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EstaPasta_de_trabalho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gustavo.ribeiro\Desktop\PIM-PF Agosto de 2014\Arquivos Site\"/>
    </mc:Choice>
  </mc:AlternateContent>
  <workbookProtection workbookAlgorithmName="SHA-512" workbookHashValue="esK9l4X9nJmkBAdfiL5W9jypCZSsKuUvtJqhI2DYRRofiD0J0KZStX1+nTpwoNkbkJBGyLkUlMj4uVYn07bEKg==" workbookSaltValue="2+5g4iJvFsLPoWpW/mHeig==" workbookSpinCount="100000" lockStructure="1"/>
  <bookViews>
    <workbookView xWindow="0" yWindow="0" windowWidth="21600" windowHeight="9285" firstSheet="6" activeTab="6"/>
  </bookViews>
  <sheets>
    <sheet name="Botão Macro" sheetId="5" state="hidden" r:id="rId1"/>
    <sheet name="Tabela_1" sheetId="1" state="hidden" r:id="rId2"/>
    <sheet name="Tabela_2" sheetId="2" state="hidden" r:id="rId3"/>
    <sheet name="Tabela_3_" sheetId="3" state="hidden" r:id="rId4"/>
    <sheet name="Tabela_4" sheetId="4" state="hidden" r:id="rId5"/>
    <sheet name="Tabelas" sheetId="6" state="hidden" r:id="rId6"/>
    <sheet name="ÍNDICE" sheetId="8" r:id="rId7"/>
    <sheet name="1.1" sheetId="21" r:id="rId8"/>
    <sheet name="1.2" sheetId="24" r:id="rId9"/>
    <sheet name="1.3" sheetId="23" r:id="rId10"/>
    <sheet name="1.4" sheetId="22" r:id="rId11"/>
    <sheet name="1.5" sheetId="7" r:id="rId12"/>
    <sheet name="1.6" sheetId="9" r:id="rId13"/>
    <sheet name="1.7" sheetId="19" r:id="rId14"/>
    <sheet name="Plan4" sheetId="28" state="hidden" r:id="rId15"/>
    <sheet name="1.8" sheetId="17" r:id="rId16"/>
    <sheet name="1.9" sheetId="10" r:id="rId17"/>
    <sheet name="1.10" sheetId="13" r:id="rId18"/>
    <sheet name="1.11" sheetId="14" r:id="rId19"/>
    <sheet name="1.12" sheetId="15" r:id="rId20"/>
    <sheet name="Gráficos" sheetId="12" state="hidden" r:id="rId21"/>
    <sheet name="1.13" sheetId="16" r:id="rId22"/>
    <sheet name="1.14" sheetId="18" r:id="rId23"/>
  </sheets>
  <externalReferences>
    <externalReference r:id="rId24"/>
    <externalReference r:id="rId25"/>
  </externalReferences>
  <definedNames>
    <definedName name="acumulado">OFFSET(Gráficos!$N$67,1,0,COUNT(Gráficos!$N:$N))</definedName>
    <definedName name="Acumulado_ano">OFFSET(Gráficos!$M$67,1,0,COUNT(Gráficos!$M:$M))</definedName>
    <definedName name="Gráfico_2">OFFSET(Gráficos!$B$67,1,0,COUNT(Gráficos!$B:$B))</definedName>
    <definedName name="Gráfico_3">OFFSET(Gráficos!$E$67,1,0,COUNT(Gráficos!$E:$E))</definedName>
    <definedName name="Gráfico_4">OFFSET(Gráficos!$H$67,1,0,COUNT(Gráficos!$H:$H))</definedName>
    <definedName name="Gráfico_5">OFFSET(Gráficos!$N$67,1,0,COUNT(Gráficos!$N:$N))</definedName>
    <definedName name="Gráfico_6">OFFSET(Gráficos!$K$67,1,0,COUNT(Gráficos!$K:$K))</definedName>
    <definedName name="Lista">Tabela_2!$E$167:$E$295</definedName>
    <definedName name="Mato_Grosso">OFFSET(#REF!,1,0,COUNT(#REF!))</definedName>
    <definedName name="Nordeste">OFFSET(Gráficos!$G1048557,1,0,COUNT(Gráficos!A1048557:A1048572)-1)</definedName>
    <definedName name="Pernambuco">OFFSET(Gráficos!A1,1,0,COUNT(Gráficos!$G:$G)-1)</definedName>
    <definedName name="Sem_ajuste">OFFSET(Gráficos!$L$67,1,0,COUNT(Gráficos!$L:$L))</definedName>
    <definedName name="Tabela_1">Tabela_1!$1:$1048576</definedName>
    <definedName name="Tabela_10">[1]Tabela_10!$1:$1048576</definedName>
    <definedName name="Tabela_11">[1]Tabela_11!$1:$1048576</definedName>
    <definedName name="Tabela_12">[1]Tabela_12!$1:$1048576</definedName>
    <definedName name="Tabela_13">[1]Tabela_13!$1:$1048576</definedName>
    <definedName name="Tabela_14">[1]Tabela_14!$1:$1048576</definedName>
    <definedName name="Tabela_15">[1]Tabela_15!$1:$1048576</definedName>
    <definedName name="Tabela_2">Tabela_2!$1:$1048576</definedName>
    <definedName name="Tabela_2_nova" localSheetId="2">Tabela_2!$AL$6:$BM$158</definedName>
    <definedName name="Tabela_22">Tabela_2!$B:$XFD</definedName>
    <definedName name="Tabela_222" localSheetId="2">Tabela_2!$C$6:$AD$158</definedName>
    <definedName name="Tabela_3">Tabela_3_!$1:$1048576</definedName>
    <definedName name="Tabela_4">Tabela_4!$1:$1048576</definedName>
    <definedName name="Tabela_46" localSheetId="4">Tabela_4!$B$6:$O$158</definedName>
    <definedName name="Tabela_47" localSheetId="4">Tabela_4!$Q$6:$U$157</definedName>
    <definedName name="Tabela_5" localSheetId="4">Tabela_4!$Q$6:$U$152</definedName>
    <definedName name="Tabela_5">[1]Tabela_5!$1:$1048576</definedName>
    <definedName name="Tabela_6">[1]Tabela_6!$1:$1048576</definedName>
    <definedName name="Tabela_7">[1]Tabela_7!$1:$1048576</definedName>
    <definedName name="Tabela_8">[1]Tabela_8!$1:$1048576</definedName>
    <definedName name="Tabela_9">[1]Tabela_9!$1:$1048576</definedName>
    <definedName name="Tabela_BR_UFs_CA" localSheetId="3">Tabela_3_!$B$6:$AG$158</definedName>
    <definedName name="Tabela_Br_UFs_SA" localSheetId="1">Tabela_1!$B$6:$BM$158</definedName>
    <definedName name="Teste">OFFSET(Gráficos!A10,1,0,COUNT(Gráficos!$U$47:$U$62)-1)</definedName>
    <definedName name="uiui">Gráficos!$T$47:$U$62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57" i="4" l="1"/>
  <c r="AE157" i="4"/>
  <c r="B159" i="22"/>
  <c r="C159" i="22"/>
  <c r="D159" i="22"/>
  <c r="E159" i="22"/>
  <c r="F159" i="22"/>
  <c r="G159" i="22"/>
  <c r="B159" i="23"/>
  <c r="C159" i="23"/>
  <c r="D159" i="23"/>
  <c r="E159" i="23"/>
  <c r="F159" i="23"/>
  <c r="G159" i="23"/>
  <c r="H159" i="23"/>
  <c r="I159" i="23"/>
  <c r="J159" i="23"/>
  <c r="K159" i="23"/>
  <c r="L159" i="23"/>
  <c r="M159" i="23"/>
  <c r="N159" i="23"/>
  <c r="O159" i="23"/>
  <c r="P159" i="23"/>
  <c r="Q159" i="23"/>
  <c r="B159" i="24"/>
  <c r="C159" i="24"/>
  <c r="D159" i="24"/>
  <c r="E159" i="24"/>
  <c r="F159" i="24"/>
  <c r="G159" i="24"/>
  <c r="H159" i="24"/>
  <c r="B159" i="21"/>
  <c r="C159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P159" i="21"/>
  <c r="Q159" i="21"/>
  <c r="J69" i="12" l="1"/>
  <c r="J70" i="12"/>
  <c r="J71" i="12"/>
  <c r="J72" i="12"/>
  <c r="J73" i="12"/>
  <c r="J68" i="12"/>
  <c r="AD6" i="4" l="1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F19" i="4" s="1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F47" i="4" s="1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F123" i="4" s="1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X8" i="4"/>
  <c r="Y8" i="4"/>
  <c r="Z8" i="4"/>
  <c r="AA8" i="4"/>
  <c r="AB8" i="4"/>
  <c r="X9" i="4"/>
  <c r="Y9" i="4"/>
  <c r="Z9" i="4"/>
  <c r="AA9" i="4"/>
  <c r="AB9" i="4"/>
  <c r="X10" i="4"/>
  <c r="Y10" i="4"/>
  <c r="Z10" i="4"/>
  <c r="AA10" i="4"/>
  <c r="AB10" i="4"/>
  <c r="X11" i="4"/>
  <c r="Y11" i="4"/>
  <c r="Z11" i="4"/>
  <c r="AA11" i="4"/>
  <c r="AB11" i="4"/>
  <c r="X12" i="4"/>
  <c r="Y12" i="4"/>
  <c r="Z12" i="4"/>
  <c r="AA12" i="4"/>
  <c r="AB12" i="4"/>
  <c r="X13" i="4"/>
  <c r="Y13" i="4"/>
  <c r="Z13" i="4"/>
  <c r="AA13" i="4"/>
  <c r="AB13" i="4"/>
  <c r="X14" i="4"/>
  <c r="Y14" i="4"/>
  <c r="Z14" i="4"/>
  <c r="AA14" i="4"/>
  <c r="AB14" i="4"/>
  <c r="X15" i="4"/>
  <c r="Y15" i="4"/>
  <c r="Z15" i="4"/>
  <c r="AA15" i="4"/>
  <c r="AB15" i="4"/>
  <c r="X16" i="4"/>
  <c r="Y16" i="4"/>
  <c r="Z16" i="4"/>
  <c r="AA16" i="4"/>
  <c r="AB16" i="4"/>
  <c r="X17" i="4"/>
  <c r="Y17" i="4"/>
  <c r="Z17" i="4"/>
  <c r="AA17" i="4"/>
  <c r="AB17" i="4"/>
  <c r="X18" i="4"/>
  <c r="Y18" i="4"/>
  <c r="Z18" i="4"/>
  <c r="AA18" i="4"/>
  <c r="AB18" i="4"/>
  <c r="X19" i="4"/>
  <c r="Y19" i="4"/>
  <c r="Z19" i="4"/>
  <c r="AA19" i="4"/>
  <c r="AB19" i="4"/>
  <c r="X20" i="4"/>
  <c r="Y20" i="4"/>
  <c r="Z20" i="4"/>
  <c r="AA20" i="4"/>
  <c r="AB20" i="4"/>
  <c r="X21" i="4"/>
  <c r="Y21" i="4"/>
  <c r="Z21" i="4"/>
  <c r="AA21" i="4"/>
  <c r="AB21" i="4"/>
  <c r="X22" i="4"/>
  <c r="Y22" i="4"/>
  <c r="Z22" i="4"/>
  <c r="AA22" i="4"/>
  <c r="AB22" i="4"/>
  <c r="X23" i="4"/>
  <c r="Y23" i="4"/>
  <c r="Z23" i="4"/>
  <c r="AA23" i="4"/>
  <c r="AB23" i="4"/>
  <c r="X24" i="4"/>
  <c r="Y24" i="4"/>
  <c r="Z24" i="4"/>
  <c r="AA24" i="4"/>
  <c r="AB24" i="4"/>
  <c r="X25" i="4"/>
  <c r="Y25" i="4"/>
  <c r="Z25" i="4"/>
  <c r="AA25" i="4"/>
  <c r="AB25" i="4"/>
  <c r="X26" i="4"/>
  <c r="Y26" i="4"/>
  <c r="Z26" i="4"/>
  <c r="AA26" i="4"/>
  <c r="AB26" i="4"/>
  <c r="X27" i="4"/>
  <c r="Y27" i="4"/>
  <c r="Z27" i="4"/>
  <c r="AA27" i="4"/>
  <c r="AB27" i="4"/>
  <c r="X28" i="4"/>
  <c r="Y28" i="4"/>
  <c r="Z28" i="4"/>
  <c r="AA28" i="4"/>
  <c r="AB28" i="4"/>
  <c r="X29" i="4"/>
  <c r="Y29" i="4"/>
  <c r="Z29" i="4"/>
  <c r="AA29" i="4"/>
  <c r="AB29" i="4"/>
  <c r="X30" i="4"/>
  <c r="Y30" i="4"/>
  <c r="Z30" i="4"/>
  <c r="AA30" i="4"/>
  <c r="AB30" i="4"/>
  <c r="X31" i="4"/>
  <c r="Y31" i="4"/>
  <c r="Z31" i="4"/>
  <c r="AA31" i="4"/>
  <c r="AB31" i="4"/>
  <c r="X32" i="4"/>
  <c r="Y32" i="4"/>
  <c r="Z32" i="4"/>
  <c r="AA32" i="4"/>
  <c r="AB32" i="4"/>
  <c r="X33" i="4"/>
  <c r="Y33" i="4"/>
  <c r="Z33" i="4"/>
  <c r="AA33" i="4"/>
  <c r="AB33" i="4"/>
  <c r="X34" i="4"/>
  <c r="Y34" i="4"/>
  <c r="Z34" i="4"/>
  <c r="AA34" i="4"/>
  <c r="AB34" i="4"/>
  <c r="X35" i="4"/>
  <c r="Y35" i="4"/>
  <c r="Z35" i="4"/>
  <c r="AA35" i="4"/>
  <c r="AB35" i="4"/>
  <c r="X36" i="4"/>
  <c r="Y36" i="4"/>
  <c r="Z36" i="4"/>
  <c r="AA36" i="4"/>
  <c r="AB36" i="4"/>
  <c r="X37" i="4"/>
  <c r="Y37" i="4"/>
  <c r="Z37" i="4"/>
  <c r="AA37" i="4"/>
  <c r="AB37" i="4"/>
  <c r="X38" i="4"/>
  <c r="Y38" i="4"/>
  <c r="Z38" i="4"/>
  <c r="AA38" i="4"/>
  <c r="AB38" i="4"/>
  <c r="X39" i="4"/>
  <c r="Y39" i="4"/>
  <c r="Z39" i="4"/>
  <c r="AA39" i="4"/>
  <c r="AB39" i="4"/>
  <c r="X40" i="4"/>
  <c r="Y40" i="4"/>
  <c r="Z40" i="4"/>
  <c r="AA40" i="4"/>
  <c r="AB40" i="4"/>
  <c r="X41" i="4"/>
  <c r="Y41" i="4"/>
  <c r="Z41" i="4"/>
  <c r="AA41" i="4"/>
  <c r="AB41" i="4"/>
  <c r="X42" i="4"/>
  <c r="Y42" i="4"/>
  <c r="Z42" i="4"/>
  <c r="AA42" i="4"/>
  <c r="AB42" i="4"/>
  <c r="X43" i="4"/>
  <c r="Y43" i="4"/>
  <c r="Z43" i="4"/>
  <c r="AA43" i="4"/>
  <c r="AB43" i="4"/>
  <c r="X44" i="4"/>
  <c r="Y44" i="4"/>
  <c r="Z44" i="4"/>
  <c r="AA44" i="4"/>
  <c r="AB44" i="4"/>
  <c r="X45" i="4"/>
  <c r="Y45" i="4"/>
  <c r="Z45" i="4"/>
  <c r="AA45" i="4"/>
  <c r="AB45" i="4"/>
  <c r="X46" i="4"/>
  <c r="Y46" i="4"/>
  <c r="Z46" i="4"/>
  <c r="AA46" i="4"/>
  <c r="AB46" i="4"/>
  <c r="X47" i="4"/>
  <c r="Y47" i="4"/>
  <c r="Z47" i="4"/>
  <c r="AA47" i="4"/>
  <c r="AB47" i="4"/>
  <c r="X48" i="4"/>
  <c r="Y48" i="4"/>
  <c r="Z48" i="4"/>
  <c r="AA48" i="4"/>
  <c r="AB48" i="4"/>
  <c r="X49" i="4"/>
  <c r="Y49" i="4"/>
  <c r="Z49" i="4"/>
  <c r="AA49" i="4"/>
  <c r="AB49" i="4"/>
  <c r="X50" i="4"/>
  <c r="Y50" i="4"/>
  <c r="Z50" i="4"/>
  <c r="AA50" i="4"/>
  <c r="AB50" i="4"/>
  <c r="X51" i="4"/>
  <c r="Y51" i="4"/>
  <c r="Z51" i="4"/>
  <c r="AA51" i="4"/>
  <c r="AB51" i="4"/>
  <c r="X52" i="4"/>
  <c r="Y52" i="4"/>
  <c r="Z52" i="4"/>
  <c r="AA52" i="4"/>
  <c r="AB52" i="4"/>
  <c r="X53" i="4"/>
  <c r="Y53" i="4"/>
  <c r="Z53" i="4"/>
  <c r="AA53" i="4"/>
  <c r="AB53" i="4"/>
  <c r="X54" i="4"/>
  <c r="Y54" i="4"/>
  <c r="Z54" i="4"/>
  <c r="AA54" i="4"/>
  <c r="AB54" i="4"/>
  <c r="X55" i="4"/>
  <c r="Y55" i="4"/>
  <c r="Z55" i="4"/>
  <c r="AA55" i="4"/>
  <c r="AB55" i="4"/>
  <c r="X56" i="4"/>
  <c r="Y56" i="4"/>
  <c r="Z56" i="4"/>
  <c r="AA56" i="4"/>
  <c r="AB56" i="4"/>
  <c r="X57" i="4"/>
  <c r="Y57" i="4"/>
  <c r="Z57" i="4"/>
  <c r="AA57" i="4"/>
  <c r="AB57" i="4"/>
  <c r="X58" i="4"/>
  <c r="Y58" i="4"/>
  <c r="Z58" i="4"/>
  <c r="AA58" i="4"/>
  <c r="AB58" i="4"/>
  <c r="X59" i="4"/>
  <c r="Y59" i="4"/>
  <c r="Z59" i="4"/>
  <c r="AA59" i="4"/>
  <c r="AB59" i="4"/>
  <c r="X60" i="4"/>
  <c r="Y60" i="4"/>
  <c r="Z60" i="4"/>
  <c r="AA60" i="4"/>
  <c r="AB60" i="4"/>
  <c r="X61" i="4"/>
  <c r="Y61" i="4"/>
  <c r="Z61" i="4"/>
  <c r="AA61" i="4"/>
  <c r="AB61" i="4"/>
  <c r="X62" i="4"/>
  <c r="Y62" i="4"/>
  <c r="Z62" i="4"/>
  <c r="AA62" i="4"/>
  <c r="AB62" i="4"/>
  <c r="X63" i="4"/>
  <c r="Y63" i="4"/>
  <c r="Z63" i="4"/>
  <c r="AA63" i="4"/>
  <c r="AB63" i="4"/>
  <c r="X64" i="4"/>
  <c r="Y64" i="4"/>
  <c r="Z64" i="4"/>
  <c r="AA64" i="4"/>
  <c r="AB64" i="4"/>
  <c r="X65" i="4"/>
  <c r="Y65" i="4"/>
  <c r="Z65" i="4"/>
  <c r="AA65" i="4"/>
  <c r="AB65" i="4"/>
  <c r="X66" i="4"/>
  <c r="Y66" i="4"/>
  <c r="Z66" i="4"/>
  <c r="AA66" i="4"/>
  <c r="AB66" i="4"/>
  <c r="X67" i="4"/>
  <c r="Y67" i="4"/>
  <c r="Z67" i="4"/>
  <c r="AA67" i="4"/>
  <c r="AB67" i="4"/>
  <c r="X68" i="4"/>
  <c r="Y68" i="4"/>
  <c r="Z68" i="4"/>
  <c r="AA68" i="4"/>
  <c r="AB68" i="4"/>
  <c r="X69" i="4"/>
  <c r="Y69" i="4"/>
  <c r="Z69" i="4"/>
  <c r="AA69" i="4"/>
  <c r="AB69" i="4"/>
  <c r="X70" i="4"/>
  <c r="Y70" i="4"/>
  <c r="Z70" i="4"/>
  <c r="AA70" i="4"/>
  <c r="AB70" i="4"/>
  <c r="X71" i="4"/>
  <c r="Y71" i="4"/>
  <c r="Z71" i="4"/>
  <c r="AA71" i="4"/>
  <c r="AB71" i="4"/>
  <c r="X72" i="4"/>
  <c r="Y72" i="4"/>
  <c r="Z72" i="4"/>
  <c r="AA72" i="4"/>
  <c r="AB72" i="4"/>
  <c r="X73" i="4"/>
  <c r="Y73" i="4"/>
  <c r="Z73" i="4"/>
  <c r="AA73" i="4"/>
  <c r="AB73" i="4"/>
  <c r="X74" i="4"/>
  <c r="Y74" i="4"/>
  <c r="Z74" i="4"/>
  <c r="AA74" i="4"/>
  <c r="AB74" i="4"/>
  <c r="X75" i="4"/>
  <c r="Y75" i="4"/>
  <c r="Z75" i="4"/>
  <c r="AA75" i="4"/>
  <c r="AB75" i="4"/>
  <c r="X76" i="4"/>
  <c r="Y76" i="4"/>
  <c r="Z76" i="4"/>
  <c r="AA76" i="4"/>
  <c r="AB76" i="4"/>
  <c r="X77" i="4"/>
  <c r="Y77" i="4"/>
  <c r="Z77" i="4"/>
  <c r="AA77" i="4"/>
  <c r="AB77" i="4"/>
  <c r="X78" i="4"/>
  <c r="Y78" i="4"/>
  <c r="Z78" i="4"/>
  <c r="AA78" i="4"/>
  <c r="AB78" i="4"/>
  <c r="X79" i="4"/>
  <c r="Y79" i="4"/>
  <c r="Z79" i="4"/>
  <c r="AA79" i="4"/>
  <c r="AB79" i="4"/>
  <c r="X80" i="4"/>
  <c r="Y80" i="4"/>
  <c r="Z80" i="4"/>
  <c r="AA80" i="4"/>
  <c r="AB80" i="4"/>
  <c r="X81" i="4"/>
  <c r="Y81" i="4"/>
  <c r="Z81" i="4"/>
  <c r="AA81" i="4"/>
  <c r="AB81" i="4"/>
  <c r="X82" i="4"/>
  <c r="Y82" i="4"/>
  <c r="Z82" i="4"/>
  <c r="AA82" i="4"/>
  <c r="AB82" i="4"/>
  <c r="X83" i="4"/>
  <c r="Y83" i="4"/>
  <c r="Z83" i="4"/>
  <c r="AA83" i="4"/>
  <c r="AB83" i="4"/>
  <c r="X84" i="4"/>
  <c r="Y84" i="4"/>
  <c r="Z84" i="4"/>
  <c r="AA84" i="4"/>
  <c r="AB84" i="4"/>
  <c r="X85" i="4"/>
  <c r="Y85" i="4"/>
  <c r="Z85" i="4"/>
  <c r="AA85" i="4"/>
  <c r="AB85" i="4"/>
  <c r="X86" i="4"/>
  <c r="Y86" i="4"/>
  <c r="Z86" i="4"/>
  <c r="AA86" i="4"/>
  <c r="AB86" i="4"/>
  <c r="X87" i="4"/>
  <c r="Y87" i="4"/>
  <c r="Z87" i="4"/>
  <c r="AA87" i="4"/>
  <c r="AB87" i="4"/>
  <c r="X88" i="4"/>
  <c r="Y88" i="4"/>
  <c r="Z88" i="4"/>
  <c r="AA88" i="4"/>
  <c r="AB88" i="4"/>
  <c r="X89" i="4"/>
  <c r="Y89" i="4"/>
  <c r="Z89" i="4"/>
  <c r="AA89" i="4"/>
  <c r="AB89" i="4"/>
  <c r="X90" i="4"/>
  <c r="Y90" i="4"/>
  <c r="Z90" i="4"/>
  <c r="AA90" i="4"/>
  <c r="AB90" i="4"/>
  <c r="X91" i="4"/>
  <c r="Y91" i="4"/>
  <c r="Z91" i="4"/>
  <c r="AA91" i="4"/>
  <c r="AB91" i="4"/>
  <c r="X92" i="4"/>
  <c r="Y92" i="4"/>
  <c r="Z92" i="4"/>
  <c r="AA92" i="4"/>
  <c r="AB92" i="4"/>
  <c r="X93" i="4"/>
  <c r="Y93" i="4"/>
  <c r="Z93" i="4"/>
  <c r="AA93" i="4"/>
  <c r="AB93" i="4"/>
  <c r="X94" i="4"/>
  <c r="Y94" i="4"/>
  <c r="Z94" i="4"/>
  <c r="AA94" i="4"/>
  <c r="AB94" i="4"/>
  <c r="X95" i="4"/>
  <c r="Y95" i="4"/>
  <c r="Z95" i="4"/>
  <c r="AA95" i="4"/>
  <c r="AB95" i="4"/>
  <c r="X96" i="4"/>
  <c r="Y96" i="4"/>
  <c r="Z96" i="4"/>
  <c r="AA96" i="4"/>
  <c r="AB96" i="4"/>
  <c r="X97" i="4"/>
  <c r="Y97" i="4"/>
  <c r="Z97" i="4"/>
  <c r="AA97" i="4"/>
  <c r="AB97" i="4"/>
  <c r="X98" i="4"/>
  <c r="Y98" i="4"/>
  <c r="Z98" i="4"/>
  <c r="AA98" i="4"/>
  <c r="AB98" i="4"/>
  <c r="X99" i="4"/>
  <c r="Y99" i="4"/>
  <c r="Z99" i="4"/>
  <c r="AA99" i="4"/>
  <c r="AB99" i="4"/>
  <c r="X100" i="4"/>
  <c r="Y100" i="4"/>
  <c r="Z100" i="4"/>
  <c r="AA100" i="4"/>
  <c r="AB100" i="4"/>
  <c r="X101" i="4"/>
  <c r="Y101" i="4"/>
  <c r="Z101" i="4"/>
  <c r="AA101" i="4"/>
  <c r="AB101" i="4"/>
  <c r="X102" i="4"/>
  <c r="Y102" i="4"/>
  <c r="Z102" i="4"/>
  <c r="AA102" i="4"/>
  <c r="AB102" i="4"/>
  <c r="X103" i="4"/>
  <c r="Y103" i="4"/>
  <c r="Z103" i="4"/>
  <c r="AA103" i="4"/>
  <c r="AB103" i="4"/>
  <c r="X104" i="4"/>
  <c r="Y104" i="4"/>
  <c r="Z104" i="4"/>
  <c r="AA104" i="4"/>
  <c r="AB104" i="4"/>
  <c r="X105" i="4"/>
  <c r="Y105" i="4"/>
  <c r="Z105" i="4"/>
  <c r="AA105" i="4"/>
  <c r="AB105" i="4"/>
  <c r="X106" i="4"/>
  <c r="Y106" i="4"/>
  <c r="Z106" i="4"/>
  <c r="AA106" i="4"/>
  <c r="AB106" i="4"/>
  <c r="X107" i="4"/>
  <c r="Y107" i="4"/>
  <c r="Z107" i="4"/>
  <c r="AA107" i="4"/>
  <c r="AB107" i="4"/>
  <c r="X108" i="4"/>
  <c r="Y108" i="4"/>
  <c r="Z108" i="4"/>
  <c r="AA108" i="4"/>
  <c r="AB108" i="4"/>
  <c r="X109" i="4"/>
  <c r="Y109" i="4"/>
  <c r="Z109" i="4"/>
  <c r="AA109" i="4"/>
  <c r="AB109" i="4"/>
  <c r="X110" i="4"/>
  <c r="Y110" i="4"/>
  <c r="Z110" i="4"/>
  <c r="AA110" i="4"/>
  <c r="AB110" i="4"/>
  <c r="X111" i="4"/>
  <c r="Y111" i="4"/>
  <c r="Z111" i="4"/>
  <c r="AA111" i="4"/>
  <c r="AB111" i="4"/>
  <c r="X112" i="4"/>
  <c r="Y112" i="4"/>
  <c r="Z112" i="4"/>
  <c r="AA112" i="4"/>
  <c r="AB112" i="4"/>
  <c r="X113" i="4"/>
  <c r="Y113" i="4"/>
  <c r="Z113" i="4"/>
  <c r="AA113" i="4"/>
  <c r="AB113" i="4"/>
  <c r="X114" i="4"/>
  <c r="Y114" i="4"/>
  <c r="Z114" i="4"/>
  <c r="AA114" i="4"/>
  <c r="AB114" i="4"/>
  <c r="X115" i="4"/>
  <c r="Y115" i="4"/>
  <c r="Z115" i="4"/>
  <c r="AA115" i="4"/>
  <c r="AB115" i="4"/>
  <c r="X116" i="4"/>
  <c r="Y116" i="4"/>
  <c r="Z116" i="4"/>
  <c r="AA116" i="4"/>
  <c r="AB116" i="4"/>
  <c r="X117" i="4"/>
  <c r="Y117" i="4"/>
  <c r="Z117" i="4"/>
  <c r="AA117" i="4"/>
  <c r="AB117" i="4"/>
  <c r="X118" i="4"/>
  <c r="Y118" i="4"/>
  <c r="Z118" i="4"/>
  <c r="AA118" i="4"/>
  <c r="AB118" i="4"/>
  <c r="X119" i="4"/>
  <c r="Y119" i="4"/>
  <c r="Z119" i="4"/>
  <c r="AA119" i="4"/>
  <c r="AB119" i="4"/>
  <c r="X120" i="4"/>
  <c r="Y120" i="4"/>
  <c r="Z120" i="4"/>
  <c r="AA120" i="4"/>
  <c r="AB120" i="4"/>
  <c r="X121" i="4"/>
  <c r="Y121" i="4"/>
  <c r="Z121" i="4"/>
  <c r="AA121" i="4"/>
  <c r="AB121" i="4"/>
  <c r="X122" i="4"/>
  <c r="Y122" i="4"/>
  <c r="Z122" i="4"/>
  <c r="AA122" i="4"/>
  <c r="AB122" i="4"/>
  <c r="X123" i="4"/>
  <c r="Y123" i="4"/>
  <c r="Z123" i="4"/>
  <c r="AA123" i="4"/>
  <c r="AB123" i="4"/>
  <c r="X124" i="4"/>
  <c r="Y124" i="4"/>
  <c r="Z124" i="4"/>
  <c r="AA124" i="4"/>
  <c r="AB124" i="4"/>
  <c r="X125" i="4"/>
  <c r="Y125" i="4"/>
  <c r="Z125" i="4"/>
  <c r="AA125" i="4"/>
  <c r="AB125" i="4"/>
  <c r="X126" i="4"/>
  <c r="Y126" i="4"/>
  <c r="Z126" i="4"/>
  <c r="AA126" i="4"/>
  <c r="AB126" i="4"/>
  <c r="X127" i="4"/>
  <c r="Y127" i="4"/>
  <c r="Z127" i="4"/>
  <c r="AA127" i="4"/>
  <c r="AB127" i="4"/>
  <c r="X128" i="4"/>
  <c r="Y128" i="4"/>
  <c r="Z128" i="4"/>
  <c r="AA128" i="4"/>
  <c r="AB128" i="4"/>
  <c r="X129" i="4"/>
  <c r="Y129" i="4"/>
  <c r="Z129" i="4"/>
  <c r="AA129" i="4"/>
  <c r="AB129" i="4"/>
  <c r="X130" i="4"/>
  <c r="Y130" i="4"/>
  <c r="Z130" i="4"/>
  <c r="AA130" i="4"/>
  <c r="AB130" i="4"/>
  <c r="X131" i="4"/>
  <c r="Y131" i="4"/>
  <c r="Z131" i="4"/>
  <c r="AA131" i="4"/>
  <c r="AB131" i="4"/>
  <c r="X132" i="4"/>
  <c r="Y132" i="4"/>
  <c r="Z132" i="4"/>
  <c r="AA132" i="4"/>
  <c r="AB132" i="4"/>
  <c r="X133" i="4"/>
  <c r="Y133" i="4"/>
  <c r="Z133" i="4"/>
  <c r="AA133" i="4"/>
  <c r="AB133" i="4"/>
  <c r="X134" i="4"/>
  <c r="Y134" i="4"/>
  <c r="Z134" i="4"/>
  <c r="AA134" i="4"/>
  <c r="AB134" i="4"/>
  <c r="X135" i="4"/>
  <c r="Y135" i="4"/>
  <c r="Z135" i="4"/>
  <c r="AA135" i="4"/>
  <c r="AB135" i="4"/>
  <c r="X136" i="4"/>
  <c r="Y136" i="4"/>
  <c r="Z136" i="4"/>
  <c r="AA136" i="4"/>
  <c r="AB136" i="4"/>
  <c r="X137" i="4"/>
  <c r="Y137" i="4"/>
  <c r="Z137" i="4"/>
  <c r="AA137" i="4"/>
  <c r="AB137" i="4"/>
  <c r="X138" i="4"/>
  <c r="Y138" i="4"/>
  <c r="Z138" i="4"/>
  <c r="AA138" i="4"/>
  <c r="AB138" i="4"/>
  <c r="X139" i="4"/>
  <c r="Y139" i="4"/>
  <c r="Z139" i="4"/>
  <c r="AA139" i="4"/>
  <c r="AB139" i="4"/>
  <c r="X140" i="4"/>
  <c r="Y140" i="4"/>
  <c r="Z140" i="4"/>
  <c r="AA140" i="4"/>
  <c r="AB140" i="4"/>
  <c r="X141" i="4"/>
  <c r="Y141" i="4"/>
  <c r="Z141" i="4"/>
  <c r="AA141" i="4"/>
  <c r="AB141" i="4"/>
  <c r="X142" i="4"/>
  <c r="Y142" i="4"/>
  <c r="Z142" i="4"/>
  <c r="AA142" i="4"/>
  <c r="AB142" i="4"/>
  <c r="X143" i="4"/>
  <c r="Y143" i="4"/>
  <c r="Z143" i="4"/>
  <c r="AA143" i="4"/>
  <c r="AB143" i="4"/>
  <c r="X144" i="4"/>
  <c r="Y144" i="4"/>
  <c r="Z144" i="4"/>
  <c r="AA144" i="4"/>
  <c r="AB144" i="4"/>
  <c r="X145" i="4"/>
  <c r="Y145" i="4"/>
  <c r="Z145" i="4"/>
  <c r="AA145" i="4"/>
  <c r="AB145" i="4"/>
  <c r="X146" i="4"/>
  <c r="Y146" i="4"/>
  <c r="Z146" i="4"/>
  <c r="AA146" i="4"/>
  <c r="AB146" i="4"/>
  <c r="X147" i="4"/>
  <c r="Y147" i="4"/>
  <c r="Z147" i="4"/>
  <c r="AA147" i="4"/>
  <c r="AB147" i="4"/>
  <c r="X148" i="4"/>
  <c r="Y148" i="4"/>
  <c r="Z148" i="4"/>
  <c r="AA148" i="4"/>
  <c r="AB148" i="4"/>
  <c r="X149" i="4"/>
  <c r="Y149" i="4"/>
  <c r="Z149" i="4"/>
  <c r="AA149" i="4"/>
  <c r="AB149" i="4"/>
  <c r="X150" i="4"/>
  <c r="Y150" i="4"/>
  <c r="Z150" i="4"/>
  <c r="AA150" i="4"/>
  <c r="AB150" i="4"/>
  <c r="X151" i="4"/>
  <c r="Y151" i="4"/>
  <c r="Z151" i="4"/>
  <c r="AA151" i="4"/>
  <c r="AB151" i="4"/>
  <c r="X152" i="4"/>
  <c r="Y152" i="4"/>
  <c r="Z152" i="4"/>
  <c r="AA152" i="4"/>
  <c r="AB152" i="4"/>
  <c r="X153" i="4"/>
  <c r="Y153" i="4"/>
  <c r="Z153" i="4"/>
  <c r="AA153" i="4"/>
  <c r="AB153" i="4"/>
  <c r="X154" i="4"/>
  <c r="Y154" i="4"/>
  <c r="Z154" i="4"/>
  <c r="AA154" i="4"/>
  <c r="AB154" i="4"/>
  <c r="X155" i="4"/>
  <c r="Y155" i="4"/>
  <c r="Z155" i="4"/>
  <c r="AA155" i="4"/>
  <c r="AB155" i="4"/>
  <c r="X156" i="4"/>
  <c r="Y156" i="4"/>
  <c r="Z156" i="4"/>
  <c r="AA156" i="4"/>
  <c r="AB156" i="4"/>
  <c r="X157" i="4"/>
  <c r="Y157" i="4"/>
  <c r="Z157" i="4"/>
  <c r="AA157" i="4"/>
  <c r="AB157" i="4"/>
  <c r="X158" i="4"/>
  <c r="Y158" i="4"/>
  <c r="Z158" i="4"/>
  <c r="AA158" i="4"/>
  <c r="AB158" i="4"/>
  <c r="X159" i="4"/>
  <c r="Y159" i="4"/>
  <c r="Z159" i="4"/>
  <c r="AA159" i="4"/>
  <c r="AB159" i="4"/>
  <c r="W160" i="4"/>
  <c r="X160" i="4"/>
  <c r="Y160" i="4"/>
  <c r="Z160" i="4"/>
  <c r="AA160" i="4"/>
  <c r="AB160" i="4"/>
  <c r="W161" i="4"/>
  <c r="X161" i="4"/>
  <c r="Y161" i="4"/>
  <c r="Z161" i="4"/>
  <c r="AA161" i="4"/>
  <c r="AB161" i="4"/>
  <c r="X7" i="4"/>
  <c r="Y7" i="4"/>
  <c r="Z7" i="4"/>
  <c r="AA7" i="4"/>
  <c r="AB7" i="4"/>
  <c r="AF83" i="4"/>
  <c r="AF158" i="4"/>
  <c r="AG158" i="4"/>
  <c r="AF159" i="4"/>
  <c r="AG159" i="4"/>
  <c r="AF160" i="4"/>
  <c r="AG160" i="4"/>
  <c r="AF161" i="4"/>
  <c r="AG161" i="4"/>
  <c r="AF155" i="4" l="1"/>
  <c r="AF151" i="4"/>
  <c r="AF148" i="4"/>
  <c r="AF143" i="4"/>
  <c r="AF139" i="4"/>
  <c r="AF135" i="4"/>
  <c r="AF131" i="4"/>
  <c r="AF127" i="4"/>
  <c r="AF119" i="4"/>
  <c r="AF115" i="4"/>
  <c r="AF111" i="4"/>
  <c r="AF107" i="4"/>
  <c r="AF103" i="4"/>
  <c r="AF99" i="4"/>
  <c r="AF95" i="4"/>
  <c r="AF91" i="4"/>
  <c r="AF87" i="4"/>
  <c r="AF79" i="4"/>
  <c r="AF75" i="4"/>
  <c r="AF71" i="4"/>
  <c r="AF67" i="4"/>
  <c r="AF63" i="4"/>
  <c r="AF59" i="4"/>
  <c r="AF55" i="4"/>
  <c r="AF51" i="4"/>
  <c r="AF43" i="4"/>
  <c r="AF39" i="4"/>
  <c r="AF35" i="4"/>
  <c r="AF31" i="4"/>
  <c r="AF27" i="4"/>
  <c r="AF23" i="4"/>
  <c r="AF20" i="4"/>
  <c r="AF147" i="4"/>
  <c r="AF156" i="4"/>
  <c r="AF152" i="4"/>
  <c r="AF144" i="4"/>
  <c r="AF140" i="4"/>
  <c r="AF136" i="4"/>
  <c r="AF132" i="4"/>
  <c r="AF128" i="4"/>
  <c r="AF124" i="4"/>
  <c r="AF120" i="4"/>
  <c r="AF116" i="4"/>
  <c r="AF112" i="4"/>
  <c r="AF108" i="4"/>
  <c r="AF104" i="4"/>
  <c r="AF100" i="4"/>
  <c r="AF96" i="4"/>
  <c r="AF92" i="4"/>
  <c r="AF88" i="4"/>
  <c r="AF84" i="4"/>
  <c r="AF80" i="4"/>
  <c r="AF76" i="4"/>
  <c r="AF72" i="4"/>
  <c r="AF68" i="4"/>
  <c r="AF64" i="4"/>
  <c r="AF60" i="4"/>
  <c r="AF56" i="4"/>
  <c r="AF52" i="4"/>
  <c r="AF48" i="4"/>
  <c r="AF44" i="4"/>
  <c r="AF40" i="4"/>
  <c r="AF36" i="4"/>
  <c r="AF32" i="4"/>
  <c r="AF28" i="4"/>
  <c r="AF24" i="4"/>
  <c r="AF157" i="4"/>
  <c r="AF153" i="4"/>
  <c r="AF149" i="4"/>
  <c r="AF145" i="4"/>
  <c r="AF141" i="4"/>
  <c r="AF137" i="4"/>
  <c r="AF133" i="4"/>
  <c r="AF129" i="4"/>
  <c r="AF125" i="4"/>
  <c r="AF121" i="4"/>
  <c r="AF117" i="4"/>
  <c r="AF113" i="4"/>
  <c r="AF109" i="4"/>
  <c r="AF105" i="4"/>
  <c r="AF101" i="4"/>
  <c r="AF97" i="4"/>
  <c r="AF93" i="4"/>
  <c r="AF89" i="4"/>
  <c r="AF85" i="4"/>
  <c r="AF81" i="4"/>
  <c r="AF77" i="4"/>
  <c r="AF73" i="4"/>
  <c r="AF69" i="4"/>
  <c r="AF65" i="4"/>
  <c r="AF61" i="4"/>
  <c r="AF57" i="4"/>
  <c r="AF53" i="4"/>
  <c r="AF49" i="4"/>
  <c r="AF45" i="4"/>
  <c r="AF41" i="4"/>
  <c r="AF37" i="4"/>
  <c r="AF33" i="4"/>
  <c r="AF29" i="4"/>
  <c r="AF25" i="4"/>
  <c r="AF21" i="4"/>
  <c r="AF17" i="4"/>
  <c r="AF16" i="4"/>
  <c r="AF146" i="4"/>
  <c r="AF138" i="4"/>
  <c r="AF130" i="4"/>
  <c r="AF118" i="4"/>
  <c r="AF106" i="4"/>
  <c r="AF94" i="4"/>
  <c r="AF82" i="4"/>
  <c r="AF70" i="4"/>
  <c r="AF58" i="4"/>
  <c r="AF46" i="4"/>
  <c r="AF22" i="4"/>
  <c r="AF154" i="4"/>
  <c r="AF150" i="4"/>
  <c r="AF142" i="4"/>
  <c r="AF134" i="4"/>
  <c r="AF126" i="4"/>
  <c r="AF122" i="4"/>
  <c r="AF114" i="4"/>
  <c r="AF110" i="4"/>
  <c r="AF102" i="4"/>
  <c r="AF98" i="4"/>
  <c r="AF90" i="4"/>
  <c r="AF86" i="4"/>
  <c r="AF78" i="4"/>
  <c r="AF74" i="4"/>
  <c r="AF66" i="4"/>
  <c r="AF62" i="4"/>
  <c r="AF54" i="4"/>
  <c r="AF50" i="4"/>
  <c r="AF42" i="4"/>
  <c r="AF38" i="4"/>
  <c r="AF34" i="4"/>
  <c r="AF30" i="4"/>
  <c r="AF26" i="4"/>
  <c r="AF18" i="4"/>
  <c r="BN20" i="2"/>
  <c r="BO20" i="2"/>
  <c r="BP20" i="2"/>
  <c r="BQ20" i="2"/>
  <c r="BN23" i="2"/>
  <c r="BO23" i="2"/>
  <c r="BP23" i="2"/>
  <c r="BQ23" i="2"/>
  <c r="BN26" i="2"/>
  <c r="BO26" i="2"/>
  <c r="BP26" i="2"/>
  <c r="BQ26" i="2"/>
  <c r="BN29" i="2"/>
  <c r="BO29" i="2"/>
  <c r="BP29" i="2"/>
  <c r="BQ29" i="2"/>
  <c r="BN32" i="2"/>
  <c r="BO32" i="2"/>
  <c r="BP32" i="2"/>
  <c r="BQ32" i="2"/>
  <c r="BN35" i="2"/>
  <c r="BO35" i="2"/>
  <c r="BP35" i="2"/>
  <c r="BQ35" i="2"/>
  <c r="BN38" i="2"/>
  <c r="BO38" i="2"/>
  <c r="BP38" i="2"/>
  <c r="BQ38" i="2"/>
  <c r="BN41" i="2"/>
  <c r="BO41" i="2"/>
  <c r="BP41" i="2"/>
  <c r="BQ41" i="2"/>
  <c r="BN44" i="2"/>
  <c r="BO44" i="2"/>
  <c r="BP44" i="2"/>
  <c r="BQ44" i="2"/>
  <c r="BN47" i="2"/>
  <c r="BO47" i="2"/>
  <c r="BP47" i="2"/>
  <c r="BQ47" i="2"/>
  <c r="BN50" i="2"/>
  <c r="BO50" i="2"/>
  <c r="BP50" i="2"/>
  <c r="BQ50" i="2"/>
  <c r="BN53" i="2"/>
  <c r="BO53" i="2"/>
  <c r="BP53" i="2"/>
  <c r="BQ53" i="2"/>
  <c r="BN56" i="2"/>
  <c r="BO56" i="2"/>
  <c r="BP56" i="2"/>
  <c r="BQ56" i="2"/>
  <c r="BN59" i="2"/>
  <c r="BO59" i="2"/>
  <c r="BP59" i="2"/>
  <c r="BQ59" i="2"/>
  <c r="BN62" i="2"/>
  <c r="BO62" i="2"/>
  <c r="BP62" i="2"/>
  <c r="BQ62" i="2"/>
  <c r="BN65" i="2"/>
  <c r="BO65" i="2"/>
  <c r="BP65" i="2"/>
  <c r="BQ65" i="2"/>
  <c r="BN68" i="2"/>
  <c r="BO68" i="2"/>
  <c r="BP68" i="2"/>
  <c r="BQ68" i="2"/>
  <c r="BN71" i="2"/>
  <c r="BO71" i="2"/>
  <c r="BP71" i="2"/>
  <c r="BQ71" i="2"/>
  <c r="BN74" i="2"/>
  <c r="BO74" i="2"/>
  <c r="BP74" i="2"/>
  <c r="BQ74" i="2"/>
  <c r="BN77" i="2"/>
  <c r="BO77" i="2"/>
  <c r="BP77" i="2"/>
  <c r="BQ77" i="2"/>
  <c r="BN80" i="2"/>
  <c r="BO80" i="2"/>
  <c r="BP80" i="2"/>
  <c r="BQ80" i="2"/>
  <c r="BN83" i="2"/>
  <c r="BO83" i="2"/>
  <c r="BP83" i="2"/>
  <c r="BQ83" i="2"/>
  <c r="BN86" i="2"/>
  <c r="BO86" i="2"/>
  <c r="BP86" i="2"/>
  <c r="BQ86" i="2"/>
  <c r="BN89" i="2"/>
  <c r="BO89" i="2"/>
  <c r="BP89" i="2"/>
  <c r="BQ89" i="2"/>
  <c r="BN92" i="2"/>
  <c r="BO92" i="2"/>
  <c r="BP92" i="2"/>
  <c r="BQ92" i="2"/>
  <c r="BN95" i="2"/>
  <c r="BO95" i="2"/>
  <c r="BP95" i="2"/>
  <c r="BQ95" i="2"/>
  <c r="BN98" i="2"/>
  <c r="BO98" i="2"/>
  <c r="BP98" i="2"/>
  <c r="BQ98" i="2"/>
  <c r="BN101" i="2"/>
  <c r="BO101" i="2"/>
  <c r="BP101" i="2"/>
  <c r="BQ101" i="2"/>
  <c r="BN104" i="2"/>
  <c r="BO104" i="2"/>
  <c r="BP104" i="2"/>
  <c r="BQ104" i="2"/>
  <c r="BN107" i="2"/>
  <c r="BO107" i="2"/>
  <c r="BP107" i="2"/>
  <c r="BQ107" i="2"/>
  <c r="BN110" i="2"/>
  <c r="BO110" i="2"/>
  <c r="BP110" i="2"/>
  <c r="BQ110" i="2"/>
  <c r="BN113" i="2"/>
  <c r="BO113" i="2"/>
  <c r="BP113" i="2"/>
  <c r="BQ113" i="2"/>
  <c r="BN116" i="2"/>
  <c r="BO116" i="2"/>
  <c r="BP116" i="2"/>
  <c r="BQ116" i="2"/>
  <c r="BN119" i="2"/>
  <c r="BO119" i="2"/>
  <c r="BP119" i="2"/>
  <c r="BQ119" i="2"/>
  <c r="BN122" i="2"/>
  <c r="BO122" i="2"/>
  <c r="BP122" i="2"/>
  <c r="BQ122" i="2"/>
  <c r="BN125" i="2"/>
  <c r="BO125" i="2"/>
  <c r="BP125" i="2"/>
  <c r="BQ125" i="2"/>
  <c r="BN128" i="2"/>
  <c r="BO128" i="2"/>
  <c r="BP128" i="2"/>
  <c r="BQ128" i="2"/>
  <c r="BN131" i="2"/>
  <c r="BO131" i="2"/>
  <c r="BP131" i="2"/>
  <c r="BQ131" i="2"/>
  <c r="BN134" i="2"/>
  <c r="BO134" i="2"/>
  <c r="BP134" i="2"/>
  <c r="BQ134" i="2"/>
  <c r="BN137" i="2"/>
  <c r="BO137" i="2"/>
  <c r="BP137" i="2"/>
  <c r="BQ137" i="2"/>
  <c r="BN140" i="2"/>
  <c r="BO140" i="2"/>
  <c r="BP140" i="2"/>
  <c r="BQ140" i="2"/>
  <c r="BN143" i="2"/>
  <c r="BO143" i="2"/>
  <c r="BP143" i="2"/>
  <c r="BQ143" i="2"/>
  <c r="BN146" i="2"/>
  <c r="BO146" i="2"/>
  <c r="BP146" i="2"/>
  <c r="BQ146" i="2"/>
  <c r="BN149" i="2"/>
  <c r="BO149" i="2"/>
  <c r="BP149" i="2"/>
  <c r="BQ149" i="2"/>
  <c r="BN152" i="2"/>
  <c r="BO152" i="2"/>
  <c r="BP152" i="2"/>
  <c r="BQ152" i="2"/>
  <c r="BN155" i="2"/>
  <c r="BO155" i="2"/>
  <c r="BP155" i="2"/>
  <c r="BQ155" i="2"/>
  <c r="BN158" i="2"/>
  <c r="BO158" i="2"/>
  <c r="BP158" i="2"/>
  <c r="BQ158" i="2"/>
  <c r="BN161" i="2"/>
  <c r="BO161" i="2"/>
  <c r="BP161" i="2"/>
  <c r="BQ161" i="2"/>
  <c r="B4" i="17"/>
  <c r="B4" i="7"/>
  <c r="B4" i="9"/>
  <c r="C3" i="13" s="1"/>
  <c r="C158" i="22" l="1"/>
  <c r="D158" i="22"/>
  <c r="E158" i="22"/>
  <c r="F158" i="22"/>
  <c r="G158" i="22"/>
  <c r="B158" i="23"/>
  <c r="C158" i="23"/>
  <c r="D158" i="23"/>
  <c r="E158" i="23"/>
  <c r="F158" i="23"/>
  <c r="G158" i="23"/>
  <c r="H158" i="23"/>
  <c r="I158" i="23"/>
  <c r="J158" i="23"/>
  <c r="K158" i="23"/>
  <c r="L158" i="23"/>
  <c r="M158" i="23"/>
  <c r="N158" i="23"/>
  <c r="O158" i="23"/>
  <c r="P158" i="23"/>
  <c r="Q158" i="23"/>
  <c r="B158" i="24"/>
  <c r="C158" i="24"/>
  <c r="D158" i="24"/>
  <c r="E158" i="24"/>
  <c r="F158" i="24"/>
  <c r="G158" i="24"/>
  <c r="H158" i="24"/>
  <c r="B158" i="21"/>
  <c r="C158" i="21"/>
  <c r="D158" i="21"/>
  <c r="E158" i="21"/>
  <c r="F158" i="21"/>
  <c r="G158" i="21"/>
  <c r="H158" i="21"/>
  <c r="I158" i="21"/>
  <c r="J158" i="21"/>
  <c r="K158" i="21"/>
  <c r="L158" i="21"/>
  <c r="M158" i="21"/>
  <c r="N158" i="21"/>
  <c r="O158" i="21"/>
  <c r="P158" i="21"/>
  <c r="Q158" i="21"/>
  <c r="B9" i="23" l="1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B14" i="23"/>
  <c r="C14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B15" i="23"/>
  <c r="C15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B16" i="23"/>
  <c r="C16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B17" i="23"/>
  <c r="C17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B18" i="23"/>
  <c r="C18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P18" i="23"/>
  <c r="Q18" i="23"/>
  <c r="B19" i="23"/>
  <c r="C19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P19" i="23"/>
  <c r="Q19" i="23"/>
  <c r="B20" i="23"/>
  <c r="C20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P20" i="23"/>
  <c r="Q20" i="23"/>
  <c r="B21" i="23"/>
  <c r="C21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Q21" i="23"/>
  <c r="B22" i="23"/>
  <c r="C22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Q22" i="23"/>
  <c r="B23" i="23"/>
  <c r="C23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B24" i="23"/>
  <c r="C24" i="23"/>
  <c r="D24" i="23"/>
  <c r="E24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B25" i="23"/>
  <c r="C25" i="23"/>
  <c r="D25" i="23"/>
  <c r="E25" i="23"/>
  <c r="F25" i="23"/>
  <c r="G25" i="23"/>
  <c r="H25" i="23"/>
  <c r="I25" i="23"/>
  <c r="J25" i="23"/>
  <c r="K25" i="23"/>
  <c r="L25" i="23"/>
  <c r="M25" i="23"/>
  <c r="N25" i="23"/>
  <c r="O25" i="23"/>
  <c r="P25" i="23"/>
  <c r="Q25" i="23"/>
  <c r="B26" i="23"/>
  <c r="C26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B27" i="23"/>
  <c r="C27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B28" i="23"/>
  <c r="C28" i="23"/>
  <c r="D28" i="23"/>
  <c r="E28" i="23"/>
  <c r="F28" i="23"/>
  <c r="G28" i="23"/>
  <c r="H28" i="23"/>
  <c r="I28" i="23"/>
  <c r="J28" i="23"/>
  <c r="K28" i="23"/>
  <c r="L28" i="23"/>
  <c r="M28" i="23"/>
  <c r="N28" i="23"/>
  <c r="O28" i="23"/>
  <c r="P28" i="23"/>
  <c r="Q28" i="23"/>
  <c r="B29" i="23"/>
  <c r="C29" i="23"/>
  <c r="D29" i="23"/>
  <c r="E29" i="23"/>
  <c r="F29" i="23"/>
  <c r="G29" i="23"/>
  <c r="H29" i="23"/>
  <c r="I29" i="23"/>
  <c r="J29" i="23"/>
  <c r="K29" i="23"/>
  <c r="L29" i="23"/>
  <c r="M29" i="23"/>
  <c r="N29" i="23"/>
  <c r="O29" i="23"/>
  <c r="P29" i="23"/>
  <c r="Q29" i="23"/>
  <c r="B30" i="23"/>
  <c r="C30" i="23"/>
  <c r="D30" i="23"/>
  <c r="E30" i="23"/>
  <c r="F30" i="23"/>
  <c r="G30" i="23"/>
  <c r="H30" i="23"/>
  <c r="I30" i="23"/>
  <c r="J30" i="23"/>
  <c r="K30" i="23"/>
  <c r="L30" i="23"/>
  <c r="M30" i="23"/>
  <c r="N30" i="23"/>
  <c r="O30" i="23"/>
  <c r="P30" i="23"/>
  <c r="Q30" i="23"/>
  <c r="B31" i="23"/>
  <c r="C31" i="23"/>
  <c r="D31" i="23"/>
  <c r="E31" i="23"/>
  <c r="F31" i="23"/>
  <c r="G31" i="23"/>
  <c r="H31" i="23"/>
  <c r="I31" i="23"/>
  <c r="J31" i="23"/>
  <c r="K31" i="23"/>
  <c r="L31" i="23"/>
  <c r="M31" i="23"/>
  <c r="N31" i="23"/>
  <c r="O31" i="23"/>
  <c r="P31" i="23"/>
  <c r="Q31" i="23"/>
  <c r="B32" i="23"/>
  <c r="C32" i="23"/>
  <c r="D32" i="23"/>
  <c r="E32" i="23"/>
  <c r="F32" i="23"/>
  <c r="G32" i="23"/>
  <c r="H32" i="23"/>
  <c r="I32" i="23"/>
  <c r="J32" i="23"/>
  <c r="K32" i="23"/>
  <c r="L32" i="23"/>
  <c r="M32" i="23"/>
  <c r="N32" i="23"/>
  <c r="O32" i="23"/>
  <c r="P32" i="23"/>
  <c r="Q32" i="23"/>
  <c r="B33" i="23"/>
  <c r="C33" i="23"/>
  <c r="D33" i="23"/>
  <c r="E33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B35" i="23"/>
  <c r="C35" i="23"/>
  <c r="D35" i="23"/>
  <c r="E35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B36" i="23"/>
  <c r="C36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B37" i="23"/>
  <c r="C37" i="23"/>
  <c r="D37" i="23"/>
  <c r="E37" i="23"/>
  <c r="F37" i="23"/>
  <c r="G37" i="23"/>
  <c r="H37" i="23"/>
  <c r="I37" i="23"/>
  <c r="J37" i="23"/>
  <c r="K37" i="23"/>
  <c r="L37" i="23"/>
  <c r="M37" i="23"/>
  <c r="N37" i="23"/>
  <c r="O37" i="23"/>
  <c r="P37" i="23"/>
  <c r="Q37" i="23"/>
  <c r="B38" i="23"/>
  <c r="C38" i="23"/>
  <c r="D38" i="23"/>
  <c r="E38" i="23"/>
  <c r="F38" i="23"/>
  <c r="G38" i="23"/>
  <c r="H38" i="23"/>
  <c r="I38" i="23"/>
  <c r="J38" i="23"/>
  <c r="K38" i="23"/>
  <c r="L38" i="23"/>
  <c r="M38" i="23"/>
  <c r="N38" i="23"/>
  <c r="O38" i="23"/>
  <c r="P38" i="23"/>
  <c r="Q38" i="23"/>
  <c r="B39" i="23"/>
  <c r="C39" i="23"/>
  <c r="D39" i="23"/>
  <c r="E39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B40" i="23"/>
  <c r="C40" i="23"/>
  <c r="D40" i="23"/>
  <c r="E40" i="23"/>
  <c r="F40" i="23"/>
  <c r="G40" i="23"/>
  <c r="H40" i="23"/>
  <c r="I40" i="23"/>
  <c r="J40" i="23"/>
  <c r="K40" i="23"/>
  <c r="L40" i="23"/>
  <c r="M40" i="23"/>
  <c r="N40" i="23"/>
  <c r="O40" i="23"/>
  <c r="P40" i="23"/>
  <c r="Q40" i="23"/>
  <c r="B41" i="23"/>
  <c r="C41" i="23"/>
  <c r="D41" i="23"/>
  <c r="E41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B42" i="23"/>
  <c r="C42" i="23"/>
  <c r="D42" i="23"/>
  <c r="E42" i="23"/>
  <c r="F42" i="23"/>
  <c r="G42" i="23"/>
  <c r="H42" i="23"/>
  <c r="I42" i="23"/>
  <c r="J42" i="23"/>
  <c r="K42" i="23"/>
  <c r="L42" i="23"/>
  <c r="M42" i="23"/>
  <c r="N42" i="23"/>
  <c r="O42" i="23"/>
  <c r="P42" i="23"/>
  <c r="Q42" i="23"/>
  <c r="B43" i="23"/>
  <c r="C43" i="23"/>
  <c r="D43" i="23"/>
  <c r="E43" i="23"/>
  <c r="F43" i="23"/>
  <c r="G43" i="23"/>
  <c r="H43" i="23"/>
  <c r="I43" i="23"/>
  <c r="J43" i="23"/>
  <c r="K43" i="23"/>
  <c r="L43" i="23"/>
  <c r="M43" i="23"/>
  <c r="N43" i="23"/>
  <c r="O43" i="23"/>
  <c r="P43" i="23"/>
  <c r="Q43" i="23"/>
  <c r="B44" i="23"/>
  <c r="C44" i="23"/>
  <c r="D44" i="23"/>
  <c r="E44" i="23"/>
  <c r="F44" i="23"/>
  <c r="G44" i="23"/>
  <c r="H44" i="23"/>
  <c r="I44" i="23"/>
  <c r="J44" i="23"/>
  <c r="K44" i="23"/>
  <c r="L44" i="23"/>
  <c r="M44" i="23"/>
  <c r="N44" i="23"/>
  <c r="O44" i="23"/>
  <c r="P44" i="23"/>
  <c r="Q44" i="23"/>
  <c r="B45" i="23"/>
  <c r="C45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B46" i="23"/>
  <c r="C46" i="23"/>
  <c r="D46" i="23"/>
  <c r="E46" i="23"/>
  <c r="F46" i="23"/>
  <c r="G46" i="23"/>
  <c r="H46" i="23"/>
  <c r="I46" i="23"/>
  <c r="J46" i="23"/>
  <c r="K46" i="23"/>
  <c r="L46" i="23"/>
  <c r="M46" i="23"/>
  <c r="N46" i="23"/>
  <c r="O46" i="23"/>
  <c r="P46" i="23"/>
  <c r="Q46" i="23"/>
  <c r="B47" i="23"/>
  <c r="C47" i="23"/>
  <c r="D47" i="23"/>
  <c r="E47" i="23"/>
  <c r="F47" i="23"/>
  <c r="G47" i="23"/>
  <c r="H47" i="23"/>
  <c r="I47" i="23"/>
  <c r="J47" i="23"/>
  <c r="K47" i="23"/>
  <c r="L47" i="23"/>
  <c r="M47" i="23"/>
  <c r="N47" i="23"/>
  <c r="O47" i="23"/>
  <c r="P47" i="23"/>
  <c r="Q47" i="23"/>
  <c r="B48" i="23"/>
  <c r="C48" i="23"/>
  <c r="D48" i="23"/>
  <c r="E48" i="23"/>
  <c r="F48" i="23"/>
  <c r="G48" i="23"/>
  <c r="H48" i="23"/>
  <c r="I48" i="23"/>
  <c r="J48" i="23"/>
  <c r="K48" i="23"/>
  <c r="L48" i="23"/>
  <c r="M48" i="23"/>
  <c r="N48" i="23"/>
  <c r="O48" i="23"/>
  <c r="P48" i="23"/>
  <c r="Q48" i="23"/>
  <c r="B49" i="23"/>
  <c r="C49" i="23"/>
  <c r="D49" i="23"/>
  <c r="E49" i="23"/>
  <c r="F49" i="23"/>
  <c r="G49" i="23"/>
  <c r="H49" i="23"/>
  <c r="I49" i="23"/>
  <c r="J49" i="23"/>
  <c r="K49" i="23"/>
  <c r="L49" i="23"/>
  <c r="M49" i="23"/>
  <c r="N49" i="23"/>
  <c r="O49" i="23"/>
  <c r="P49" i="23"/>
  <c r="Q49" i="23"/>
  <c r="B50" i="23"/>
  <c r="C50" i="23"/>
  <c r="D50" i="23"/>
  <c r="E50" i="23"/>
  <c r="F50" i="23"/>
  <c r="G50" i="23"/>
  <c r="H50" i="23"/>
  <c r="I50" i="23"/>
  <c r="J50" i="23"/>
  <c r="K50" i="23"/>
  <c r="L50" i="23"/>
  <c r="M50" i="23"/>
  <c r="N50" i="23"/>
  <c r="O50" i="23"/>
  <c r="P50" i="23"/>
  <c r="Q50" i="23"/>
  <c r="B51" i="23"/>
  <c r="C51" i="23"/>
  <c r="D51" i="23"/>
  <c r="E51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B52" i="23"/>
  <c r="C52" i="23"/>
  <c r="D52" i="23"/>
  <c r="E52" i="23"/>
  <c r="F52" i="23"/>
  <c r="G52" i="23"/>
  <c r="H52" i="23"/>
  <c r="I52" i="23"/>
  <c r="J52" i="23"/>
  <c r="K52" i="23"/>
  <c r="L52" i="23"/>
  <c r="M52" i="23"/>
  <c r="N52" i="23"/>
  <c r="O52" i="23"/>
  <c r="P52" i="23"/>
  <c r="Q52" i="23"/>
  <c r="B53" i="23"/>
  <c r="C53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P53" i="23"/>
  <c r="Q53" i="23"/>
  <c r="B54" i="23"/>
  <c r="C54" i="23"/>
  <c r="D54" i="23"/>
  <c r="E54" i="23"/>
  <c r="F54" i="23"/>
  <c r="G54" i="23"/>
  <c r="H54" i="23"/>
  <c r="I54" i="23"/>
  <c r="J54" i="23"/>
  <c r="K54" i="23"/>
  <c r="L54" i="23"/>
  <c r="M54" i="23"/>
  <c r="N54" i="23"/>
  <c r="O54" i="23"/>
  <c r="P54" i="23"/>
  <c r="Q54" i="23"/>
  <c r="B55" i="23"/>
  <c r="C55" i="23"/>
  <c r="D55" i="23"/>
  <c r="E55" i="23"/>
  <c r="F55" i="23"/>
  <c r="G55" i="23"/>
  <c r="H55" i="23"/>
  <c r="I55" i="23"/>
  <c r="J55" i="23"/>
  <c r="K55" i="23"/>
  <c r="L55" i="23"/>
  <c r="M55" i="23"/>
  <c r="N55" i="23"/>
  <c r="O55" i="23"/>
  <c r="P55" i="23"/>
  <c r="Q55" i="23"/>
  <c r="B56" i="23"/>
  <c r="C56" i="23"/>
  <c r="D56" i="23"/>
  <c r="E56" i="23"/>
  <c r="F56" i="23"/>
  <c r="G56" i="23"/>
  <c r="H56" i="23"/>
  <c r="I56" i="23"/>
  <c r="J56" i="23"/>
  <c r="K56" i="23"/>
  <c r="L56" i="23"/>
  <c r="M56" i="23"/>
  <c r="N56" i="23"/>
  <c r="O56" i="23"/>
  <c r="P56" i="23"/>
  <c r="Q56" i="23"/>
  <c r="B57" i="23"/>
  <c r="C57" i="23"/>
  <c r="D57" i="23"/>
  <c r="E57" i="23"/>
  <c r="F57" i="23"/>
  <c r="G57" i="23"/>
  <c r="H57" i="23"/>
  <c r="I57" i="23"/>
  <c r="J57" i="23"/>
  <c r="K57" i="23"/>
  <c r="L57" i="23"/>
  <c r="M57" i="23"/>
  <c r="N57" i="23"/>
  <c r="O57" i="23"/>
  <c r="P57" i="23"/>
  <c r="Q57" i="23"/>
  <c r="B58" i="23"/>
  <c r="C58" i="23"/>
  <c r="D58" i="23"/>
  <c r="E58" i="23"/>
  <c r="F58" i="23"/>
  <c r="G58" i="23"/>
  <c r="H58" i="23"/>
  <c r="I58" i="23"/>
  <c r="J58" i="23"/>
  <c r="K58" i="23"/>
  <c r="L58" i="23"/>
  <c r="M58" i="23"/>
  <c r="N58" i="23"/>
  <c r="O58" i="23"/>
  <c r="P58" i="23"/>
  <c r="Q58" i="23"/>
  <c r="B59" i="23"/>
  <c r="C59" i="23"/>
  <c r="D59" i="23"/>
  <c r="E59" i="23"/>
  <c r="F59" i="23"/>
  <c r="G59" i="23"/>
  <c r="H59" i="23"/>
  <c r="I59" i="23"/>
  <c r="J59" i="23"/>
  <c r="K59" i="23"/>
  <c r="L59" i="23"/>
  <c r="M59" i="23"/>
  <c r="N59" i="23"/>
  <c r="O59" i="23"/>
  <c r="P59" i="23"/>
  <c r="Q59" i="23"/>
  <c r="B60" i="23"/>
  <c r="C60" i="23"/>
  <c r="D60" i="23"/>
  <c r="E60" i="23"/>
  <c r="F60" i="23"/>
  <c r="G60" i="23"/>
  <c r="H60" i="23"/>
  <c r="I60" i="23"/>
  <c r="J60" i="23"/>
  <c r="K60" i="23"/>
  <c r="L60" i="23"/>
  <c r="M60" i="23"/>
  <c r="N60" i="23"/>
  <c r="O60" i="23"/>
  <c r="P60" i="23"/>
  <c r="Q60" i="23"/>
  <c r="B61" i="23"/>
  <c r="C61" i="23"/>
  <c r="D61" i="23"/>
  <c r="E61" i="23"/>
  <c r="F61" i="23"/>
  <c r="G61" i="23"/>
  <c r="H61" i="23"/>
  <c r="I61" i="23"/>
  <c r="J61" i="23"/>
  <c r="K61" i="23"/>
  <c r="L61" i="23"/>
  <c r="M61" i="23"/>
  <c r="N61" i="23"/>
  <c r="O61" i="23"/>
  <c r="P61" i="23"/>
  <c r="Q61" i="23"/>
  <c r="B62" i="23"/>
  <c r="C62" i="23"/>
  <c r="D62" i="23"/>
  <c r="E62" i="23"/>
  <c r="F62" i="23"/>
  <c r="G62" i="23"/>
  <c r="H62" i="23"/>
  <c r="I62" i="23"/>
  <c r="J62" i="23"/>
  <c r="K62" i="23"/>
  <c r="L62" i="23"/>
  <c r="M62" i="23"/>
  <c r="N62" i="23"/>
  <c r="O62" i="23"/>
  <c r="P62" i="23"/>
  <c r="Q62" i="23"/>
  <c r="B63" i="23"/>
  <c r="C63" i="23"/>
  <c r="D63" i="23"/>
  <c r="E63" i="23"/>
  <c r="F63" i="23"/>
  <c r="G63" i="23"/>
  <c r="H63" i="23"/>
  <c r="I63" i="23"/>
  <c r="J63" i="23"/>
  <c r="K63" i="23"/>
  <c r="L63" i="23"/>
  <c r="M63" i="23"/>
  <c r="N63" i="23"/>
  <c r="O63" i="23"/>
  <c r="P63" i="23"/>
  <c r="Q63" i="23"/>
  <c r="B64" i="23"/>
  <c r="C64" i="23"/>
  <c r="D64" i="23"/>
  <c r="E64" i="23"/>
  <c r="F64" i="23"/>
  <c r="G64" i="23"/>
  <c r="H64" i="23"/>
  <c r="I64" i="23"/>
  <c r="J64" i="23"/>
  <c r="K64" i="23"/>
  <c r="L64" i="23"/>
  <c r="M64" i="23"/>
  <c r="N64" i="23"/>
  <c r="O64" i="23"/>
  <c r="P64" i="23"/>
  <c r="Q64" i="23"/>
  <c r="B65" i="23"/>
  <c r="C65" i="23"/>
  <c r="D65" i="23"/>
  <c r="E65" i="23"/>
  <c r="F65" i="23"/>
  <c r="G65" i="23"/>
  <c r="H65" i="23"/>
  <c r="I65" i="23"/>
  <c r="J65" i="23"/>
  <c r="K65" i="23"/>
  <c r="L65" i="23"/>
  <c r="M65" i="23"/>
  <c r="N65" i="23"/>
  <c r="O65" i="23"/>
  <c r="P65" i="23"/>
  <c r="Q65" i="23"/>
  <c r="B66" i="23"/>
  <c r="C66" i="23"/>
  <c r="D66" i="23"/>
  <c r="E66" i="23"/>
  <c r="F66" i="23"/>
  <c r="G66" i="23"/>
  <c r="H66" i="23"/>
  <c r="I66" i="23"/>
  <c r="J66" i="23"/>
  <c r="K66" i="23"/>
  <c r="L66" i="23"/>
  <c r="M66" i="23"/>
  <c r="N66" i="23"/>
  <c r="O66" i="23"/>
  <c r="P66" i="23"/>
  <c r="Q66" i="23"/>
  <c r="B67" i="23"/>
  <c r="C67" i="23"/>
  <c r="D67" i="23"/>
  <c r="E67" i="23"/>
  <c r="F67" i="23"/>
  <c r="G67" i="23"/>
  <c r="H67" i="23"/>
  <c r="I67" i="23"/>
  <c r="J67" i="23"/>
  <c r="K67" i="23"/>
  <c r="L67" i="23"/>
  <c r="M67" i="23"/>
  <c r="N67" i="23"/>
  <c r="O67" i="23"/>
  <c r="P67" i="23"/>
  <c r="Q67" i="23"/>
  <c r="B68" i="23"/>
  <c r="C68" i="23"/>
  <c r="D68" i="23"/>
  <c r="E68" i="23"/>
  <c r="F68" i="23"/>
  <c r="G68" i="23"/>
  <c r="H68" i="23"/>
  <c r="I68" i="23"/>
  <c r="J68" i="23"/>
  <c r="K68" i="23"/>
  <c r="L68" i="23"/>
  <c r="M68" i="23"/>
  <c r="N68" i="23"/>
  <c r="O68" i="23"/>
  <c r="P68" i="23"/>
  <c r="Q68" i="23"/>
  <c r="B69" i="23"/>
  <c r="C69" i="23"/>
  <c r="D69" i="23"/>
  <c r="E69" i="23"/>
  <c r="F69" i="23"/>
  <c r="G69" i="23"/>
  <c r="H69" i="23"/>
  <c r="I69" i="23"/>
  <c r="J69" i="23"/>
  <c r="K69" i="23"/>
  <c r="L69" i="23"/>
  <c r="M69" i="23"/>
  <c r="N69" i="23"/>
  <c r="O69" i="23"/>
  <c r="P69" i="23"/>
  <c r="Q69" i="23"/>
  <c r="B70" i="23"/>
  <c r="C70" i="23"/>
  <c r="D70" i="23"/>
  <c r="E70" i="23"/>
  <c r="F70" i="23"/>
  <c r="G70" i="23"/>
  <c r="H70" i="23"/>
  <c r="I70" i="23"/>
  <c r="J70" i="23"/>
  <c r="K70" i="23"/>
  <c r="L70" i="23"/>
  <c r="M70" i="23"/>
  <c r="N70" i="23"/>
  <c r="O70" i="23"/>
  <c r="P70" i="23"/>
  <c r="Q70" i="23"/>
  <c r="B71" i="23"/>
  <c r="C71" i="23"/>
  <c r="D71" i="23"/>
  <c r="E71" i="23"/>
  <c r="F71" i="23"/>
  <c r="G71" i="23"/>
  <c r="H71" i="23"/>
  <c r="I71" i="23"/>
  <c r="J71" i="23"/>
  <c r="K71" i="23"/>
  <c r="L71" i="23"/>
  <c r="M71" i="23"/>
  <c r="N71" i="23"/>
  <c r="O71" i="23"/>
  <c r="P71" i="23"/>
  <c r="Q71" i="23"/>
  <c r="B72" i="23"/>
  <c r="C72" i="23"/>
  <c r="D72" i="23"/>
  <c r="E72" i="23"/>
  <c r="F72" i="23"/>
  <c r="G72" i="23"/>
  <c r="H72" i="23"/>
  <c r="I72" i="23"/>
  <c r="J72" i="23"/>
  <c r="K72" i="23"/>
  <c r="L72" i="23"/>
  <c r="M72" i="23"/>
  <c r="N72" i="23"/>
  <c r="O72" i="23"/>
  <c r="P72" i="23"/>
  <c r="Q72" i="23"/>
  <c r="B73" i="23"/>
  <c r="C73" i="23"/>
  <c r="D73" i="23"/>
  <c r="E73" i="23"/>
  <c r="F73" i="23"/>
  <c r="G73" i="23"/>
  <c r="H73" i="23"/>
  <c r="I73" i="23"/>
  <c r="J73" i="23"/>
  <c r="K73" i="23"/>
  <c r="L73" i="23"/>
  <c r="M73" i="23"/>
  <c r="N73" i="23"/>
  <c r="O73" i="23"/>
  <c r="P73" i="23"/>
  <c r="Q73" i="23"/>
  <c r="B74" i="23"/>
  <c r="C74" i="23"/>
  <c r="D74" i="23"/>
  <c r="E74" i="23"/>
  <c r="F74" i="23"/>
  <c r="G74" i="23"/>
  <c r="H74" i="23"/>
  <c r="I74" i="23"/>
  <c r="J74" i="23"/>
  <c r="K74" i="23"/>
  <c r="L74" i="23"/>
  <c r="M74" i="23"/>
  <c r="N74" i="23"/>
  <c r="O74" i="23"/>
  <c r="P74" i="23"/>
  <c r="Q74" i="23"/>
  <c r="B75" i="23"/>
  <c r="C75" i="23"/>
  <c r="D75" i="23"/>
  <c r="E75" i="23"/>
  <c r="F75" i="23"/>
  <c r="G75" i="23"/>
  <c r="H75" i="23"/>
  <c r="I75" i="23"/>
  <c r="J75" i="23"/>
  <c r="K75" i="23"/>
  <c r="L75" i="23"/>
  <c r="M75" i="23"/>
  <c r="N75" i="23"/>
  <c r="O75" i="23"/>
  <c r="P75" i="23"/>
  <c r="Q75" i="23"/>
  <c r="B76" i="23"/>
  <c r="C76" i="23"/>
  <c r="D76" i="23"/>
  <c r="E76" i="23"/>
  <c r="F76" i="23"/>
  <c r="G76" i="23"/>
  <c r="H76" i="23"/>
  <c r="I76" i="23"/>
  <c r="J76" i="23"/>
  <c r="K76" i="23"/>
  <c r="L76" i="23"/>
  <c r="M76" i="23"/>
  <c r="N76" i="23"/>
  <c r="O76" i="23"/>
  <c r="P76" i="23"/>
  <c r="Q76" i="23"/>
  <c r="B77" i="23"/>
  <c r="C77" i="23"/>
  <c r="D77" i="23"/>
  <c r="E77" i="23"/>
  <c r="F77" i="23"/>
  <c r="G77" i="23"/>
  <c r="H77" i="23"/>
  <c r="I77" i="23"/>
  <c r="J77" i="23"/>
  <c r="K77" i="23"/>
  <c r="L77" i="23"/>
  <c r="M77" i="23"/>
  <c r="N77" i="23"/>
  <c r="O77" i="23"/>
  <c r="P77" i="23"/>
  <c r="Q77" i="23"/>
  <c r="B78" i="23"/>
  <c r="C78" i="23"/>
  <c r="D78" i="23"/>
  <c r="E78" i="23"/>
  <c r="F78" i="23"/>
  <c r="G78" i="23"/>
  <c r="H78" i="23"/>
  <c r="I78" i="23"/>
  <c r="J78" i="23"/>
  <c r="K78" i="23"/>
  <c r="L78" i="23"/>
  <c r="M78" i="23"/>
  <c r="N78" i="23"/>
  <c r="O78" i="23"/>
  <c r="P78" i="23"/>
  <c r="Q78" i="23"/>
  <c r="B79" i="23"/>
  <c r="C79" i="23"/>
  <c r="D79" i="23"/>
  <c r="E79" i="23"/>
  <c r="F79" i="23"/>
  <c r="G79" i="23"/>
  <c r="H79" i="23"/>
  <c r="I79" i="23"/>
  <c r="J79" i="23"/>
  <c r="K79" i="23"/>
  <c r="L79" i="23"/>
  <c r="M79" i="23"/>
  <c r="N79" i="23"/>
  <c r="O79" i="23"/>
  <c r="P79" i="23"/>
  <c r="Q79" i="23"/>
  <c r="B80" i="23"/>
  <c r="C80" i="23"/>
  <c r="D80" i="23"/>
  <c r="E80" i="23"/>
  <c r="F80" i="23"/>
  <c r="G80" i="23"/>
  <c r="H80" i="23"/>
  <c r="I80" i="23"/>
  <c r="J80" i="23"/>
  <c r="K80" i="23"/>
  <c r="L80" i="23"/>
  <c r="M80" i="23"/>
  <c r="N80" i="23"/>
  <c r="O80" i="23"/>
  <c r="P80" i="23"/>
  <c r="Q80" i="23"/>
  <c r="B81" i="23"/>
  <c r="C81" i="23"/>
  <c r="D81" i="23"/>
  <c r="E81" i="23"/>
  <c r="F81" i="23"/>
  <c r="G81" i="23"/>
  <c r="H81" i="23"/>
  <c r="I81" i="23"/>
  <c r="J81" i="23"/>
  <c r="K81" i="23"/>
  <c r="L81" i="23"/>
  <c r="M81" i="23"/>
  <c r="N81" i="23"/>
  <c r="O81" i="23"/>
  <c r="P81" i="23"/>
  <c r="Q81" i="23"/>
  <c r="B82" i="23"/>
  <c r="C82" i="23"/>
  <c r="D82" i="23"/>
  <c r="E82" i="23"/>
  <c r="F82" i="23"/>
  <c r="G82" i="23"/>
  <c r="H82" i="23"/>
  <c r="I82" i="23"/>
  <c r="J82" i="23"/>
  <c r="K82" i="23"/>
  <c r="L82" i="23"/>
  <c r="M82" i="23"/>
  <c r="N82" i="23"/>
  <c r="O82" i="23"/>
  <c r="P82" i="23"/>
  <c r="Q82" i="23"/>
  <c r="B83" i="23"/>
  <c r="C83" i="23"/>
  <c r="D83" i="23"/>
  <c r="E83" i="23"/>
  <c r="F83" i="23"/>
  <c r="G83" i="23"/>
  <c r="H83" i="23"/>
  <c r="I83" i="23"/>
  <c r="J83" i="23"/>
  <c r="K83" i="23"/>
  <c r="L83" i="23"/>
  <c r="M83" i="23"/>
  <c r="N83" i="23"/>
  <c r="O83" i="23"/>
  <c r="P83" i="23"/>
  <c r="Q83" i="23"/>
  <c r="B84" i="23"/>
  <c r="C84" i="23"/>
  <c r="D84" i="23"/>
  <c r="E84" i="23"/>
  <c r="F84" i="23"/>
  <c r="G84" i="23"/>
  <c r="H84" i="23"/>
  <c r="I84" i="23"/>
  <c r="J84" i="23"/>
  <c r="K84" i="23"/>
  <c r="L84" i="23"/>
  <c r="M84" i="23"/>
  <c r="N84" i="23"/>
  <c r="O84" i="23"/>
  <c r="P84" i="23"/>
  <c r="Q84" i="23"/>
  <c r="B85" i="23"/>
  <c r="C85" i="23"/>
  <c r="D85" i="23"/>
  <c r="E85" i="23"/>
  <c r="F85" i="23"/>
  <c r="G85" i="23"/>
  <c r="H85" i="23"/>
  <c r="I85" i="23"/>
  <c r="J85" i="23"/>
  <c r="K85" i="23"/>
  <c r="L85" i="23"/>
  <c r="M85" i="23"/>
  <c r="N85" i="23"/>
  <c r="O85" i="23"/>
  <c r="P85" i="23"/>
  <c r="Q85" i="23"/>
  <c r="B86" i="23"/>
  <c r="C86" i="23"/>
  <c r="D86" i="23"/>
  <c r="E86" i="23"/>
  <c r="F86" i="23"/>
  <c r="G86" i="23"/>
  <c r="H86" i="23"/>
  <c r="I86" i="23"/>
  <c r="J86" i="23"/>
  <c r="K86" i="23"/>
  <c r="L86" i="23"/>
  <c r="M86" i="23"/>
  <c r="N86" i="23"/>
  <c r="O86" i="23"/>
  <c r="P86" i="23"/>
  <c r="Q86" i="23"/>
  <c r="B87" i="23"/>
  <c r="C87" i="23"/>
  <c r="D87" i="23"/>
  <c r="E87" i="23"/>
  <c r="F87" i="23"/>
  <c r="G87" i="23"/>
  <c r="H87" i="23"/>
  <c r="I87" i="23"/>
  <c r="J87" i="23"/>
  <c r="K87" i="23"/>
  <c r="L87" i="23"/>
  <c r="M87" i="23"/>
  <c r="N87" i="23"/>
  <c r="O87" i="23"/>
  <c r="P87" i="23"/>
  <c r="Q87" i="23"/>
  <c r="B88" i="23"/>
  <c r="C88" i="23"/>
  <c r="D88" i="23"/>
  <c r="E88" i="23"/>
  <c r="F88" i="23"/>
  <c r="G88" i="23"/>
  <c r="H88" i="23"/>
  <c r="I88" i="23"/>
  <c r="J88" i="23"/>
  <c r="K88" i="23"/>
  <c r="L88" i="23"/>
  <c r="M88" i="23"/>
  <c r="N88" i="23"/>
  <c r="O88" i="23"/>
  <c r="P88" i="23"/>
  <c r="Q88" i="23"/>
  <c r="B89" i="23"/>
  <c r="C89" i="23"/>
  <c r="D89" i="23"/>
  <c r="E89" i="23"/>
  <c r="F89" i="23"/>
  <c r="G89" i="23"/>
  <c r="H89" i="23"/>
  <c r="I89" i="23"/>
  <c r="J89" i="23"/>
  <c r="K89" i="23"/>
  <c r="L89" i="23"/>
  <c r="M89" i="23"/>
  <c r="N89" i="23"/>
  <c r="O89" i="23"/>
  <c r="P89" i="23"/>
  <c r="Q89" i="23"/>
  <c r="B90" i="23"/>
  <c r="C90" i="23"/>
  <c r="D90" i="23"/>
  <c r="E90" i="23"/>
  <c r="F90" i="23"/>
  <c r="G90" i="23"/>
  <c r="H90" i="23"/>
  <c r="I90" i="23"/>
  <c r="J90" i="23"/>
  <c r="K90" i="23"/>
  <c r="L90" i="23"/>
  <c r="M90" i="23"/>
  <c r="N90" i="23"/>
  <c r="O90" i="23"/>
  <c r="P90" i="23"/>
  <c r="Q90" i="23"/>
  <c r="B91" i="23"/>
  <c r="C91" i="23"/>
  <c r="D91" i="23"/>
  <c r="E91" i="23"/>
  <c r="F91" i="23"/>
  <c r="G91" i="23"/>
  <c r="H91" i="23"/>
  <c r="I91" i="23"/>
  <c r="J91" i="23"/>
  <c r="K91" i="23"/>
  <c r="L91" i="23"/>
  <c r="M91" i="23"/>
  <c r="N91" i="23"/>
  <c r="O91" i="23"/>
  <c r="P91" i="23"/>
  <c r="Q91" i="23"/>
  <c r="B92" i="23"/>
  <c r="C92" i="23"/>
  <c r="D92" i="23"/>
  <c r="E92" i="23"/>
  <c r="F92" i="23"/>
  <c r="G92" i="23"/>
  <c r="H92" i="23"/>
  <c r="I92" i="23"/>
  <c r="J92" i="23"/>
  <c r="K92" i="23"/>
  <c r="L92" i="23"/>
  <c r="M92" i="23"/>
  <c r="N92" i="23"/>
  <c r="O92" i="23"/>
  <c r="P92" i="23"/>
  <c r="Q92" i="23"/>
  <c r="B93" i="23"/>
  <c r="C93" i="23"/>
  <c r="D93" i="23"/>
  <c r="E93" i="23"/>
  <c r="F93" i="23"/>
  <c r="G93" i="23"/>
  <c r="H93" i="23"/>
  <c r="I93" i="23"/>
  <c r="J93" i="23"/>
  <c r="K93" i="23"/>
  <c r="L93" i="23"/>
  <c r="M93" i="23"/>
  <c r="N93" i="23"/>
  <c r="O93" i="23"/>
  <c r="P93" i="23"/>
  <c r="Q93" i="23"/>
  <c r="B94" i="23"/>
  <c r="C94" i="23"/>
  <c r="D94" i="23"/>
  <c r="E94" i="23"/>
  <c r="F94" i="23"/>
  <c r="G94" i="23"/>
  <c r="H94" i="23"/>
  <c r="I94" i="23"/>
  <c r="J94" i="23"/>
  <c r="K94" i="23"/>
  <c r="L94" i="23"/>
  <c r="M94" i="23"/>
  <c r="N94" i="23"/>
  <c r="O94" i="23"/>
  <c r="P94" i="23"/>
  <c r="Q94" i="23"/>
  <c r="B95" i="23"/>
  <c r="C95" i="23"/>
  <c r="D95" i="23"/>
  <c r="E95" i="23"/>
  <c r="F95" i="23"/>
  <c r="G95" i="23"/>
  <c r="H95" i="23"/>
  <c r="I95" i="23"/>
  <c r="J95" i="23"/>
  <c r="K95" i="23"/>
  <c r="L95" i="23"/>
  <c r="M95" i="23"/>
  <c r="N95" i="23"/>
  <c r="O95" i="23"/>
  <c r="P95" i="23"/>
  <c r="Q95" i="23"/>
  <c r="B96" i="23"/>
  <c r="C96" i="23"/>
  <c r="D96" i="23"/>
  <c r="E96" i="23"/>
  <c r="F96" i="23"/>
  <c r="G96" i="23"/>
  <c r="H96" i="23"/>
  <c r="I96" i="23"/>
  <c r="J96" i="23"/>
  <c r="K96" i="23"/>
  <c r="L96" i="23"/>
  <c r="M96" i="23"/>
  <c r="N96" i="23"/>
  <c r="O96" i="23"/>
  <c r="P96" i="23"/>
  <c r="Q96" i="23"/>
  <c r="B97" i="23"/>
  <c r="C97" i="23"/>
  <c r="D97" i="23"/>
  <c r="E97" i="23"/>
  <c r="F97" i="23"/>
  <c r="G97" i="23"/>
  <c r="H97" i="23"/>
  <c r="I97" i="23"/>
  <c r="J97" i="23"/>
  <c r="K97" i="23"/>
  <c r="L97" i="23"/>
  <c r="M97" i="23"/>
  <c r="N97" i="23"/>
  <c r="O97" i="23"/>
  <c r="P97" i="23"/>
  <c r="Q97" i="23"/>
  <c r="B98" i="23"/>
  <c r="C98" i="23"/>
  <c r="D98" i="23"/>
  <c r="E98" i="23"/>
  <c r="F98" i="23"/>
  <c r="G98" i="23"/>
  <c r="H98" i="23"/>
  <c r="I98" i="23"/>
  <c r="J98" i="23"/>
  <c r="K98" i="23"/>
  <c r="L98" i="23"/>
  <c r="M98" i="23"/>
  <c r="N98" i="23"/>
  <c r="O98" i="23"/>
  <c r="P98" i="23"/>
  <c r="Q98" i="23"/>
  <c r="B99" i="23"/>
  <c r="C99" i="23"/>
  <c r="D99" i="23"/>
  <c r="E99" i="23"/>
  <c r="F99" i="23"/>
  <c r="G99" i="23"/>
  <c r="H99" i="23"/>
  <c r="I99" i="23"/>
  <c r="J99" i="23"/>
  <c r="K99" i="23"/>
  <c r="L99" i="23"/>
  <c r="M99" i="23"/>
  <c r="N99" i="23"/>
  <c r="O99" i="23"/>
  <c r="P99" i="23"/>
  <c r="Q99" i="23"/>
  <c r="B100" i="23"/>
  <c r="C100" i="23"/>
  <c r="D100" i="23"/>
  <c r="E100" i="23"/>
  <c r="F100" i="23"/>
  <c r="G100" i="23"/>
  <c r="H100" i="23"/>
  <c r="I100" i="23"/>
  <c r="J100" i="23"/>
  <c r="K100" i="23"/>
  <c r="L100" i="23"/>
  <c r="M100" i="23"/>
  <c r="N100" i="23"/>
  <c r="O100" i="23"/>
  <c r="P100" i="23"/>
  <c r="Q100" i="23"/>
  <c r="B101" i="23"/>
  <c r="C101" i="23"/>
  <c r="D101" i="23"/>
  <c r="E101" i="23"/>
  <c r="F101" i="23"/>
  <c r="G101" i="23"/>
  <c r="H101" i="23"/>
  <c r="I101" i="23"/>
  <c r="J101" i="23"/>
  <c r="K101" i="23"/>
  <c r="L101" i="23"/>
  <c r="M101" i="23"/>
  <c r="N101" i="23"/>
  <c r="O101" i="23"/>
  <c r="P101" i="23"/>
  <c r="Q101" i="23"/>
  <c r="B102" i="23"/>
  <c r="C102" i="23"/>
  <c r="D102" i="23"/>
  <c r="E102" i="23"/>
  <c r="F102" i="23"/>
  <c r="G102" i="23"/>
  <c r="H102" i="23"/>
  <c r="I102" i="23"/>
  <c r="J102" i="23"/>
  <c r="K102" i="23"/>
  <c r="L102" i="23"/>
  <c r="M102" i="23"/>
  <c r="N102" i="23"/>
  <c r="O102" i="23"/>
  <c r="P102" i="23"/>
  <c r="Q102" i="23"/>
  <c r="B103" i="23"/>
  <c r="C103" i="23"/>
  <c r="D103" i="23"/>
  <c r="E103" i="23"/>
  <c r="F103" i="23"/>
  <c r="G103" i="23"/>
  <c r="H103" i="23"/>
  <c r="I103" i="23"/>
  <c r="J103" i="23"/>
  <c r="K103" i="23"/>
  <c r="L103" i="23"/>
  <c r="M103" i="23"/>
  <c r="N103" i="23"/>
  <c r="O103" i="23"/>
  <c r="P103" i="23"/>
  <c r="Q103" i="23"/>
  <c r="B104" i="23"/>
  <c r="C104" i="23"/>
  <c r="D104" i="23"/>
  <c r="E104" i="23"/>
  <c r="F104" i="23"/>
  <c r="G104" i="23"/>
  <c r="H104" i="23"/>
  <c r="I104" i="23"/>
  <c r="J104" i="23"/>
  <c r="K104" i="23"/>
  <c r="L104" i="23"/>
  <c r="M104" i="23"/>
  <c r="N104" i="23"/>
  <c r="O104" i="23"/>
  <c r="P104" i="23"/>
  <c r="Q104" i="23"/>
  <c r="B105" i="23"/>
  <c r="C105" i="23"/>
  <c r="D105" i="23"/>
  <c r="E105" i="23"/>
  <c r="F105" i="23"/>
  <c r="G105" i="23"/>
  <c r="H105" i="23"/>
  <c r="I105" i="23"/>
  <c r="J105" i="23"/>
  <c r="K105" i="23"/>
  <c r="L105" i="23"/>
  <c r="M105" i="23"/>
  <c r="N105" i="23"/>
  <c r="O105" i="23"/>
  <c r="P105" i="23"/>
  <c r="Q105" i="23"/>
  <c r="B106" i="23"/>
  <c r="C106" i="23"/>
  <c r="D106" i="23"/>
  <c r="E106" i="23"/>
  <c r="F106" i="23"/>
  <c r="G106" i="23"/>
  <c r="H106" i="23"/>
  <c r="I106" i="23"/>
  <c r="J106" i="23"/>
  <c r="K106" i="23"/>
  <c r="L106" i="23"/>
  <c r="M106" i="23"/>
  <c r="N106" i="23"/>
  <c r="O106" i="23"/>
  <c r="P106" i="23"/>
  <c r="Q106" i="23"/>
  <c r="B107" i="23"/>
  <c r="C107" i="23"/>
  <c r="D107" i="23"/>
  <c r="E107" i="23"/>
  <c r="F107" i="23"/>
  <c r="G107" i="23"/>
  <c r="H107" i="23"/>
  <c r="I107" i="23"/>
  <c r="J107" i="23"/>
  <c r="K107" i="23"/>
  <c r="L107" i="23"/>
  <c r="M107" i="23"/>
  <c r="N107" i="23"/>
  <c r="O107" i="23"/>
  <c r="P107" i="23"/>
  <c r="Q107" i="23"/>
  <c r="B108" i="23"/>
  <c r="C108" i="23"/>
  <c r="D108" i="23"/>
  <c r="E108" i="23"/>
  <c r="F108" i="23"/>
  <c r="G108" i="23"/>
  <c r="H108" i="23"/>
  <c r="I108" i="23"/>
  <c r="J108" i="23"/>
  <c r="K108" i="23"/>
  <c r="L108" i="23"/>
  <c r="M108" i="23"/>
  <c r="N108" i="23"/>
  <c r="O108" i="23"/>
  <c r="P108" i="23"/>
  <c r="Q108" i="23"/>
  <c r="B109" i="23"/>
  <c r="C109" i="23"/>
  <c r="D109" i="23"/>
  <c r="E109" i="23"/>
  <c r="F109" i="23"/>
  <c r="G109" i="23"/>
  <c r="H109" i="23"/>
  <c r="I109" i="23"/>
  <c r="J109" i="23"/>
  <c r="K109" i="23"/>
  <c r="L109" i="23"/>
  <c r="M109" i="23"/>
  <c r="N109" i="23"/>
  <c r="O109" i="23"/>
  <c r="P109" i="23"/>
  <c r="Q109" i="23"/>
  <c r="B110" i="23"/>
  <c r="C110" i="23"/>
  <c r="D110" i="23"/>
  <c r="E110" i="23"/>
  <c r="F110" i="23"/>
  <c r="G110" i="23"/>
  <c r="H110" i="23"/>
  <c r="I110" i="23"/>
  <c r="J110" i="23"/>
  <c r="K110" i="23"/>
  <c r="L110" i="23"/>
  <c r="M110" i="23"/>
  <c r="N110" i="23"/>
  <c r="O110" i="23"/>
  <c r="P110" i="23"/>
  <c r="Q110" i="23"/>
  <c r="B111" i="23"/>
  <c r="C111" i="23"/>
  <c r="D111" i="23"/>
  <c r="E111" i="23"/>
  <c r="F111" i="23"/>
  <c r="G111" i="23"/>
  <c r="H111" i="23"/>
  <c r="I111" i="23"/>
  <c r="J111" i="23"/>
  <c r="K111" i="23"/>
  <c r="L111" i="23"/>
  <c r="M111" i="23"/>
  <c r="N111" i="23"/>
  <c r="O111" i="23"/>
  <c r="P111" i="23"/>
  <c r="Q111" i="23"/>
  <c r="B112" i="23"/>
  <c r="C112" i="23"/>
  <c r="D112" i="23"/>
  <c r="E112" i="23"/>
  <c r="F112" i="23"/>
  <c r="G112" i="23"/>
  <c r="H112" i="23"/>
  <c r="I112" i="23"/>
  <c r="J112" i="23"/>
  <c r="K112" i="23"/>
  <c r="L112" i="23"/>
  <c r="M112" i="23"/>
  <c r="N112" i="23"/>
  <c r="O112" i="23"/>
  <c r="P112" i="23"/>
  <c r="Q112" i="23"/>
  <c r="B113" i="23"/>
  <c r="C113" i="23"/>
  <c r="D113" i="23"/>
  <c r="E113" i="23"/>
  <c r="F113" i="23"/>
  <c r="G113" i="23"/>
  <c r="H113" i="23"/>
  <c r="I113" i="23"/>
  <c r="J113" i="23"/>
  <c r="K113" i="23"/>
  <c r="L113" i="23"/>
  <c r="M113" i="23"/>
  <c r="N113" i="23"/>
  <c r="O113" i="23"/>
  <c r="P113" i="23"/>
  <c r="Q113" i="23"/>
  <c r="B114" i="23"/>
  <c r="C114" i="23"/>
  <c r="D114" i="23"/>
  <c r="E114" i="23"/>
  <c r="F114" i="23"/>
  <c r="G114" i="23"/>
  <c r="H114" i="23"/>
  <c r="I114" i="23"/>
  <c r="J114" i="23"/>
  <c r="K114" i="23"/>
  <c r="L114" i="23"/>
  <c r="M114" i="23"/>
  <c r="N114" i="23"/>
  <c r="O114" i="23"/>
  <c r="P114" i="23"/>
  <c r="Q114" i="23"/>
  <c r="B115" i="23"/>
  <c r="C115" i="23"/>
  <c r="D115" i="23"/>
  <c r="E115" i="23"/>
  <c r="F115" i="23"/>
  <c r="G115" i="23"/>
  <c r="H115" i="23"/>
  <c r="I115" i="23"/>
  <c r="J115" i="23"/>
  <c r="K115" i="23"/>
  <c r="L115" i="23"/>
  <c r="M115" i="23"/>
  <c r="N115" i="23"/>
  <c r="O115" i="23"/>
  <c r="P115" i="23"/>
  <c r="Q115" i="23"/>
  <c r="B116" i="23"/>
  <c r="C116" i="23"/>
  <c r="D116" i="23"/>
  <c r="E116" i="23"/>
  <c r="F116" i="23"/>
  <c r="G116" i="23"/>
  <c r="H116" i="23"/>
  <c r="I116" i="23"/>
  <c r="J116" i="23"/>
  <c r="K116" i="23"/>
  <c r="L116" i="23"/>
  <c r="M116" i="23"/>
  <c r="N116" i="23"/>
  <c r="O116" i="23"/>
  <c r="P116" i="23"/>
  <c r="Q116" i="23"/>
  <c r="B117" i="23"/>
  <c r="C117" i="23"/>
  <c r="D117" i="23"/>
  <c r="E117" i="23"/>
  <c r="F117" i="23"/>
  <c r="G117" i="23"/>
  <c r="H117" i="23"/>
  <c r="I117" i="23"/>
  <c r="J117" i="23"/>
  <c r="K117" i="23"/>
  <c r="L117" i="23"/>
  <c r="M117" i="23"/>
  <c r="N117" i="23"/>
  <c r="O117" i="23"/>
  <c r="P117" i="23"/>
  <c r="Q117" i="23"/>
  <c r="B118" i="23"/>
  <c r="C118" i="23"/>
  <c r="D118" i="23"/>
  <c r="E118" i="23"/>
  <c r="F118" i="23"/>
  <c r="G118" i="23"/>
  <c r="H118" i="23"/>
  <c r="I118" i="23"/>
  <c r="J118" i="23"/>
  <c r="K118" i="23"/>
  <c r="L118" i="23"/>
  <c r="M118" i="23"/>
  <c r="N118" i="23"/>
  <c r="O118" i="23"/>
  <c r="P118" i="23"/>
  <c r="Q118" i="23"/>
  <c r="B119" i="23"/>
  <c r="C119" i="23"/>
  <c r="D119" i="23"/>
  <c r="E119" i="23"/>
  <c r="F119" i="23"/>
  <c r="G119" i="23"/>
  <c r="H119" i="23"/>
  <c r="I119" i="23"/>
  <c r="J119" i="23"/>
  <c r="K119" i="23"/>
  <c r="L119" i="23"/>
  <c r="M119" i="23"/>
  <c r="N119" i="23"/>
  <c r="O119" i="23"/>
  <c r="P119" i="23"/>
  <c r="Q119" i="23"/>
  <c r="B120" i="23"/>
  <c r="C120" i="23"/>
  <c r="D120" i="23"/>
  <c r="E120" i="23"/>
  <c r="F120" i="23"/>
  <c r="G120" i="23"/>
  <c r="H120" i="23"/>
  <c r="I120" i="23"/>
  <c r="J120" i="23"/>
  <c r="K120" i="23"/>
  <c r="L120" i="23"/>
  <c r="M120" i="23"/>
  <c r="N120" i="23"/>
  <c r="O120" i="23"/>
  <c r="P120" i="23"/>
  <c r="Q120" i="23"/>
  <c r="B121" i="23"/>
  <c r="C121" i="23"/>
  <c r="D121" i="23"/>
  <c r="E121" i="23"/>
  <c r="F121" i="23"/>
  <c r="G121" i="23"/>
  <c r="H121" i="23"/>
  <c r="I121" i="23"/>
  <c r="J121" i="23"/>
  <c r="K121" i="23"/>
  <c r="L121" i="23"/>
  <c r="M121" i="23"/>
  <c r="N121" i="23"/>
  <c r="O121" i="23"/>
  <c r="P121" i="23"/>
  <c r="Q121" i="23"/>
  <c r="B122" i="23"/>
  <c r="C122" i="23"/>
  <c r="D122" i="23"/>
  <c r="E122" i="23"/>
  <c r="F122" i="23"/>
  <c r="G122" i="23"/>
  <c r="H122" i="23"/>
  <c r="I122" i="23"/>
  <c r="J122" i="23"/>
  <c r="K122" i="23"/>
  <c r="L122" i="23"/>
  <c r="M122" i="23"/>
  <c r="N122" i="23"/>
  <c r="O122" i="23"/>
  <c r="P122" i="23"/>
  <c r="Q122" i="23"/>
  <c r="B123" i="23"/>
  <c r="C123" i="23"/>
  <c r="D123" i="23"/>
  <c r="E123" i="23"/>
  <c r="F123" i="23"/>
  <c r="G123" i="23"/>
  <c r="H123" i="23"/>
  <c r="I123" i="23"/>
  <c r="J123" i="23"/>
  <c r="K123" i="23"/>
  <c r="L123" i="23"/>
  <c r="M123" i="23"/>
  <c r="N123" i="23"/>
  <c r="O123" i="23"/>
  <c r="P123" i="23"/>
  <c r="Q123" i="23"/>
  <c r="B124" i="23"/>
  <c r="C124" i="23"/>
  <c r="D124" i="23"/>
  <c r="E124" i="23"/>
  <c r="F124" i="23"/>
  <c r="G124" i="23"/>
  <c r="H124" i="23"/>
  <c r="I124" i="23"/>
  <c r="J124" i="23"/>
  <c r="K124" i="23"/>
  <c r="L124" i="23"/>
  <c r="M124" i="23"/>
  <c r="N124" i="23"/>
  <c r="O124" i="23"/>
  <c r="P124" i="23"/>
  <c r="Q124" i="23"/>
  <c r="B125" i="23"/>
  <c r="C125" i="23"/>
  <c r="D125" i="23"/>
  <c r="E125" i="23"/>
  <c r="F125" i="23"/>
  <c r="G125" i="23"/>
  <c r="H125" i="23"/>
  <c r="I125" i="23"/>
  <c r="J125" i="23"/>
  <c r="K125" i="23"/>
  <c r="L125" i="23"/>
  <c r="M125" i="23"/>
  <c r="N125" i="23"/>
  <c r="O125" i="23"/>
  <c r="P125" i="23"/>
  <c r="Q125" i="23"/>
  <c r="B126" i="23"/>
  <c r="C126" i="23"/>
  <c r="D126" i="23"/>
  <c r="E126" i="23"/>
  <c r="F126" i="23"/>
  <c r="G126" i="23"/>
  <c r="H126" i="23"/>
  <c r="I126" i="23"/>
  <c r="J126" i="23"/>
  <c r="K126" i="23"/>
  <c r="L126" i="23"/>
  <c r="M126" i="23"/>
  <c r="N126" i="23"/>
  <c r="O126" i="23"/>
  <c r="P126" i="23"/>
  <c r="Q126" i="23"/>
  <c r="B127" i="23"/>
  <c r="C127" i="23"/>
  <c r="D127" i="23"/>
  <c r="E127" i="23"/>
  <c r="F127" i="23"/>
  <c r="G127" i="23"/>
  <c r="H127" i="23"/>
  <c r="I127" i="23"/>
  <c r="J127" i="23"/>
  <c r="K127" i="23"/>
  <c r="L127" i="23"/>
  <c r="M127" i="23"/>
  <c r="N127" i="23"/>
  <c r="O127" i="23"/>
  <c r="P127" i="23"/>
  <c r="Q127" i="23"/>
  <c r="B128" i="23"/>
  <c r="C128" i="23"/>
  <c r="D128" i="23"/>
  <c r="E128" i="23"/>
  <c r="F128" i="23"/>
  <c r="G128" i="23"/>
  <c r="H128" i="23"/>
  <c r="I128" i="23"/>
  <c r="J128" i="23"/>
  <c r="K128" i="23"/>
  <c r="L128" i="23"/>
  <c r="M128" i="23"/>
  <c r="N128" i="23"/>
  <c r="O128" i="23"/>
  <c r="P128" i="23"/>
  <c r="Q128" i="23"/>
  <c r="B129" i="23"/>
  <c r="C129" i="23"/>
  <c r="D129" i="23"/>
  <c r="E129" i="23"/>
  <c r="F129" i="23"/>
  <c r="G129" i="23"/>
  <c r="H129" i="23"/>
  <c r="I129" i="23"/>
  <c r="J129" i="23"/>
  <c r="K129" i="23"/>
  <c r="L129" i="23"/>
  <c r="M129" i="23"/>
  <c r="N129" i="23"/>
  <c r="O129" i="23"/>
  <c r="P129" i="23"/>
  <c r="Q129" i="23"/>
  <c r="B130" i="23"/>
  <c r="C130" i="23"/>
  <c r="D130" i="23"/>
  <c r="E130" i="23"/>
  <c r="F130" i="23"/>
  <c r="G130" i="23"/>
  <c r="H130" i="23"/>
  <c r="I130" i="23"/>
  <c r="J130" i="23"/>
  <c r="K130" i="23"/>
  <c r="L130" i="23"/>
  <c r="M130" i="23"/>
  <c r="N130" i="23"/>
  <c r="O130" i="23"/>
  <c r="P130" i="23"/>
  <c r="Q130" i="23"/>
  <c r="B131" i="23"/>
  <c r="C131" i="23"/>
  <c r="D131" i="23"/>
  <c r="E131" i="23"/>
  <c r="F131" i="23"/>
  <c r="G131" i="23"/>
  <c r="H131" i="23"/>
  <c r="I131" i="23"/>
  <c r="J131" i="23"/>
  <c r="K131" i="23"/>
  <c r="L131" i="23"/>
  <c r="M131" i="23"/>
  <c r="N131" i="23"/>
  <c r="O131" i="23"/>
  <c r="P131" i="23"/>
  <c r="Q131" i="23"/>
  <c r="B132" i="23"/>
  <c r="C132" i="23"/>
  <c r="D132" i="23"/>
  <c r="E132" i="23"/>
  <c r="F132" i="23"/>
  <c r="G132" i="23"/>
  <c r="H132" i="23"/>
  <c r="I132" i="23"/>
  <c r="J132" i="23"/>
  <c r="K132" i="23"/>
  <c r="L132" i="23"/>
  <c r="M132" i="23"/>
  <c r="N132" i="23"/>
  <c r="O132" i="23"/>
  <c r="P132" i="23"/>
  <c r="Q132" i="23"/>
  <c r="B133" i="23"/>
  <c r="C133" i="23"/>
  <c r="D133" i="23"/>
  <c r="E133" i="23"/>
  <c r="F133" i="23"/>
  <c r="G133" i="23"/>
  <c r="H133" i="23"/>
  <c r="I133" i="23"/>
  <c r="J133" i="23"/>
  <c r="K133" i="23"/>
  <c r="L133" i="23"/>
  <c r="M133" i="23"/>
  <c r="N133" i="23"/>
  <c r="O133" i="23"/>
  <c r="P133" i="23"/>
  <c r="Q133" i="23"/>
  <c r="B134" i="23"/>
  <c r="C134" i="23"/>
  <c r="D134" i="23"/>
  <c r="E134" i="23"/>
  <c r="F134" i="23"/>
  <c r="G134" i="23"/>
  <c r="H134" i="23"/>
  <c r="I134" i="23"/>
  <c r="J134" i="23"/>
  <c r="K134" i="23"/>
  <c r="L134" i="23"/>
  <c r="M134" i="23"/>
  <c r="N134" i="23"/>
  <c r="O134" i="23"/>
  <c r="P134" i="23"/>
  <c r="Q134" i="23"/>
  <c r="B135" i="23"/>
  <c r="C135" i="23"/>
  <c r="D135" i="23"/>
  <c r="E135" i="23"/>
  <c r="F135" i="23"/>
  <c r="G135" i="23"/>
  <c r="H135" i="23"/>
  <c r="I135" i="23"/>
  <c r="J135" i="23"/>
  <c r="K135" i="23"/>
  <c r="L135" i="23"/>
  <c r="M135" i="23"/>
  <c r="N135" i="23"/>
  <c r="O135" i="23"/>
  <c r="P135" i="23"/>
  <c r="Q135" i="23"/>
  <c r="B136" i="23"/>
  <c r="C136" i="23"/>
  <c r="D136" i="23"/>
  <c r="E136" i="23"/>
  <c r="F136" i="23"/>
  <c r="G136" i="23"/>
  <c r="H136" i="23"/>
  <c r="I136" i="23"/>
  <c r="J136" i="23"/>
  <c r="K136" i="23"/>
  <c r="L136" i="23"/>
  <c r="M136" i="23"/>
  <c r="N136" i="23"/>
  <c r="O136" i="23"/>
  <c r="P136" i="23"/>
  <c r="Q136" i="23"/>
  <c r="B137" i="23"/>
  <c r="C137" i="23"/>
  <c r="D137" i="23"/>
  <c r="E137" i="23"/>
  <c r="F137" i="23"/>
  <c r="G137" i="23"/>
  <c r="H137" i="23"/>
  <c r="I137" i="23"/>
  <c r="J137" i="23"/>
  <c r="K137" i="23"/>
  <c r="L137" i="23"/>
  <c r="M137" i="23"/>
  <c r="N137" i="23"/>
  <c r="O137" i="23"/>
  <c r="P137" i="23"/>
  <c r="Q137" i="23"/>
  <c r="B138" i="23"/>
  <c r="C138" i="23"/>
  <c r="D138" i="23"/>
  <c r="E138" i="23"/>
  <c r="F138" i="23"/>
  <c r="G138" i="23"/>
  <c r="H138" i="23"/>
  <c r="I138" i="23"/>
  <c r="J138" i="23"/>
  <c r="K138" i="23"/>
  <c r="L138" i="23"/>
  <c r="M138" i="23"/>
  <c r="N138" i="23"/>
  <c r="O138" i="23"/>
  <c r="P138" i="23"/>
  <c r="Q138" i="23"/>
  <c r="B139" i="23"/>
  <c r="C139" i="23"/>
  <c r="D139" i="23"/>
  <c r="E139" i="23"/>
  <c r="F139" i="23"/>
  <c r="G139" i="23"/>
  <c r="H139" i="23"/>
  <c r="I139" i="23"/>
  <c r="J139" i="23"/>
  <c r="K139" i="23"/>
  <c r="L139" i="23"/>
  <c r="M139" i="23"/>
  <c r="N139" i="23"/>
  <c r="O139" i="23"/>
  <c r="P139" i="23"/>
  <c r="Q139" i="23"/>
  <c r="B140" i="23"/>
  <c r="C140" i="23"/>
  <c r="D140" i="23"/>
  <c r="E140" i="23"/>
  <c r="F140" i="23"/>
  <c r="G140" i="23"/>
  <c r="H140" i="23"/>
  <c r="I140" i="23"/>
  <c r="J140" i="23"/>
  <c r="K140" i="23"/>
  <c r="L140" i="23"/>
  <c r="M140" i="23"/>
  <c r="N140" i="23"/>
  <c r="O140" i="23"/>
  <c r="P140" i="23"/>
  <c r="Q140" i="23"/>
  <c r="B141" i="23"/>
  <c r="C141" i="23"/>
  <c r="D141" i="23"/>
  <c r="E141" i="23"/>
  <c r="F141" i="23"/>
  <c r="G141" i="23"/>
  <c r="H141" i="23"/>
  <c r="I141" i="23"/>
  <c r="J141" i="23"/>
  <c r="K141" i="23"/>
  <c r="L141" i="23"/>
  <c r="M141" i="23"/>
  <c r="N141" i="23"/>
  <c r="O141" i="23"/>
  <c r="P141" i="23"/>
  <c r="Q141" i="23"/>
  <c r="B142" i="23"/>
  <c r="C142" i="23"/>
  <c r="D142" i="23"/>
  <c r="E142" i="23"/>
  <c r="F142" i="23"/>
  <c r="G142" i="23"/>
  <c r="H142" i="23"/>
  <c r="I142" i="23"/>
  <c r="J142" i="23"/>
  <c r="K142" i="23"/>
  <c r="L142" i="23"/>
  <c r="M142" i="23"/>
  <c r="N142" i="23"/>
  <c r="O142" i="23"/>
  <c r="P142" i="23"/>
  <c r="Q142" i="23"/>
  <c r="B143" i="23"/>
  <c r="C143" i="23"/>
  <c r="D143" i="23"/>
  <c r="E143" i="23"/>
  <c r="F143" i="23"/>
  <c r="G143" i="23"/>
  <c r="H143" i="23"/>
  <c r="I143" i="23"/>
  <c r="J143" i="23"/>
  <c r="K143" i="23"/>
  <c r="L143" i="23"/>
  <c r="M143" i="23"/>
  <c r="N143" i="23"/>
  <c r="O143" i="23"/>
  <c r="P143" i="23"/>
  <c r="Q143" i="23"/>
  <c r="B144" i="23"/>
  <c r="C144" i="23"/>
  <c r="D144" i="23"/>
  <c r="E144" i="23"/>
  <c r="F144" i="23"/>
  <c r="G144" i="23"/>
  <c r="H144" i="23"/>
  <c r="I144" i="23"/>
  <c r="J144" i="23"/>
  <c r="K144" i="23"/>
  <c r="L144" i="23"/>
  <c r="M144" i="23"/>
  <c r="N144" i="23"/>
  <c r="O144" i="23"/>
  <c r="P144" i="23"/>
  <c r="Q144" i="23"/>
  <c r="B145" i="23"/>
  <c r="C145" i="23"/>
  <c r="D145" i="23"/>
  <c r="E145" i="23"/>
  <c r="F145" i="23"/>
  <c r="G145" i="23"/>
  <c r="H145" i="23"/>
  <c r="I145" i="23"/>
  <c r="J145" i="23"/>
  <c r="K145" i="23"/>
  <c r="L145" i="23"/>
  <c r="M145" i="23"/>
  <c r="N145" i="23"/>
  <c r="O145" i="23"/>
  <c r="P145" i="23"/>
  <c r="Q145" i="23"/>
  <c r="B146" i="23"/>
  <c r="C146" i="23"/>
  <c r="D146" i="23"/>
  <c r="E146" i="23"/>
  <c r="F146" i="23"/>
  <c r="G146" i="23"/>
  <c r="H146" i="23"/>
  <c r="I146" i="23"/>
  <c r="J146" i="23"/>
  <c r="K146" i="23"/>
  <c r="L146" i="23"/>
  <c r="M146" i="23"/>
  <c r="N146" i="23"/>
  <c r="O146" i="23"/>
  <c r="P146" i="23"/>
  <c r="Q146" i="23"/>
  <c r="B147" i="23"/>
  <c r="C147" i="23"/>
  <c r="D147" i="23"/>
  <c r="E147" i="23"/>
  <c r="F147" i="23"/>
  <c r="G147" i="23"/>
  <c r="H147" i="23"/>
  <c r="I147" i="23"/>
  <c r="J147" i="23"/>
  <c r="K147" i="23"/>
  <c r="L147" i="23"/>
  <c r="M147" i="23"/>
  <c r="N147" i="23"/>
  <c r="O147" i="23"/>
  <c r="P147" i="23"/>
  <c r="Q147" i="23"/>
  <c r="B148" i="23"/>
  <c r="C148" i="23"/>
  <c r="D148" i="23"/>
  <c r="E148" i="23"/>
  <c r="F148" i="23"/>
  <c r="G148" i="23"/>
  <c r="H148" i="23"/>
  <c r="I148" i="23"/>
  <c r="J148" i="23"/>
  <c r="K148" i="23"/>
  <c r="L148" i="23"/>
  <c r="M148" i="23"/>
  <c r="N148" i="23"/>
  <c r="O148" i="23"/>
  <c r="P148" i="23"/>
  <c r="Q148" i="23"/>
  <c r="B149" i="23"/>
  <c r="C149" i="23"/>
  <c r="D149" i="23"/>
  <c r="E149" i="23"/>
  <c r="F149" i="23"/>
  <c r="G149" i="23"/>
  <c r="H149" i="23"/>
  <c r="I149" i="23"/>
  <c r="J149" i="23"/>
  <c r="K149" i="23"/>
  <c r="L149" i="23"/>
  <c r="M149" i="23"/>
  <c r="N149" i="23"/>
  <c r="O149" i="23"/>
  <c r="P149" i="23"/>
  <c r="Q149" i="23"/>
  <c r="B150" i="23"/>
  <c r="C150" i="23"/>
  <c r="D150" i="23"/>
  <c r="E150" i="23"/>
  <c r="F150" i="23"/>
  <c r="G150" i="23"/>
  <c r="H150" i="23"/>
  <c r="I150" i="23"/>
  <c r="J150" i="23"/>
  <c r="K150" i="23"/>
  <c r="L150" i="23"/>
  <c r="M150" i="23"/>
  <c r="N150" i="23"/>
  <c r="O150" i="23"/>
  <c r="P150" i="23"/>
  <c r="Q150" i="23"/>
  <c r="B151" i="23"/>
  <c r="C151" i="23"/>
  <c r="D151" i="23"/>
  <c r="E151" i="23"/>
  <c r="F151" i="23"/>
  <c r="G151" i="23"/>
  <c r="H151" i="23"/>
  <c r="I151" i="23"/>
  <c r="J151" i="23"/>
  <c r="K151" i="23"/>
  <c r="L151" i="23"/>
  <c r="M151" i="23"/>
  <c r="N151" i="23"/>
  <c r="O151" i="23"/>
  <c r="P151" i="23"/>
  <c r="Q151" i="23"/>
  <c r="B152" i="23"/>
  <c r="C152" i="23"/>
  <c r="D152" i="23"/>
  <c r="E152" i="23"/>
  <c r="F152" i="23"/>
  <c r="G152" i="23"/>
  <c r="H152" i="23"/>
  <c r="I152" i="23"/>
  <c r="J152" i="23"/>
  <c r="K152" i="23"/>
  <c r="L152" i="23"/>
  <c r="M152" i="23"/>
  <c r="N152" i="23"/>
  <c r="O152" i="23"/>
  <c r="P152" i="23"/>
  <c r="Q152" i="23"/>
  <c r="B153" i="23"/>
  <c r="C153" i="23"/>
  <c r="D153" i="23"/>
  <c r="E153" i="23"/>
  <c r="F153" i="23"/>
  <c r="G153" i="23"/>
  <c r="H153" i="23"/>
  <c r="I153" i="23"/>
  <c r="J153" i="23"/>
  <c r="K153" i="23"/>
  <c r="L153" i="23"/>
  <c r="M153" i="23"/>
  <c r="N153" i="23"/>
  <c r="O153" i="23"/>
  <c r="P153" i="23"/>
  <c r="Q153" i="23"/>
  <c r="B154" i="23"/>
  <c r="C154" i="23"/>
  <c r="D154" i="23"/>
  <c r="E154" i="23"/>
  <c r="F154" i="23"/>
  <c r="G154" i="23"/>
  <c r="H154" i="23"/>
  <c r="I154" i="23"/>
  <c r="J154" i="23"/>
  <c r="K154" i="23"/>
  <c r="L154" i="23"/>
  <c r="M154" i="23"/>
  <c r="N154" i="23"/>
  <c r="O154" i="23"/>
  <c r="P154" i="23"/>
  <c r="Q154" i="23"/>
  <c r="B155" i="23"/>
  <c r="C155" i="23"/>
  <c r="D155" i="23"/>
  <c r="E155" i="23"/>
  <c r="F155" i="23"/>
  <c r="G155" i="23"/>
  <c r="H155" i="23"/>
  <c r="I155" i="23"/>
  <c r="J155" i="23"/>
  <c r="K155" i="23"/>
  <c r="L155" i="23"/>
  <c r="M155" i="23"/>
  <c r="N155" i="23"/>
  <c r="O155" i="23"/>
  <c r="P155" i="23"/>
  <c r="Q155" i="23"/>
  <c r="B156" i="23"/>
  <c r="C156" i="23"/>
  <c r="D156" i="23"/>
  <c r="E156" i="23"/>
  <c r="F156" i="23"/>
  <c r="G156" i="23"/>
  <c r="H156" i="23"/>
  <c r="I156" i="23"/>
  <c r="J156" i="23"/>
  <c r="K156" i="23"/>
  <c r="L156" i="23"/>
  <c r="M156" i="23"/>
  <c r="N156" i="23"/>
  <c r="O156" i="23"/>
  <c r="P156" i="23"/>
  <c r="Q156" i="23"/>
  <c r="B157" i="23"/>
  <c r="C157" i="23"/>
  <c r="D157" i="23"/>
  <c r="E157" i="23"/>
  <c r="F157" i="23"/>
  <c r="G157" i="23"/>
  <c r="H157" i="23"/>
  <c r="I157" i="23"/>
  <c r="J157" i="23"/>
  <c r="K157" i="23"/>
  <c r="L157" i="23"/>
  <c r="M157" i="23"/>
  <c r="N157" i="23"/>
  <c r="O157" i="23"/>
  <c r="P157" i="23"/>
  <c r="Q157" i="23"/>
  <c r="C8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C157" i="22"/>
  <c r="D157" i="22"/>
  <c r="E157" i="22"/>
  <c r="F157" i="22"/>
  <c r="G157" i="22"/>
  <c r="B157" i="24"/>
  <c r="C157" i="24"/>
  <c r="D157" i="24"/>
  <c r="E157" i="24"/>
  <c r="F157" i="24"/>
  <c r="G157" i="24"/>
  <c r="H157" i="24"/>
  <c r="B9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B10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B11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B12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B13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B14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B15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B16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B17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B18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B19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B20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B21" i="21"/>
  <c r="C21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B22" i="21"/>
  <c r="C22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B23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B24" i="2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B25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B26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B27" i="21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B29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B47" i="21"/>
  <c r="C47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B48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B49" i="21"/>
  <c r="C49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B50" i="21"/>
  <c r="C50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Q50" i="21"/>
  <c r="B51" i="21"/>
  <c r="C51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B52" i="21"/>
  <c r="C52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B53" i="21"/>
  <c r="C53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B54" i="21"/>
  <c r="C54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P54" i="21"/>
  <c r="Q54" i="21"/>
  <c r="B55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B56" i="21"/>
  <c r="C56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B57" i="21"/>
  <c r="C57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B58" i="21"/>
  <c r="C58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B59" i="21"/>
  <c r="C59" i="21"/>
  <c r="D59" i="21"/>
  <c r="E59" i="21"/>
  <c r="F59" i="21"/>
  <c r="G59" i="21"/>
  <c r="H59" i="21"/>
  <c r="I59" i="21"/>
  <c r="J59" i="21"/>
  <c r="K59" i="21"/>
  <c r="L59" i="21"/>
  <c r="M59" i="21"/>
  <c r="N59" i="21"/>
  <c r="O59" i="21"/>
  <c r="P59" i="21"/>
  <c r="Q59" i="21"/>
  <c r="B60" i="21"/>
  <c r="C60" i="21"/>
  <c r="D60" i="21"/>
  <c r="E60" i="21"/>
  <c r="F60" i="21"/>
  <c r="G60" i="21"/>
  <c r="H60" i="21"/>
  <c r="I60" i="21"/>
  <c r="J60" i="21"/>
  <c r="K60" i="21"/>
  <c r="L60" i="21"/>
  <c r="M60" i="21"/>
  <c r="N60" i="21"/>
  <c r="O60" i="21"/>
  <c r="P60" i="21"/>
  <c r="Q60" i="21"/>
  <c r="B61" i="21"/>
  <c r="C61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B62" i="21"/>
  <c r="C62" i="21"/>
  <c r="D62" i="21"/>
  <c r="E62" i="21"/>
  <c r="F62" i="21"/>
  <c r="G62" i="21"/>
  <c r="H62" i="21"/>
  <c r="I62" i="21"/>
  <c r="J62" i="21"/>
  <c r="K62" i="21"/>
  <c r="L62" i="21"/>
  <c r="M62" i="21"/>
  <c r="N62" i="21"/>
  <c r="O62" i="21"/>
  <c r="P62" i="21"/>
  <c r="Q62" i="21"/>
  <c r="B63" i="21"/>
  <c r="C63" i="21"/>
  <c r="D63" i="21"/>
  <c r="E63" i="21"/>
  <c r="F63" i="21"/>
  <c r="G63" i="21"/>
  <c r="H63" i="21"/>
  <c r="I63" i="21"/>
  <c r="J63" i="21"/>
  <c r="K63" i="21"/>
  <c r="L63" i="21"/>
  <c r="M63" i="21"/>
  <c r="N63" i="21"/>
  <c r="O63" i="21"/>
  <c r="P63" i="21"/>
  <c r="Q63" i="21"/>
  <c r="B64" i="21"/>
  <c r="C64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B65" i="21"/>
  <c r="C65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P65" i="21"/>
  <c r="Q65" i="21"/>
  <c r="B66" i="21"/>
  <c r="C66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B67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B68" i="21"/>
  <c r="C68" i="21"/>
  <c r="D68" i="21"/>
  <c r="E68" i="21"/>
  <c r="F68" i="21"/>
  <c r="G68" i="21"/>
  <c r="H68" i="21"/>
  <c r="I68" i="21"/>
  <c r="J68" i="21"/>
  <c r="K68" i="21"/>
  <c r="L68" i="21"/>
  <c r="M68" i="21"/>
  <c r="N68" i="21"/>
  <c r="O68" i="21"/>
  <c r="P68" i="21"/>
  <c r="Q68" i="21"/>
  <c r="B69" i="21"/>
  <c r="C69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Q69" i="21"/>
  <c r="B70" i="21"/>
  <c r="C70" i="21"/>
  <c r="D70" i="21"/>
  <c r="E70" i="21"/>
  <c r="F70" i="21"/>
  <c r="G70" i="21"/>
  <c r="H70" i="21"/>
  <c r="I70" i="21"/>
  <c r="J70" i="21"/>
  <c r="K70" i="21"/>
  <c r="L70" i="21"/>
  <c r="M70" i="21"/>
  <c r="N70" i="21"/>
  <c r="O70" i="21"/>
  <c r="P70" i="21"/>
  <c r="Q70" i="21"/>
  <c r="B71" i="21"/>
  <c r="C71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B72" i="21"/>
  <c r="C72" i="21"/>
  <c r="D72" i="21"/>
  <c r="E7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B73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B74" i="21"/>
  <c r="C74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B75" i="21"/>
  <c r="C75" i="21"/>
  <c r="D75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B76" i="21"/>
  <c r="C76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B77" i="21"/>
  <c r="C77" i="21"/>
  <c r="D77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B78" i="21"/>
  <c r="C78" i="21"/>
  <c r="D78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B79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B80" i="21"/>
  <c r="C80" i="21"/>
  <c r="D80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B81" i="21"/>
  <c r="C81" i="21"/>
  <c r="D81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B82" i="21"/>
  <c r="C82" i="21"/>
  <c r="D82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B83" i="21"/>
  <c r="C83" i="21"/>
  <c r="D83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B84" i="21"/>
  <c r="C84" i="21"/>
  <c r="D84" i="21"/>
  <c r="E84" i="21"/>
  <c r="F84" i="21"/>
  <c r="G84" i="21"/>
  <c r="H84" i="21"/>
  <c r="I84" i="21"/>
  <c r="J84" i="21"/>
  <c r="K84" i="21"/>
  <c r="L84" i="21"/>
  <c r="M84" i="21"/>
  <c r="N84" i="21"/>
  <c r="O84" i="21"/>
  <c r="P84" i="21"/>
  <c r="Q84" i="21"/>
  <c r="B85" i="21"/>
  <c r="C85" i="21"/>
  <c r="D85" i="21"/>
  <c r="E85" i="21"/>
  <c r="F85" i="21"/>
  <c r="G85" i="21"/>
  <c r="H85" i="21"/>
  <c r="I85" i="21"/>
  <c r="J85" i="21"/>
  <c r="K85" i="21"/>
  <c r="L85" i="21"/>
  <c r="M85" i="21"/>
  <c r="N85" i="21"/>
  <c r="O85" i="21"/>
  <c r="P85" i="21"/>
  <c r="Q85" i="21"/>
  <c r="B86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B87" i="21"/>
  <c r="C87" i="21"/>
  <c r="D87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B88" i="21"/>
  <c r="C88" i="21"/>
  <c r="D88" i="21"/>
  <c r="E88" i="21"/>
  <c r="F88" i="21"/>
  <c r="G88" i="21"/>
  <c r="H88" i="21"/>
  <c r="I88" i="21"/>
  <c r="J88" i="21"/>
  <c r="K88" i="21"/>
  <c r="L88" i="21"/>
  <c r="M88" i="21"/>
  <c r="N88" i="21"/>
  <c r="O88" i="21"/>
  <c r="P88" i="21"/>
  <c r="Q88" i="21"/>
  <c r="B89" i="21"/>
  <c r="C89" i="21"/>
  <c r="D89" i="21"/>
  <c r="E89" i="21"/>
  <c r="F89" i="21"/>
  <c r="G89" i="21"/>
  <c r="H89" i="21"/>
  <c r="I89" i="21"/>
  <c r="J89" i="21"/>
  <c r="K89" i="21"/>
  <c r="L89" i="21"/>
  <c r="M89" i="21"/>
  <c r="N89" i="21"/>
  <c r="O89" i="21"/>
  <c r="P89" i="21"/>
  <c r="Q89" i="21"/>
  <c r="B90" i="21"/>
  <c r="C90" i="21"/>
  <c r="D90" i="21"/>
  <c r="E90" i="21"/>
  <c r="F90" i="21"/>
  <c r="G90" i="21"/>
  <c r="H90" i="21"/>
  <c r="I90" i="21"/>
  <c r="J90" i="21"/>
  <c r="K90" i="21"/>
  <c r="L90" i="21"/>
  <c r="M90" i="21"/>
  <c r="N90" i="21"/>
  <c r="O90" i="21"/>
  <c r="P90" i="21"/>
  <c r="Q90" i="21"/>
  <c r="B91" i="21"/>
  <c r="C91" i="21"/>
  <c r="D91" i="21"/>
  <c r="E91" i="21"/>
  <c r="F91" i="21"/>
  <c r="G91" i="21"/>
  <c r="H91" i="21"/>
  <c r="I91" i="21"/>
  <c r="J91" i="21"/>
  <c r="K91" i="21"/>
  <c r="L91" i="21"/>
  <c r="M91" i="21"/>
  <c r="N91" i="21"/>
  <c r="O91" i="21"/>
  <c r="P91" i="21"/>
  <c r="Q91" i="21"/>
  <c r="B92" i="21"/>
  <c r="C92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B93" i="2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B94" i="21"/>
  <c r="C94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B95" i="21"/>
  <c r="C95" i="21"/>
  <c r="D95" i="21"/>
  <c r="E95" i="21"/>
  <c r="F95" i="21"/>
  <c r="G95" i="21"/>
  <c r="H95" i="21"/>
  <c r="I95" i="21"/>
  <c r="J95" i="21"/>
  <c r="K95" i="21"/>
  <c r="L95" i="21"/>
  <c r="M95" i="21"/>
  <c r="N95" i="21"/>
  <c r="O95" i="21"/>
  <c r="P95" i="21"/>
  <c r="Q95" i="21"/>
  <c r="B96" i="21"/>
  <c r="C96" i="21"/>
  <c r="D96" i="21"/>
  <c r="E96" i="21"/>
  <c r="F96" i="21"/>
  <c r="G96" i="21"/>
  <c r="H96" i="21"/>
  <c r="I96" i="21"/>
  <c r="J96" i="21"/>
  <c r="K96" i="21"/>
  <c r="L96" i="21"/>
  <c r="M96" i="21"/>
  <c r="N96" i="21"/>
  <c r="O96" i="21"/>
  <c r="P96" i="21"/>
  <c r="Q96" i="21"/>
  <c r="B97" i="21"/>
  <c r="C97" i="21"/>
  <c r="D97" i="21"/>
  <c r="E97" i="21"/>
  <c r="F97" i="21"/>
  <c r="G97" i="21"/>
  <c r="H97" i="21"/>
  <c r="I97" i="21"/>
  <c r="J97" i="21"/>
  <c r="K97" i="21"/>
  <c r="L97" i="21"/>
  <c r="M97" i="21"/>
  <c r="N97" i="21"/>
  <c r="O97" i="21"/>
  <c r="P97" i="21"/>
  <c r="Q97" i="21"/>
  <c r="B98" i="21"/>
  <c r="C98" i="21"/>
  <c r="D98" i="21"/>
  <c r="E98" i="21"/>
  <c r="F98" i="21"/>
  <c r="G98" i="21"/>
  <c r="H98" i="21"/>
  <c r="I98" i="21"/>
  <c r="J98" i="21"/>
  <c r="K98" i="21"/>
  <c r="L98" i="21"/>
  <c r="M98" i="21"/>
  <c r="N98" i="21"/>
  <c r="O98" i="21"/>
  <c r="P98" i="21"/>
  <c r="Q98" i="21"/>
  <c r="B99" i="21"/>
  <c r="C99" i="21"/>
  <c r="D99" i="21"/>
  <c r="E99" i="21"/>
  <c r="F99" i="21"/>
  <c r="G99" i="21"/>
  <c r="H99" i="21"/>
  <c r="I99" i="21"/>
  <c r="J99" i="21"/>
  <c r="K99" i="21"/>
  <c r="L99" i="21"/>
  <c r="M99" i="21"/>
  <c r="N99" i="21"/>
  <c r="O99" i="21"/>
  <c r="P99" i="21"/>
  <c r="Q99" i="21"/>
  <c r="B100" i="21"/>
  <c r="C100" i="21"/>
  <c r="D100" i="21"/>
  <c r="E100" i="21"/>
  <c r="F100" i="21"/>
  <c r="G100" i="21"/>
  <c r="H100" i="21"/>
  <c r="I100" i="21"/>
  <c r="J100" i="21"/>
  <c r="K100" i="21"/>
  <c r="L100" i="21"/>
  <c r="M100" i="21"/>
  <c r="N100" i="21"/>
  <c r="O100" i="21"/>
  <c r="P100" i="21"/>
  <c r="Q100" i="21"/>
  <c r="B101" i="21"/>
  <c r="C101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P101" i="21"/>
  <c r="Q101" i="21"/>
  <c r="B102" i="21"/>
  <c r="C102" i="21"/>
  <c r="D102" i="21"/>
  <c r="E102" i="21"/>
  <c r="F102" i="21"/>
  <c r="G102" i="21"/>
  <c r="H102" i="21"/>
  <c r="I102" i="21"/>
  <c r="J102" i="21"/>
  <c r="K102" i="21"/>
  <c r="L102" i="21"/>
  <c r="M102" i="21"/>
  <c r="N102" i="21"/>
  <c r="O102" i="21"/>
  <c r="P102" i="21"/>
  <c r="Q102" i="21"/>
  <c r="B103" i="21"/>
  <c r="C103" i="21"/>
  <c r="D103" i="21"/>
  <c r="E103" i="21"/>
  <c r="F103" i="21"/>
  <c r="G103" i="21"/>
  <c r="H103" i="21"/>
  <c r="I103" i="21"/>
  <c r="J103" i="21"/>
  <c r="K103" i="21"/>
  <c r="L103" i="21"/>
  <c r="M103" i="21"/>
  <c r="N103" i="21"/>
  <c r="O103" i="21"/>
  <c r="P103" i="21"/>
  <c r="Q103" i="21"/>
  <c r="B104" i="21"/>
  <c r="C104" i="21"/>
  <c r="D104" i="21"/>
  <c r="E104" i="21"/>
  <c r="F104" i="21"/>
  <c r="G104" i="21"/>
  <c r="H104" i="21"/>
  <c r="I104" i="21"/>
  <c r="J104" i="21"/>
  <c r="K104" i="21"/>
  <c r="L104" i="21"/>
  <c r="M104" i="21"/>
  <c r="N104" i="21"/>
  <c r="O104" i="21"/>
  <c r="P104" i="21"/>
  <c r="Q104" i="21"/>
  <c r="B105" i="21"/>
  <c r="C105" i="21"/>
  <c r="D105" i="21"/>
  <c r="E105" i="21"/>
  <c r="F105" i="21"/>
  <c r="G105" i="21"/>
  <c r="H105" i="21"/>
  <c r="I105" i="21"/>
  <c r="J105" i="21"/>
  <c r="K105" i="21"/>
  <c r="L105" i="21"/>
  <c r="M105" i="21"/>
  <c r="N105" i="21"/>
  <c r="O105" i="21"/>
  <c r="P105" i="21"/>
  <c r="Q105" i="21"/>
  <c r="B106" i="21"/>
  <c r="C106" i="21"/>
  <c r="D106" i="21"/>
  <c r="E106" i="21"/>
  <c r="F106" i="21"/>
  <c r="G106" i="21"/>
  <c r="H106" i="21"/>
  <c r="I106" i="21"/>
  <c r="J106" i="21"/>
  <c r="K106" i="21"/>
  <c r="L106" i="21"/>
  <c r="M106" i="21"/>
  <c r="N106" i="21"/>
  <c r="O106" i="21"/>
  <c r="P106" i="21"/>
  <c r="Q106" i="21"/>
  <c r="B107" i="21"/>
  <c r="C107" i="21"/>
  <c r="D107" i="21"/>
  <c r="E107" i="21"/>
  <c r="F107" i="21"/>
  <c r="G107" i="21"/>
  <c r="H107" i="21"/>
  <c r="I107" i="21"/>
  <c r="J107" i="21"/>
  <c r="K107" i="21"/>
  <c r="L107" i="21"/>
  <c r="M107" i="21"/>
  <c r="N107" i="21"/>
  <c r="O107" i="21"/>
  <c r="P107" i="21"/>
  <c r="Q107" i="21"/>
  <c r="B108" i="21"/>
  <c r="C108" i="21"/>
  <c r="D108" i="21"/>
  <c r="E108" i="21"/>
  <c r="F108" i="21"/>
  <c r="G108" i="21"/>
  <c r="H108" i="21"/>
  <c r="I108" i="21"/>
  <c r="J108" i="21"/>
  <c r="K108" i="21"/>
  <c r="L108" i="21"/>
  <c r="M108" i="21"/>
  <c r="N108" i="21"/>
  <c r="O108" i="21"/>
  <c r="P108" i="21"/>
  <c r="Q108" i="21"/>
  <c r="B109" i="21"/>
  <c r="C109" i="21"/>
  <c r="D109" i="21"/>
  <c r="E109" i="21"/>
  <c r="F109" i="21"/>
  <c r="G109" i="21"/>
  <c r="H109" i="21"/>
  <c r="I109" i="21"/>
  <c r="J109" i="21"/>
  <c r="K109" i="21"/>
  <c r="L109" i="21"/>
  <c r="M109" i="21"/>
  <c r="N109" i="21"/>
  <c r="O109" i="21"/>
  <c r="P109" i="21"/>
  <c r="Q109" i="21"/>
  <c r="B110" i="21"/>
  <c r="C110" i="21"/>
  <c r="D110" i="21"/>
  <c r="E110" i="21"/>
  <c r="F110" i="21"/>
  <c r="G110" i="21"/>
  <c r="H110" i="21"/>
  <c r="I110" i="21"/>
  <c r="J110" i="21"/>
  <c r="K110" i="21"/>
  <c r="L110" i="21"/>
  <c r="M110" i="21"/>
  <c r="N110" i="21"/>
  <c r="O110" i="21"/>
  <c r="P110" i="21"/>
  <c r="Q110" i="21"/>
  <c r="B111" i="21"/>
  <c r="C111" i="21"/>
  <c r="D111" i="21"/>
  <c r="E111" i="21"/>
  <c r="F111" i="21"/>
  <c r="G111" i="21"/>
  <c r="H111" i="21"/>
  <c r="I111" i="21"/>
  <c r="J111" i="21"/>
  <c r="K111" i="21"/>
  <c r="L111" i="21"/>
  <c r="M111" i="21"/>
  <c r="N111" i="21"/>
  <c r="O111" i="21"/>
  <c r="P111" i="21"/>
  <c r="Q111" i="21"/>
  <c r="B112" i="21"/>
  <c r="C112" i="21"/>
  <c r="D112" i="21"/>
  <c r="E112" i="21"/>
  <c r="F112" i="21"/>
  <c r="G112" i="21"/>
  <c r="H112" i="21"/>
  <c r="I112" i="21"/>
  <c r="J112" i="21"/>
  <c r="K112" i="21"/>
  <c r="L112" i="21"/>
  <c r="M112" i="21"/>
  <c r="N112" i="21"/>
  <c r="O112" i="21"/>
  <c r="P112" i="21"/>
  <c r="Q112" i="21"/>
  <c r="B113" i="21"/>
  <c r="C113" i="21"/>
  <c r="D113" i="21"/>
  <c r="E113" i="21"/>
  <c r="F113" i="21"/>
  <c r="G113" i="21"/>
  <c r="H113" i="21"/>
  <c r="I113" i="21"/>
  <c r="J113" i="21"/>
  <c r="K113" i="21"/>
  <c r="L113" i="21"/>
  <c r="M113" i="21"/>
  <c r="N113" i="21"/>
  <c r="O113" i="21"/>
  <c r="P113" i="21"/>
  <c r="Q113" i="21"/>
  <c r="B114" i="21"/>
  <c r="C114" i="21"/>
  <c r="D114" i="21"/>
  <c r="E114" i="21"/>
  <c r="F114" i="21"/>
  <c r="G114" i="21"/>
  <c r="H114" i="21"/>
  <c r="I114" i="21"/>
  <c r="J114" i="21"/>
  <c r="K114" i="21"/>
  <c r="L114" i="21"/>
  <c r="M114" i="21"/>
  <c r="N114" i="21"/>
  <c r="O114" i="21"/>
  <c r="P114" i="21"/>
  <c r="Q114" i="21"/>
  <c r="B115" i="21"/>
  <c r="C115" i="21"/>
  <c r="D115" i="21"/>
  <c r="E115" i="21"/>
  <c r="F115" i="21"/>
  <c r="G115" i="21"/>
  <c r="H115" i="21"/>
  <c r="I115" i="21"/>
  <c r="J115" i="21"/>
  <c r="K115" i="21"/>
  <c r="L115" i="21"/>
  <c r="M115" i="21"/>
  <c r="N115" i="21"/>
  <c r="O115" i="21"/>
  <c r="P115" i="21"/>
  <c r="Q115" i="21"/>
  <c r="B116" i="21"/>
  <c r="C116" i="21"/>
  <c r="D116" i="21"/>
  <c r="E116" i="21"/>
  <c r="F116" i="21"/>
  <c r="G116" i="21"/>
  <c r="H116" i="21"/>
  <c r="I116" i="21"/>
  <c r="J116" i="21"/>
  <c r="K116" i="21"/>
  <c r="L116" i="21"/>
  <c r="M116" i="21"/>
  <c r="N116" i="21"/>
  <c r="O116" i="21"/>
  <c r="P116" i="21"/>
  <c r="Q116" i="21"/>
  <c r="B117" i="21"/>
  <c r="C117" i="2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P117" i="21"/>
  <c r="Q117" i="21"/>
  <c r="B118" i="21"/>
  <c r="C118" i="21"/>
  <c r="D118" i="21"/>
  <c r="E118" i="21"/>
  <c r="F118" i="21"/>
  <c r="G118" i="21"/>
  <c r="H118" i="21"/>
  <c r="I118" i="21"/>
  <c r="J118" i="21"/>
  <c r="K118" i="21"/>
  <c r="L118" i="21"/>
  <c r="M118" i="21"/>
  <c r="N118" i="21"/>
  <c r="O118" i="21"/>
  <c r="P118" i="21"/>
  <c r="Q118" i="21"/>
  <c r="B119" i="21"/>
  <c r="C119" i="21"/>
  <c r="D119" i="21"/>
  <c r="E119" i="21"/>
  <c r="F119" i="21"/>
  <c r="G119" i="21"/>
  <c r="H119" i="21"/>
  <c r="I119" i="21"/>
  <c r="J119" i="21"/>
  <c r="K119" i="21"/>
  <c r="L119" i="21"/>
  <c r="M119" i="21"/>
  <c r="N119" i="21"/>
  <c r="O119" i="21"/>
  <c r="P119" i="21"/>
  <c r="Q119" i="21"/>
  <c r="B120" i="21"/>
  <c r="C120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P120" i="21"/>
  <c r="Q120" i="21"/>
  <c r="B121" i="21"/>
  <c r="C121" i="21"/>
  <c r="D121" i="21"/>
  <c r="E121" i="21"/>
  <c r="F121" i="21"/>
  <c r="G121" i="21"/>
  <c r="H121" i="21"/>
  <c r="I121" i="21"/>
  <c r="J121" i="21"/>
  <c r="K121" i="21"/>
  <c r="L121" i="21"/>
  <c r="M121" i="21"/>
  <c r="N121" i="21"/>
  <c r="O121" i="21"/>
  <c r="P121" i="21"/>
  <c r="Q121" i="21"/>
  <c r="B122" i="21"/>
  <c r="C122" i="21"/>
  <c r="D122" i="21"/>
  <c r="E122" i="21"/>
  <c r="F122" i="21"/>
  <c r="G122" i="21"/>
  <c r="H122" i="21"/>
  <c r="I122" i="21"/>
  <c r="J122" i="21"/>
  <c r="K122" i="21"/>
  <c r="L122" i="21"/>
  <c r="M122" i="21"/>
  <c r="N122" i="21"/>
  <c r="O122" i="21"/>
  <c r="P122" i="21"/>
  <c r="Q122" i="21"/>
  <c r="B123" i="21"/>
  <c r="C123" i="21"/>
  <c r="D123" i="21"/>
  <c r="E123" i="21"/>
  <c r="F123" i="21"/>
  <c r="G123" i="21"/>
  <c r="H123" i="21"/>
  <c r="I123" i="21"/>
  <c r="J123" i="21"/>
  <c r="K123" i="21"/>
  <c r="L123" i="21"/>
  <c r="M123" i="21"/>
  <c r="N123" i="21"/>
  <c r="O123" i="21"/>
  <c r="P123" i="21"/>
  <c r="Q123" i="21"/>
  <c r="B124" i="21"/>
  <c r="C124" i="21"/>
  <c r="D124" i="21"/>
  <c r="E124" i="21"/>
  <c r="F124" i="21"/>
  <c r="G124" i="21"/>
  <c r="H124" i="21"/>
  <c r="I124" i="21"/>
  <c r="J124" i="21"/>
  <c r="K124" i="21"/>
  <c r="L124" i="21"/>
  <c r="M124" i="21"/>
  <c r="N124" i="21"/>
  <c r="O124" i="21"/>
  <c r="P124" i="21"/>
  <c r="Q124" i="21"/>
  <c r="B125" i="21"/>
  <c r="C125" i="21"/>
  <c r="D125" i="21"/>
  <c r="E125" i="21"/>
  <c r="F125" i="21"/>
  <c r="G125" i="21"/>
  <c r="H125" i="21"/>
  <c r="I125" i="21"/>
  <c r="J125" i="21"/>
  <c r="K125" i="21"/>
  <c r="L125" i="21"/>
  <c r="M125" i="21"/>
  <c r="N125" i="21"/>
  <c r="O125" i="21"/>
  <c r="P125" i="21"/>
  <c r="Q125" i="21"/>
  <c r="B126" i="21"/>
  <c r="C126" i="21"/>
  <c r="D126" i="21"/>
  <c r="E126" i="21"/>
  <c r="F126" i="21"/>
  <c r="G126" i="21"/>
  <c r="H126" i="21"/>
  <c r="I126" i="21"/>
  <c r="J126" i="21"/>
  <c r="K126" i="21"/>
  <c r="L126" i="21"/>
  <c r="M126" i="21"/>
  <c r="N126" i="21"/>
  <c r="O126" i="21"/>
  <c r="P126" i="21"/>
  <c r="Q126" i="21"/>
  <c r="B127" i="21"/>
  <c r="C127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P127" i="21"/>
  <c r="Q127" i="21"/>
  <c r="B128" i="21"/>
  <c r="C128" i="21"/>
  <c r="D128" i="21"/>
  <c r="E128" i="21"/>
  <c r="F128" i="21"/>
  <c r="G128" i="21"/>
  <c r="H128" i="21"/>
  <c r="I128" i="21"/>
  <c r="J128" i="21"/>
  <c r="K128" i="21"/>
  <c r="L128" i="21"/>
  <c r="M128" i="21"/>
  <c r="N128" i="21"/>
  <c r="O128" i="21"/>
  <c r="P128" i="21"/>
  <c r="Q128" i="21"/>
  <c r="B129" i="21"/>
  <c r="C129" i="21"/>
  <c r="D129" i="21"/>
  <c r="E129" i="21"/>
  <c r="F129" i="21"/>
  <c r="G129" i="21"/>
  <c r="H129" i="21"/>
  <c r="I129" i="21"/>
  <c r="J129" i="21"/>
  <c r="K129" i="21"/>
  <c r="L129" i="21"/>
  <c r="M129" i="21"/>
  <c r="N129" i="21"/>
  <c r="O129" i="21"/>
  <c r="P129" i="21"/>
  <c r="Q129" i="21"/>
  <c r="B130" i="21"/>
  <c r="C130" i="21"/>
  <c r="D130" i="21"/>
  <c r="E130" i="21"/>
  <c r="F130" i="21"/>
  <c r="G130" i="21"/>
  <c r="H130" i="21"/>
  <c r="I130" i="21"/>
  <c r="J130" i="21"/>
  <c r="K130" i="21"/>
  <c r="L130" i="21"/>
  <c r="M130" i="21"/>
  <c r="N130" i="21"/>
  <c r="O130" i="21"/>
  <c r="P130" i="21"/>
  <c r="Q130" i="21"/>
  <c r="B131" i="21"/>
  <c r="C131" i="21"/>
  <c r="D131" i="21"/>
  <c r="E131" i="21"/>
  <c r="F131" i="21"/>
  <c r="G131" i="21"/>
  <c r="H131" i="21"/>
  <c r="I131" i="21"/>
  <c r="J131" i="21"/>
  <c r="K131" i="21"/>
  <c r="L131" i="21"/>
  <c r="M131" i="21"/>
  <c r="N131" i="21"/>
  <c r="O131" i="21"/>
  <c r="P131" i="21"/>
  <c r="Q131" i="21"/>
  <c r="B132" i="21"/>
  <c r="C132" i="21"/>
  <c r="D132" i="21"/>
  <c r="E132" i="21"/>
  <c r="F132" i="21"/>
  <c r="G132" i="21"/>
  <c r="H132" i="21"/>
  <c r="I132" i="21"/>
  <c r="J132" i="21"/>
  <c r="K132" i="21"/>
  <c r="L132" i="21"/>
  <c r="M132" i="21"/>
  <c r="N132" i="21"/>
  <c r="O132" i="21"/>
  <c r="P132" i="21"/>
  <c r="Q132" i="21"/>
  <c r="B133" i="21"/>
  <c r="C133" i="21"/>
  <c r="D133" i="21"/>
  <c r="E133" i="21"/>
  <c r="F133" i="21"/>
  <c r="G133" i="21"/>
  <c r="H133" i="21"/>
  <c r="I133" i="21"/>
  <c r="J133" i="21"/>
  <c r="K133" i="21"/>
  <c r="L133" i="21"/>
  <c r="M133" i="21"/>
  <c r="N133" i="21"/>
  <c r="O133" i="21"/>
  <c r="P133" i="21"/>
  <c r="Q133" i="21"/>
  <c r="B134" i="21"/>
  <c r="C134" i="21"/>
  <c r="D134" i="21"/>
  <c r="E134" i="21"/>
  <c r="F134" i="21"/>
  <c r="G134" i="21"/>
  <c r="H134" i="21"/>
  <c r="I134" i="21"/>
  <c r="J134" i="21"/>
  <c r="K134" i="21"/>
  <c r="L134" i="21"/>
  <c r="M134" i="21"/>
  <c r="N134" i="21"/>
  <c r="O134" i="21"/>
  <c r="P134" i="21"/>
  <c r="Q134" i="21"/>
  <c r="B135" i="21"/>
  <c r="C135" i="21"/>
  <c r="D135" i="21"/>
  <c r="E135" i="21"/>
  <c r="F135" i="21"/>
  <c r="G135" i="21"/>
  <c r="H135" i="21"/>
  <c r="I135" i="21"/>
  <c r="J135" i="21"/>
  <c r="K135" i="21"/>
  <c r="L135" i="21"/>
  <c r="M135" i="21"/>
  <c r="N135" i="21"/>
  <c r="O135" i="21"/>
  <c r="P135" i="21"/>
  <c r="Q135" i="21"/>
  <c r="B136" i="21"/>
  <c r="C136" i="21"/>
  <c r="D136" i="21"/>
  <c r="E136" i="21"/>
  <c r="F136" i="21"/>
  <c r="G136" i="21"/>
  <c r="H136" i="21"/>
  <c r="I136" i="21"/>
  <c r="J136" i="21"/>
  <c r="K136" i="21"/>
  <c r="L136" i="21"/>
  <c r="M136" i="21"/>
  <c r="N136" i="21"/>
  <c r="O136" i="21"/>
  <c r="P136" i="21"/>
  <c r="Q136" i="21"/>
  <c r="B137" i="21"/>
  <c r="C137" i="21"/>
  <c r="D137" i="21"/>
  <c r="E137" i="21"/>
  <c r="F137" i="21"/>
  <c r="G137" i="21"/>
  <c r="H137" i="21"/>
  <c r="I137" i="21"/>
  <c r="J137" i="21"/>
  <c r="K137" i="21"/>
  <c r="L137" i="21"/>
  <c r="M137" i="21"/>
  <c r="N137" i="21"/>
  <c r="O137" i="21"/>
  <c r="P137" i="21"/>
  <c r="Q137" i="21"/>
  <c r="B138" i="21"/>
  <c r="C138" i="21"/>
  <c r="D138" i="21"/>
  <c r="E138" i="21"/>
  <c r="F138" i="21"/>
  <c r="G138" i="21"/>
  <c r="H138" i="21"/>
  <c r="I138" i="21"/>
  <c r="J138" i="21"/>
  <c r="K138" i="21"/>
  <c r="L138" i="21"/>
  <c r="M138" i="21"/>
  <c r="N138" i="21"/>
  <c r="O138" i="21"/>
  <c r="P138" i="21"/>
  <c r="Q138" i="21"/>
  <c r="B139" i="21"/>
  <c r="C139" i="21"/>
  <c r="D139" i="21"/>
  <c r="E139" i="21"/>
  <c r="F139" i="21"/>
  <c r="G139" i="21"/>
  <c r="H139" i="21"/>
  <c r="I139" i="21"/>
  <c r="J139" i="21"/>
  <c r="K139" i="21"/>
  <c r="L139" i="21"/>
  <c r="M139" i="21"/>
  <c r="N139" i="21"/>
  <c r="O139" i="21"/>
  <c r="P139" i="21"/>
  <c r="Q139" i="21"/>
  <c r="B140" i="21"/>
  <c r="C140" i="21"/>
  <c r="D140" i="21"/>
  <c r="E140" i="21"/>
  <c r="F140" i="21"/>
  <c r="G140" i="21"/>
  <c r="H140" i="21"/>
  <c r="I140" i="21"/>
  <c r="J140" i="21"/>
  <c r="K140" i="21"/>
  <c r="L140" i="21"/>
  <c r="M140" i="21"/>
  <c r="N140" i="21"/>
  <c r="O140" i="21"/>
  <c r="P140" i="21"/>
  <c r="Q140" i="21"/>
  <c r="B141" i="21"/>
  <c r="C141" i="21"/>
  <c r="D141" i="21"/>
  <c r="E141" i="21"/>
  <c r="F141" i="21"/>
  <c r="G141" i="21"/>
  <c r="H141" i="21"/>
  <c r="I141" i="21"/>
  <c r="J141" i="21"/>
  <c r="K141" i="21"/>
  <c r="L141" i="21"/>
  <c r="M141" i="21"/>
  <c r="N141" i="21"/>
  <c r="O141" i="21"/>
  <c r="P141" i="21"/>
  <c r="Q141" i="21"/>
  <c r="B142" i="21"/>
  <c r="C142" i="21"/>
  <c r="D142" i="21"/>
  <c r="E142" i="21"/>
  <c r="F142" i="21"/>
  <c r="G142" i="21"/>
  <c r="H142" i="21"/>
  <c r="I142" i="21"/>
  <c r="J142" i="21"/>
  <c r="K142" i="21"/>
  <c r="L142" i="21"/>
  <c r="M142" i="21"/>
  <c r="N142" i="21"/>
  <c r="O142" i="21"/>
  <c r="P142" i="21"/>
  <c r="Q142" i="21"/>
  <c r="B143" i="21"/>
  <c r="C143" i="21"/>
  <c r="D143" i="21"/>
  <c r="E143" i="21"/>
  <c r="F143" i="21"/>
  <c r="G143" i="21"/>
  <c r="H143" i="21"/>
  <c r="I143" i="21"/>
  <c r="J143" i="21"/>
  <c r="K143" i="21"/>
  <c r="L143" i="21"/>
  <c r="M143" i="21"/>
  <c r="N143" i="21"/>
  <c r="O143" i="21"/>
  <c r="P143" i="21"/>
  <c r="Q143" i="21"/>
  <c r="B144" i="21"/>
  <c r="C144" i="21"/>
  <c r="D144" i="21"/>
  <c r="E144" i="21"/>
  <c r="F144" i="21"/>
  <c r="G144" i="21"/>
  <c r="H144" i="21"/>
  <c r="I144" i="21"/>
  <c r="J144" i="21"/>
  <c r="K144" i="21"/>
  <c r="L144" i="21"/>
  <c r="M144" i="21"/>
  <c r="N144" i="21"/>
  <c r="O144" i="21"/>
  <c r="P144" i="21"/>
  <c r="Q144" i="21"/>
  <c r="B145" i="21"/>
  <c r="C145" i="21"/>
  <c r="D145" i="21"/>
  <c r="E145" i="21"/>
  <c r="F145" i="21"/>
  <c r="G145" i="21"/>
  <c r="H145" i="21"/>
  <c r="I145" i="21"/>
  <c r="J145" i="21"/>
  <c r="K145" i="21"/>
  <c r="L145" i="21"/>
  <c r="M145" i="21"/>
  <c r="N145" i="21"/>
  <c r="O145" i="21"/>
  <c r="P145" i="21"/>
  <c r="Q145" i="21"/>
  <c r="B146" i="21"/>
  <c r="C146" i="21"/>
  <c r="D146" i="21"/>
  <c r="E146" i="21"/>
  <c r="F146" i="21"/>
  <c r="G146" i="21"/>
  <c r="H146" i="21"/>
  <c r="I146" i="21"/>
  <c r="J146" i="21"/>
  <c r="K146" i="21"/>
  <c r="L146" i="21"/>
  <c r="M146" i="21"/>
  <c r="N146" i="21"/>
  <c r="O146" i="21"/>
  <c r="P146" i="21"/>
  <c r="Q146" i="21"/>
  <c r="B147" i="21"/>
  <c r="C147" i="21"/>
  <c r="D147" i="21"/>
  <c r="E147" i="21"/>
  <c r="F147" i="21"/>
  <c r="G147" i="21"/>
  <c r="H147" i="21"/>
  <c r="I147" i="21"/>
  <c r="J147" i="21"/>
  <c r="K147" i="21"/>
  <c r="L147" i="21"/>
  <c r="M147" i="21"/>
  <c r="N147" i="21"/>
  <c r="O147" i="21"/>
  <c r="P147" i="21"/>
  <c r="Q147" i="21"/>
  <c r="B148" i="21"/>
  <c r="C148" i="21"/>
  <c r="D148" i="21"/>
  <c r="E148" i="21"/>
  <c r="F148" i="21"/>
  <c r="G148" i="21"/>
  <c r="H148" i="21"/>
  <c r="I148" i="21"/>
  <c r="J148" i="21"/>
  <c r="K148" i="21"/>
  <c r="L148" i="21"/>
  <c r="M148" i="21"/>
  <c r="N148" i="21"/>
  <c r="O148" i="21"/>
  <c r="P148" i="21"/>
  <c r="Q148" i="21"/>
  <c r="B149" i="21"/>
  <c r="C149" i="21"/>
  <c r="D149" i="21"/>
  <c r="E149" i="21"/>
  <c r="F149" i="21"/>
  <c r="G149" i="21"/>
  <c r="H149" i="21"/>
  <c r="I149" i="21"/>
  <c r="J149" i="21"/>
  <c r="K149" i="21"/>
  <c r="L149" i="21"/>
  <c r="M149" i="21"/>
  <c r="N149" i="21"/>
  <c r="O149" i="21"/>
  <c r="P149" i="21"/>
  <c r="Q149" i="21"/>
  <c r="B150" i="21"/>
  <c r="C150" i="21"/>
  <c r="D150" i="21"/>
  <c r="E150" i="21"/>
  <c r="F150" i="21"/>
  <c r="G150" i="21"/>
  <c r="H150" i="21"/>
  <c r="I150" i="21"/>
  <c r="J150" i="21"/>
  <c r="K150" i="21"/>
  <c r="L150" i="21"/>
  <c r="M150" i="21"/>
  <c r="N150" i="21"/>
  <c r="O150" i="21"/>
  <c r="P150" i="21"/>
  <c r="Q150" i="21"/>
  <c r="B151" i="21"/>
  <c r="C151" i="21"/>
  <c r="D151" i="21"/>
  <c r="E151" i="21"/>
  <c r="F151" i="21"/>
  <c r="G151" i="21"/>
  <c r="H151" i="21"/>
  <c r="I151" i="21"/>
  <c r="J151" i="21"/>
  <c r="K151" i="21"/>
  <c r="L151" i="21"/>
  <c r="M151" i="21"/>
  <c r="N151" i="21"/>
  <c r="O151" i="21"/>
  <c r="P151" i="21"/>
  <c r="Q151" i="21"/>
  <c r="B152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B153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B154" i="21"/>
  <c r="C154" i="21"/>
  <c r="D154" i="21"/>
  <c r="E154" i="21"/>
  <c r="F154" i="21"/>
  <c r="G154" i="21"/>
  <c r="H154" i="21"/>
  <c r="I154" i="21"/>
  <c r="J154" i="21"/>
  <c r="K154" i="21"/>
  <c r="L154" i="21"/>
  <c r="M154" i="21"/>
  <c r="N154" i="21"/>
  <c r="O154" i="21"/>
  <c r="P154" i="21"/>
  <c r="Q154" i="21"/>
  <c r="B155" i="21"/>
  <c r="C155" i="21"/>
  <c r="D155" i="21"/>
  <c r="E155" i="21"/>
  <c r="F155" i="21"/>
  <c r="G155" i="21"/>
  <c r="H155" i="21"/>
  <c r="I155" i="21"/>
  <c r="J155" i="21"/>
  <c r="K155" i="21"/>
  <c r="L155" i="21"/>
  <c r="M155" i="21"/>
  <c r="N155" i="21"/>
  <c r="O155" i="21"/>
  <c r="P155" i="21"/>
  <c r="Q155" i="21"/>
  <c r="B156" i="21"/>
  <c r="C156" i="21"/>
  <c r="D156" i="21"/>
  <c r="E156" i="21"/>
  <c r="F156" i="21"/>
  <c r="G156" i="21"/>
  <c r="H156" i="21"/>
  <c r="I156" i="21"/>
  <c r="J156" i="21"/>
  <c r="K156" i="21"/>
  <c r="L156" i="21"/>
  <c r="M156" i="21"/>
  <c r="N156" i="21"/>
  <c r="O156" i="21"/>
  <c r="P156" i="21"/>
  <c r="Q156" i="21"/>
  <c r="B157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D16" i="9" l="1"/>
  <c r="E16" i="9"/>
  <c r="F16" i="9"/>
  <c r="D17" i="9"/>
  <c r="E17" i="9"/>
  <c r="F17" i="9"/>
  <c r="D18" i="9"/>
  <c r="E18" i="9"/>
  <c r="F18" i="9"/>
  <c r="D19" i="9"/>
  <c r="E19" i="9"/>
  <c r="F19" i="9"/>
  <c r="D20" i="9"/>
  <c r="E20" i="9"/>
  <c r="F20" i="9"/>
  <c r="D21" i="9"/>
  <c r="AH53" i="12" s="1"/>
  <c r="E21" i="9"/>
  <c r="AI53" i="12" s="1"/>
  <c r="M74" i="12" s="1"/>
  <c r="F21" i="9"/>
  <c r="AJ53" i="12" s="1"/>
  <c r="N74" i="12" s="1"/>
  <c r="F15" i="9"/>
  <c r="E15" i="9"/>
  <c r="D15" i="9"/>
  <c r="F11" i="9"/>
  <c r="F12" i="9"/>
  <c r="E11" i="9"/>
  <c r="E12" i="9"/>
  <c r="D11" i="9"/>
  <c r="D12" i="9"/>
  <c r="F10" i="9"/>
  <c r="E10" i="9"/>
  <c r="D10" i="9"/>
  <c r="C10" i="9"/>
  <c r="AK23" i="2"/>
  <c r="AK26" i="2"/>
  <c r="AK29" i="2"/>
  <c r="AK32" i="2"/>
  <c r="AK35" i="2"/>
  <c r="AK38" i="2"/>
  <c r="AK41" i="2"/>
  <c r="AK44" i="2"/>
  <c r="AK47" i="2"/>
  <c r="AK50" i="2"/>
  <c r="AK53" i="2"/>
  <c r="AK56" i="2"/>
  <c r="AK59" i="2"/>
  <c r="AK62" i="2"/>
  <c r="AK65" i="2"/>
  <c r="AK68" i="2"/>
  <c r="AK71" i="2"/>
  <c r="AK74" i="2"/>
  <c r="AK77" i="2"/>
  <c r="AK80" i="2"/>
  <c r="AK83" i="2"/>
  <c r="AK86" i="2"/>
  <c r="AK89" i="2"/>
  <c r="AK92" i="2"/>
  <c r="AK95" i="2"/>
  <c r="AK98" i="2"/>
  <c r="AK101" i="2"/>
  <c r="AK104" i="2"/>
  <c r="AK107" i="2"/>
  <c r="AK110" i="2"/>
  <c r="AK113" i="2"/>
  <c r="AK116" i="2"/>
  <c r="AK119" i="2"/>
  <c r="AK122" i="2"/>
  <c r="AK125" i="2"/>
  <c r="AK128" i="2"/>
  <c r="AK131" i="2"/>
  <c r="AK134" i="2"/>
  <c r="AK137" i="2"/>
  <c r="AK140" i="2"/>
  <c r="C13" i="19" s="1"/>
  <c r="AK143" i="2"/>
  <c r="D13" i="19" s="1"/>
  <c r="AK146" i="2"/>
  <c r="E13" i="19" s="1"/>
  <c r="AK149" i="2"/>
  <c r="F13" i="19" s="1"/>
  <c r="AK152" i="2"/>
  <c r="G13" i="19" s="1"/>
  <c r="AK155" i="2"/>
  <c r="H13" i="19" s="1"/>
  <c r="AK158" i="2"/>
  <c r="AK161" i="2"/>
  <c r="AK20" i="2"/>
  <c r="AJ161" i="2"/>
  <c r="AI161" i="2"/>
  <c r="AH161" i="2"/>
  <c r="AG161" i="2"/>
  <c r="AF161" i="2"/>
  <c r="AE161" i="2"/>
  <c r="AJ158" i="2"/>
  <c r="AI158" i="2"/>
  <c r="AH158" i="2"/>
  <c r="AG158" i="2"/>
  <c r="AF158" i="2"/>
  <c r="AE158" i="2"/>
  <c r="AJ155" i="2"/>
  <c r="H12" i="19" s="1"/>
  <c r="AI155" i="2"/>
  <c r="H11" i="19" s="1"/>
  <c r="AH155" i="2"/>
  <c r="H10" i="19" s="1"/>
  <c r="AG155" i="2"/>
  <c r="H9" i="19" s="1"/>
  <c r="AF155" i="2"/>
  <c r="H8" i="19" s="1"/>
  <c r="AE155" i="2"/>
  <c r="H7" i="19" s="1"/>
  <c r="AJ152" i="2"/>
  <c r="G12" i="19" s="1"/>
  <c r="AI152" i="2"/>
  <c r="G11" i="19" s="1"/>
  <c r="AH152" i="2"/>
  <c r="G10" i="19" s="1"/>
  <c r="AG152" i="2"/>
  <c r="G9" i="19" s="1"/>
  <c r="AF152" i="2"/>
  <c r="G8" i="19" s="1"/>
  <c r="AE152" i="2"/>
  <c r="G7" i="19" s="1"/>
  <c r="AJ149" i="2"/>
  <c r="F12" i="19" s="1"/>
  <c r="AI149" i="2"/>
  <c r="F11" i="19" s="1"/>
  <c r="AH149" i="2"/>
  <c r="F10" i="19" s="1"/>
  <c r="AG149" i="2"/>
  <c r="F9" i="19" s="1"/>
  <c r="AF149" i="2"/>
  <c r="F8" i="19" s="1"/>
  <c r="AE149" i="2"/>
  <c r="F7" i="19" s="1"/>
  <c r="AJ146" i="2"/>
  <c r="E12" i="19" s="1"/>
  <c r="AI146" i="2"/>
  <c r="E11" i="19" s="1"/>
  <c r="AH146" i="2"/>
  <c r="E10" i="19" s="1"/>
  <c r="AG146" i="2"/>
  <c r="E9" i="19" s="1"/>
  <c r="AF146" i="2"/>
  <c r="E8" i="19" s="1"/>
  <c r="AE146" i="2"/>
  <c r="E7" i="19" s="1"/>
  <c r="AJ143" i="2"/>
  <c r="D12" i="19" s="1"/>
  <c r="AI143" i="2"/>
  <c r="D11" i="19" s="1"/>
  <c r="AH143" i="2"/>
  <c r="D10" i="19" s="1"/>
  <c r="AG143" i="2"/>
  <c r="D9" i="19" s="1"/>
  <c r="AF143" i="2"/>
  <c r="D8" i="19" s="1"/>
  <c r="AE143" i="2"/>
  <c r="D7" i="19" s="1"/>
  <c r="AJ140" i="2"/>
  <c r="C12" i="19" s="1"/>
  <c r="AI140" i="2"/>
  <c r="C11" i="19" s="1"/>
  <c r="AH140" i="2"/>
  <c r="C10" i="19" s="1"/>
  <c r="AG140" i="2"/>
  <c r="C9" i="19" s="1"/>
  <c r="AF140" i="2"/>
  <c r="C8" i="19" s="1"/>
  <c r="AE140" i="2"/>
  <c r="C7" i="19" s="1"/>
  <c r="AJ137" i="2"/>
  <c r="AI137" i="2"/>
  <c r="AH137" i="2"/>
  <c r="AG137" i="2"/>
  <c r="AF137" i="2"/>
  <c r="AE137" i="2"/>
  <c r="AJ134" i="2"/>
  <c r="AI134" i="2"/>
  <c r="AH134" i="2"/>
  <c r="AG134" i="2"/>
  <c r="AF134" i="2"/>
  <c r="AE134" i="2"/>
  <c r="AJ131" i="2"/>
  <c r="AI131" i="2"/>
  <c r="AH131" i="2"/>
  <c r="AG131" i="2"/>
  <c r="AF131" i="2"/>
  <c r="AE131" i="2"/>
  <c r="AJ128" i="2"/>
  <c r="AI128" i="2"/>
  <c r="AH128" i="2"/>
  <c r="AG128" i="2"/>
  <c r="AF128" i="2"/>
  <c r="AE128" i="2"/>
  <c r="AJ125" i="2"/>
  <c r="AI125" i="2"/>
  <c r="AH125" i="2"/>
  <c r="AG125" i="2"/>
  <c r="AF125" i="2"/>
  <c r="AE125" i="2"/>
  <c r="AJ122" i="2"/>
  <c r="AI122" i="2"/>
  <c r="AH122" i="2"/>
  <c r="AG122" i="2"/>
  <c r="AF122" i="2"/>
  <c r="AE122" i="2"/>
  <c r="AJ119" i="2"/>
  <c r="AI119" i="2"/>
  <c r="AH119" i="2"/>
  <c r="AG119" i="2"/>
  <c r="AF119" i="2"/>
  <c r="AE119" i="2"/>
  <c r="AJ116" i="2"/>
  <c r="AI116" i="2"/>
  <c r="AH116" i="2"/>
  <c r="AG116" i="2"/>
  <c r="AF116" i="2"/>
  <c r="AE116" i="2"/>
  <c r="AJ113" i="2"/>
  <c r="AI113" i="2"/>
  <c r="AH113" i="2"/>
  <c r="AG113" i="2"/>
  <c r="AF113" i="2"/>
  <c r="AE113" i="2"/>
  <c r="AJ110" i="2"/>
  <c r="AI110" i="2"/>
  <c r="AH110" i="2"/>
  <c r="AG110" i="2"/>
  <c r="AF110" i="2"/>
  <c r="AE110" i="2"/>
  <c r="AJ107" i="2"/>
  <c r="AI107" i="2"/>
  <c r="AH107" i="2"/>
  <c r="AG107" i="2"/>
  <c r="AF107" i="2"/>
  <c r="AE107" i="2"/>
  <c r="AJ104" i="2"/>
  <c r="AI104" i="2"/>
  <c r="AH104" i="2"/>
  <c r="AG104" i="2"/>
  <c r="AF104" i="2"/>
  <c r="AE104" i="2"/>
  <c r="AJ101" i="2"/>
  <c r="AI101" i="2"/>
  <c r="AH101" i="2"/>
  <c r="AG101" i="2"/>
  <c r="AF101" i="2"/>
  <c r="AE101" i="2"/>
  <c r="AJ98" i="2"/>
  <c r="AI98" i="2"/>
  <c r="AH98" i="2"/>
  <c r="AG98" i="2"/>
  <c r="AF98" i="2"/>
  <c r="AE98" i="2"/>
  <c r="AJ95" i="2"/>
  <c r="AI95" i="2"/>
  <c r="AH95" i="2"/>
  <c r="AG95" i="2"/>
  <c r="AF95" i="2"/>
  <c r="AE95" i="2"/>
  <c r="AJ92" i="2"/>
  <c r="AI92" i="2"/>
  <c r="AH92" i="2"/>
  <c r="AG92" i="2"/>
  <c r="AF92" i="2"/>
  <c r="AE92" i="2"/>
  <c r="AJ89" i="2"/>
  <c r="AI89" i="2"/>
  <c r="AH89" i="2"/>
  <c r="AG89" i="2"/>
  <c r="AF89" i="2"/>
  <c r="AE89" i="2"/>
  <c r="AJ86" i="2"/>
  <c r="AI86" i="2"/>
  <c r="AH86" i="2"/>
  <c r="AG86" i="2"/>
  <c r="AF86" i="2"/>
  <c r="AE86" i="2"/>
  <c r="AJ83" i="2"/>
  <c r="AI83" i="2"/>
  <c r="AH83" i="2"/>
  <c r="AG83" i="2"/>
  <c r="AF83" i="2"/>
  <c r="AE83" i="2"/>
  <c r="AJ80" i="2"/>
  <c r="AI80" i="2"/>
  <c r="AH80" i="2"/>
  <c r="AG80" i="2"/>
  <c r="AF80" i="2"/>
  <c r="AE80" i="2"/>
  <c r="AJ77" i="2"/>
  <c r="AI77" i="2"/>
  <c r="AH77" i="2"/>
  <c r="AG77" i="2"/>
  <c r="AF77" i="2"/>
  <c r="AE77" i="2"/>
  <c r="AJ74" i="2"/>
  <c r="AI74" i="2"/>
  <c r="AH74" i="2"/>
  <c r="AG74" i="2"/>
  <c r="AF74" i="2"/>
  <c r="AE74" i="2"/>
  <c r="AJ71" i="2"/>
  <c r="AI71" i="2"/>
  <c r="AH71" i="2"/>
  <c r="AG71" i="2"/>
  <c r="AF71" i="2"/>
  <c r="AE71" i="2"/>
  <c r="AJ68" i="2"/>
  <c r="AI68" i="2"/>
  <c r="AH68" i="2"/>
  <c r="AG68" i="2"/>
  <c r="AF68" i="2"/>
  <c r="AE68" i="2"/>
  <c r="AJ65" i="2"/>
  <c r="AI65" i="2"/>
  <c r="AH65" i="2"/>
  <c r="AG65" i="2"/>
  <c r="AF65" i="2"/>
  <c r="AE65" i="2"/>
  <c r="AJ62" i="2"/>
  <c r="AI62" i="2"/>
  <c r="AH62" i="2"/>
  <c r="AG62" i="2"/>
  <c r="AF62" i="2"/>
  <c r="AE62" i="2"/>
  <c r="AJ59" i="2"/>
  <c r="AI59" i="2"/>
  <c r="AH59" i="2"/>
  <c r="AG59" i="2"/>
  <c r="AF59" i="2"/>
  <c r="AE59" i="2"/>
  <c r="AJ56" i="2"/>
  <c r="AI56" i="2"/>
  <c r="AH56" i="2"/>
  <c r="AG56" i="2"/>
  <c r="AF56" i="2"/>
  <c r="AE56" i="2"/>
  <c r="AJ53" i="2"/>
  <c r="AI53" i="2"/>
  <c r="AH53" i="2"/>
  <c r="AG53" i="2"/>
  <c r="AF53" i="2"/>
  <c r="AE53" i="2"/>
  <c r="AJ50" i="2"/>
  <c r="AI50" i="2"/>
  <c r="AH50" i="2"/>
  <c r="AG50" i="2"/>
  <c r="AF50" i="2"/>
  <c r="AE50" i="2"/>
  <c r="AJ47" i="2"/>
  <c r="AI47" i="2"/>
  <c r="AH47" i="2"/>
  <c r="AG47" i="2"/>
  <c r="AF47" i="2"/>
  <c r="AE47" i="2"/>
  <c r="AJ44" i="2"/>
  <c r="AI44" i="2"/>
  <c r="AH44" i="2"/>
  <c r="AG44" i="2"/>
  <c r="AF44" i="2"/>
  <c r="AE44" i="2"/>
  <c r="AJ41" i="2"/>
  <c r="AI41" i="2"/>
  <c r="AH41" i="2"/>
  <c r="AG41" i="2"/>
  <c r="AF41" i="2"/>
  <c r="AE41" i="2"/>
  <c r="AJ38" i="2"/>
  <c r="AI38" i="2"/>
  <c r="AH38" i="2"/>
  <c r="AG38" i="2"/>
  <c r="AF38" i="2"/>
  <c r="AE38" i="2"/>
  <c r="AJ35" i="2"/>
  <c r="AI35" i="2"/>
  <c r="AH35" i="2"/>
  <c r="AG35" i="2"/>
  <c r="AF35" i="2"/>
  <c r="AE35" i="2"/>
  <c r="AJ32" i="2"/>
  <c r="AI32" i="2"/>
  <c r="AH32" i="2"/>
  <c r="AG32" i="2"/>
  <c r="AF32" i="2"/>
  <c r="AE32" i="2"/>
  <c r="AJ29" i="2"/>
  <c r="AI29" i="2"/>
  <c r="AH29" i="2"/>
  <c r="AG29" i="2"/>
  <c r="AF29" i="2"/>
  <c r="AE29" i="2"/>
  <c r="AJ26" i="2"/>
  <c r="AI26" i="2"/>
  <c r="AH26" i="2"/>
  <c r="AG26" i="2"/>
  <c r="AF26" i="2"/>
  <c r="AE26" i="2"/>
  <c r="AJ23" i="2"/>
  <c r="AI23" i="2"/>
  <c r="AH23" i="2"/>
  <c r="AG23" i="2"/>
  <c r="AF23" i="2"/>
  <c r="AE23" i="2"/>
  <c r="AJ20" i="2"/>
  <c r="AI20" i="2"/>
  <c r="AH20" i="2"/>
  <c r="AG20" i="2"/>
  <c r="AF20" i="2"/>
  <c r="AE20" i="2"/>
  <c r="L74" i="12" l="1"/>
  <c r="AF53" i="12"/>
  <c r="B156" i="24"/>
  <c r="C156" i="24"/>
  <c r="D156" i="24"/>
  <c r="E156" i="24"/>
  <c r="F156" i="24"/>
  <c r="G156" i="24"/>
  <c r="H156" i="24"/>
  <c r="C156" i="22"/>
  <c r="D156" i="22"/>
  <c r="E156" i="22"/>
  <c r="F156" i="22"/>
  <c r="G156" i="22"/>
  <c r="H16" i="19"/>
  <c r="BT155" i="2"/>
  <c r="H22" i="19" s="1"/>
  <c r="BS155" i="2"/>
  <c r="H21" i="19" s="1"/>
  <c r="BR155" i="2"/>
  <c r="H20" i="19" s="1"/>
  <c r="H19" i="19"/>
  <c r="H18" i="19"/>
  <c r="H17" i="19"/>
  <c r="C154" i="22" l="1"/>
  <c r="D154" i="22"/>
  <c r="E154" i="22"/>
  <c r="F154" i="22"/>
  <c r="G154" i="22"/>
  <c r="H154" i="22"/>
  <c r="C155" i="22"/>
  <c r="D155" i="22"/>
  <c r="E155" i="22"/>
  <c r="F155" i="22"/>
  <c r="G155" i="22"/>
  <c r="C9" i="22"/>
  <c r="D9" i="22"/>
  <c r="E9" i="22"/>
  <c r="F9" i="22"/>
  <c r="G9" i="22"/>
  <c r="H9" i="22"/>
  <c r="C10" i="22"/>
  <c r="D10" i="22"/>
  <c r="E10" i="22"/>
  <c r="F10" i="22"/>
  <c r="G10" i="22"/>
  <c r="H10" i="22"/>
  <c r="C11" i="22"/>
  <c r="D11" i="22"/>
  <c r="E11" i="22"/>
  <c r="F11" i="22"/>
  <c r="G11" i="22"/>
  <c r="H11" i="22"/>
  <c r="C12" i="22"/>
  <c r="D12" i="22"/>
  <c r="E12" i="22"/>
  <c r="F12" i="22"/>
  <c r="G12" i="22"/>
  <c r="H12" i="22"/>
  <c r="C13" i="22"/>
  <c r="D13" i="22"/>
  <c r="E13" i="22"/>
  <c r="F13" i="22"/>
  <c r="G13" i="22"/>
  <c r="H13" i="22"/>
  <c r="C14" i="22"/>
  <c r="D14" i="22"/>
  <c r="E14" i="22"/>
  <c r="F14" i="22"/>
  <c r="G14" i="22"/>
  <c r="H14" i="22"/>
  <c r="C15" i="22"/>
  <c r="D15" i="22"/>
  <c r="E15" i="22"/>
  <c r="F15" i="22"/>
  <c r="G15" i="22"/>
  <c r="H15" i="22"/>
  <c r="C16" i="22"/>
  <c r="D16" i="22"/>
  <c r="E16" i="22"/>
  <c r="F16" i="22"/>
  <c r="G16" i="22"/>
  <c r="H16" i="22"/>
  <c r="C17" i="22"/>
  <c r="D17" i="22"/>
  <c r="E17" i="22"/>
  <c r="F17" i="22"/>
  <c r="G17" i="22"/>
  <c r="H17" i="22"/>
  <c r="C18" i="22"/>
  <c r="D18" i="22"/>
  <c r="E18" i="22"/>
  <c r="F18" i="22"/>
  <c r="G18" i="22"/>
  <c r="H18" i="22"/>
  <c r="C19" i="22"/>
  <c r="D19" i="22"/>
  <c r="E19" i="22"/>
  <c r="F19" i="22"/>
  <c r="G19" i="22"/>
  <c r="H19" i="22"/>
  <c r="C20" i="22"/>
  <c r="D20" i="22"/>
  <c r="E20" i="22"/>
  <c r="F20" i="22"/>
  <c r="G20" i="22"/>
  <c r="H20" i="22"/>
  <c r="C21" i="22"/>
  <c r="D21" i="22"/>
  <c r="E21" i="22"/>
  <c r="F21" i="22"/>
  <c r="G21" i="22"/>
  <c r="H21" i="22"/>
  <c r="C22" i="22"/>
  <c r="D22" i="22"/>
  <c r="E22" i="22"/>
  <c r="F22" i="22"/>
  <c r="G22" i="22"/>
  <c r="H22" i="22"/>
  <c r="C23" i="22"/>
  <c r="D23" i="22"/>
  <c r="E23" i="22"/>
  <c r="F23" i="22"/>
  <c r="G23" i="22"/>
  <c r="H23" i="22"/>
  <c r="C24" i="22"/>
  <c r="D24" i="22"/>
  <c r="E24" i="22"/>
  <c r="F24" i="22"/>
  <c r="G24" i="22"/>
  <c r="H24" i="22"/>
  <c r="C25" i="22"/>
  <c r="D25" i="22"/>
  <c r="E25" i="22"/>
  <c r="F25" i="22"/>
  <c r="G25" i="22"/>
  <c r="H25" i="22"/>
  <c r="C26" i="22"/>
  <c r="D26" i="22"/>
  <c r="E26" i="22"/>
  <c r="F26" i="22"/>
  <c r="G26" i="22"/>
  <c r="H26" i="22"/>
  <c r="C27" i="22"/>
  <c r="D27" i="22"/>
  <c r="E27" i="22"/>
  <c r="F27" i="22"/>
  <c r="G27" i="22"/>
  <c r="H27" i="22"/>
  <c r="C28" i="22"/>
  <c r="D28" i="22"/>
  <c r="E28" i="22"/>
  <c r="F28" i="22"/>
  <c r="G28" i="22"/>
  <c r="H28" i="22"/>
  <c r="C29" i="22"/>
  <c r="D29" i="22"/>
  <c r="E29" i="22"/>
  <c r="F29" i="22"/>
  <c r="G29" i="22"/>
  <c r="H29" i="22"/>
  <c r="C30" i="22"/>
  <c r="D30" i="22"/>
  <c r="E30" i="22"/>
  <c r="F30" i="22"/>
  <c r="G30" i="22"/>
  <c r="H30" i="22"/>
  <c r="C31" i="22"/>
  <c r="D31" i="22"/>
  <c r="E31" i="22"/>
  <c r="F31" i="22"/>
  <c r="G31" i="22"/>
  <c r="H31" i="22"/>
  <c r="C32" i="22"/>
  <c r="D32" i="22"/>
  <c r="E32" i="22"/>
  <c r="F32" i="22"/>
  <c r="G32" i="22"/>
  <c r="H32" i="22"/>
  <c r="C33" i="22"/>
  <c r="D33" i="22"/>
  <c r="E33" i="22"/>
  <c r="F33" i="22"/>
  <c r="G33" i="22"/>
  <c r="H33" i="22"/>
  <c r="C34" i="22"/>
  <c r="D34" i="22"/>
  <c r="E34" i="22"/>
  <c r="F34" i="22"/>
  <c r="G34" i="22"/>
  <c r="H34" i="22"/>
  <c r="C35" i="22"/>
  <c r="D35" i="22"/>
  <c r="E35" i="22"/>
  <c r="F35" i="22"/>
  <c r="G35" i="22"/>
  <c r="H35" i="22"/>
  <c r="C36" i="22"/>
  <c r="D36" i="22"/>
  <c r="E36" i="22"/>
  <c r="F36" i="22"/>
  <c r="G36" i="22"/>
  <c r="H36" i="22"/>
  <c r="C37" i="22"/>
  <c r="D37" i="22"/>
  <c r="E37" i="22"/>
  <c r="F37" i="22"/>
  <c r="G37" i="22"/>
  <c r="H37" i="22"/>
  <c r="C38" i="22"/>
  <c r="D38" i="22"/>
  <c r="E38" i="22"/>
  <c r="F38" i="22"/>
  <c r="G38" i="22"/>
  <c r="H38" i="22"/>
  <c r="C39" i="22"/>
  <c r="D39" i="22"/>
  <c r="E39" i="22"/>
  <c r="F39" i="22"/>
  <c r="G39" i="22"/>
  <c r="H39" i="22"/>
  <c r="C40" i="22"/>
  <c r="D40" i="22"/>
  <c r="E40" i="22"/>
  <c r="F40" i="22"/>
  <c r="G40" i="22"/>
  <c r="H40" i="22"/>
  <c r="C41" i="22"/>
  <c r="D41" i="22"/>
  <c r="E41" i="22"/>
  <c r="F41" i="22"/>
  <c r="G41" i="22"/>
  <c r="H41" i="22"/>
  <c r="C42" i="22"/>
  <c r="D42" i="22"/>
  <c r="E42" i="22"/>
  <c r="F42" i="22"/>
  <c r="G42" i="22"/>
  <c r="H42" i="22"/>
  <c r="C43" i="22"/>
  <c r="D43" i="22"/>
  <c r="E43" i="22"/>
  <c r="F43" i="22"/>
  <c r="G43" i="22"/>
  <c r="H43" i="22"/>
  <c r="C44" i="22"/>
  <c r="D44" i="22"/>
  <c r="E44" i="22"/>
  <c r="F44" i="22"/>
  <c r="G44" i="22"/>
  <c r="H44" i="22"/>
  <c r="C45" i="22"/>
  <c r="D45" i="22"/>
  <c r="E45" i="22"/>
  <c r="F45" i="22"/>
  <c r="G45" i="22"/>
  <c r="H45" i="22"/>
  <c r="C46" i="22"/>
  <c r="D46" i="22"/>
  <c r="E46" i="22"/>
  <c r="F46" i="22"/>
  <c r="G46" i="22"/>
  <c r="H46" i="22"/>
  <c r="C47" i="22"/>
  <c r="D47" i="22"/>
  <c r="E47" i="22"/>
  <c r="F47" i="22"/>
  <c r="G47" i="22"/>
  <c r="H47" i="22"/>
  <c r="C48" i="22"/>
  <c r="D48" i="22"/>
  <c r="E48" i="22"/>
  <c r="F48" i="22"/>
  <c r="G48" i="22"/>
  <c r="H48" i="22"/>
  <c r="C49" i="22"/>
  <c r="D49" i="22"/>
  <c r="E49" i="22"/>
  <c r="F49" i="22"/>
  <c r="G49" i="22"/>
  <c r="H49" i="22"/>
  <c r="C50" i="22"/>
  <c r="D50" i="22"/>
  <c r="E50" i="22"/>
  <c r="F50" i="22"/>
  <c r="G50" i="22"/>
  <c r="H50" i="22"/>
  <c r="C51" i="22"/>
  <c r="D51" i="22"/>
  <c r="E51" i="22"/>
  <c r="F51" i="22"/>
  <c r="G51" i="22"/>
  <c r="H51" i="22"/>
  <c r="C52" i="22"/>
  <c r="D52" i="22"/>
  <c r="E52" i="22"/>
  <c r="F52" i="22"/>
  <c r="G52" i="22"/>
  <c r="H52" i="22"/>
  <c r="C53" i="22"/>
  <c r="D53" i="22"/>
  <c r="E53" i="22"/>
  <c r="F53" i="22"/>
  <c r="G53" i="22"/>
  <c r="H53" i="22"/>
  <c r="C54" i="22"/>
  <c r="D54" i="22"/>
  <c r="E54" i="22"/>
  <c r="F54" i="22"/>
  <c r="G54" i="22"/>
  <c r="H54" i="22"/>
  <c r="C55" i="22"/>
  <c r="D55" i="22"/>
  <c r="E55" i="22"/>
  <c r="F55" i="22"/>
  <c r="G55" i="22"/>
  <c r="H55" i="22"/>
  <c r="C56" i="22"/>
  <c r="D56" i="22"/>
  <c r="E56" i="22"/>
  <c r="F56" i="22"/>
  <c r="G56" i="22"/>
  <c r="H56" i="22"/>
  <c r="C57" i="22"/>
  <c r="D57" i="22"/>
  <c r="E57" i="22"/>
  <c r="F57" i="22"/>
  <c r="G57" i="22"/>
  <c r="H57" i="22"/>
  <c r="C58" i="22"/>
  <c r="D58" i="22"/>
  <c r="E58" i="22"/>
  <c r="F58" i="22"/>
  <c r="G58" i="22"/>
  <c r="H58" i="22"/>
  <c r="C59" i="22"/>
  <c r="D59" i="22"/>
  <c r="E59" i="22"/>
  <c r="F59" i="22"/>
  <c r="G59" i="22"/>
  <c r="H59" i="22"/>
  <c r="C60" i="22"/>
  <c r="D60" i="22"/>
  <c r="E60" i="22"/>
  <c r="F60" i="22"/>
  <c r="G60" i="22"/>
  <c r="H60" i="22"/>
  <c r="C61" i="22"/>
  <c r="D61" i="22"/>
  <c r="E61" i="22"/>
  <c r="F61" i="22"/>
  <c r="G61" i="22"/>
  <c r="H61" i="22"/>
  <c r="C62" i="22"/>
  <c r="D62" i="22"/>
  <c r="E62" i="22"/>
  <c r="F62" i="22"/>
  <c r="G62" i="22"/>
  <c r="H62" i="22"/>
  <c r="C63" i="22"/>
  <c r="D63" i="22"/>
  <c r="E63" i="22"/>
  <c r="F63" i="22"/>
  <c r="G63" i="22"/>
  <c r="H63" i="22"/>
  <c r="C64" i="22"/>
  <c r="D64" i="22"/>
  <c r="E64" i="22"/>
  <c r="F64" i="22"/>
  <c r="G64" i="22"/>
  <c r="H64" i="22"/>
  <c r="C65" i="22"/>
  <c r="D65" i="22"/>
  <c r="E65" i="22"/>
  <c r="F65" i="22"/>
  <c r="G65" i="22"/>
  <c r="H65" i="22"/>
  <c r="C66" i="22"/>
  <c r="D66" i="22"/>
  <c r="E66" i="22"/>
  <c r="F66" i="22"/>
  <c r="G66" i="22"/>
  <c r="H66" i="22"/>
  <c r="C67" i="22"/>
  <c r="D67" i="22"/>
  <c r="E67" i="22"/>
  <c r="F67" i="22"/>
  <c r="G67" i="22"/>
  <c r="H67" i="22"/>
  <c r="C68" i="22"/>
  <c r="D68" i="22"/>
  <c r="E68" i="22"/>
  <c r="F68" i="22"/>
  <c r="G68" i="22"/>
  <c r="H68" i="22"/>
  <c r="C69" i="22"/>
  <c r="D69" i="22"/>
  <c r="E69" i="22"/>
  <c r="F69" i="22"/>
  <c r="G69" i="22"/>
  <c r="H69" i="22"/>
  <c r="C70" i="22"/>
  <c r="D70" i="22"/>
  <c r="E70" i="22"/>
  <c r="F70" i="22"/>
  <c r="G70" i="22"/>
  <c r="H70" i="22"/>
  <c r="C71" i="22"/>
  <c r="D71" i="22"/>
  <c r="E71" i="22"/>
  <c r="F71" i="22"/>
  <c r="G71" i="22"/>
  <c r="H71" i="22"/>
  <c r="C72" i="22"/>
  <c r="D72" i="22"/>
  <c r="E72" i="22"/>
  <c r="F72" i="22"/>
  <c r="G72" i="22"/>
  <c r="H72" i="22"/>
  <c r="C73" i="22"/>
  <c r="D73" i="22"/>
  <c r="E73" i="22"/>
  <c r="F73" i="22"/>
  <c r="G73" i="22"/>
  <c r="H73" i="22"/>
  <c r="C74" i="22"/>
  <c r="D74" i="22"/>
  <c r="E74" i="22"/>
  <c r="F74" i="22"/>
  <c r="G74" i="22"/>
  <c r="H74" i="22"/>
  <c r="C75" i="22"/>
  <c r="D75" i="22"/>
  <c r="E75" i="22"/>
  <c r="F75" i="22"/>
  <c r="G75" i="22"/>
  <c r="H75" i="22"/>
  <c r="C76" i="22"/>
  <c r="D76" i="22"/>
  <c r="E76" i="22"/>
  <c r="F76" i="22"/>
  <c r="G76" i="22"/>
  <c r="H76" i="22"/>
  <c r="C77" i="22"/>
  <c r="D77" i="22"/>
  <c r="E77" i="22"/>
  <c r="F77" i="22"/>
  <c r="G77" i="22"/>
  <c r="H77" i="22"/>
  <c r="C78" i="22"/>
  <c r="D78" i="22"/>
  <c r="E78" i="22"/>
  <c r="F78" i="22"/>
  <c r="G78" i="22"/>
  <c r="H78" i="22"/>
  <c r="C79" i="22"/>
  <c r="D79" i="22"/>
  <c r="E79" i="22"/>
  <c r="F79" i="22"/>
  <c r="G79" i="22"/>
  <c r="H79" i="22"/>
  <c r="C80" i="22"/>
  <c r="D80" i="22"/>
  <c r="E80" i="22"/>
  <c r="F80" i="22"/>
  <c r="G80" i="22"/>
  <c r="H80" i="22"/>
  <c r="C81" i="22"/>
  <c r="D81" i="22"/>
  <c r="E81" i="22"/>
  <c r="F81" i="22"/>
  <c r="G81" i="22"/>
  <c r="H81" i="22"/>
  <c r="C82" i="22"/>
  <c r="D82" i="22"/>
  <c r="E82" i="22"/>
  <c r="F82" i="22"/>
  <c r="G82" i="22"/>
  <c r="H82" i="22"/>
  <c r="C83" i="22"/>
  <c r="D83" i="22"/>
  <c r="E83" i="22"/>
  <c r="F83" i="22"/>
  <c r="G83" i="22"/>
  <c r="H83" i="22"/>
  <c r="C84" i="22"/>
  <c r="D84" i="22"/>
  <c r="E84" i="22"/>
  <c r="F84" i="22"/>
  <c r="G84" i="22"/>
  <c r="H84" i="22"/>
  <c r="C85" i="22"/>
  <c r="D85" i="22"/>
  <c r="E85" i="22"/>
  <c r="F85" i="22"/>
  <c r="G85" i="22"/>
  <c r="H85" i="22"/>
  <c r="C86" i="22"/>
  <c r="D86" i="22"/>
  <c r="E86" i="22"/>
  <c r="F86" i="22"/>
  <c r="G86" i="22"/>
  <c r="H86" i="22"/>
  <c r="C87" i="22"/>
  <c r="D87" i="22"/>
  <c r="E87" i="22"/>
  <c r="F87" i="22"/>
  <c r="G87" i="22"/>
  <c r="H87" i="22"/>
  <c r="C88" i="22"/>
  <c r="D88" i="22"/>
  <c r="E88" i="22"/>
  <c r="F88" i="22"/>
  <c r="G88" i="22"/>
  <c r="H88" i="22"/>
  <c r="C89" i="22"/>
  <c r="D89" i="22"/>
  <c r="E89" i="22"/>
  <c r="F89" i="22"/>
  <c r="G89" i="22"/>
  <c r="H89" i="22"/>
  <c r="C90" i="22"/>
  <c r="D90" i="22"/>
  <c r="E90" i="22"/>
  <c r="F90" i="22"/>
  <c r="G90" i="22"/>
  <c r="H90" i="22"/>
  <c r="C91" i="22"/>
  <c r="D91" i="22"/>
  <c r="E91" i="22"/>
  <c r="F91" i="22"/>
  <c r="G91" i="22"/>
  <c r="H91" i="22"/>
  <c r="C92" i="22"/>
  <c r="D92" i="22"/>
  <c r="E92" i="22"/>
  <c r="F92" i="22"/>
  <c r="G92" i="22"/>
  <c r="H92" i="22"/>
  <c r="C93" i="22"/>
  <c r="D93" i="22"/>
  <c r="E93" i="22"/>
  <c r="F93" i="22"/>
  <c r="G93" i="22"/>
  <c r="H93" i="22"/>
  <c r="C94" i="22"/>
  <c r="D94" i="22"/>
  <c r="E94" i="22"/>
  <c r="F94" i="22"/>
  <c r="G94" i="22"/>
  <c r="H94" i="22"/>
  <c r="C95" i="22"/>
  <c r="D95" i="22"/>
  <c r="E95" i="22"/>
  <c r="F95" i="22"/>
  <c r="G95" i="22"/>
  <c r="H95" i="22"/>
  <c r="C96" i="22"/>
  <c r="D96" i="22"/>
  <c r="E96" i="22"/>
  <c r="F96" i="22"/>
  <c r="G96" i="22"/>
  <c r="H96" i="22"/>
  <c r="C97" i="22"/>
  <c r="D97" i="22"/>
  <c r="E97" i="22"/>
  <c r="F97" i="22"/>
  <c r="G97" i="22"/>
  <c r="H97" i="22"/>
  <c r="C98" i="22"/>
  <c r="D98" i="22"/>
  <c r="E98" i="22"/>
  <c r="F98" i="22"/>
  <c r="G98" i="22"/>
  <c r="H98" i="22"/>
  <c r="C99" i="22"/>
  <c r="D99" i="22"/>
  <c r="E99" i="22"/>
  <c r="F99" i="22"/>
  <c r="G99" i="22"/>
  <c r="H99" i="22"/>
  <c r="C100" i="22"/>
  <c r="D100" i="22"/>
  <c r="E100" i="22"/>
  <c r="F100" i="22"/>
  <c r="G100" i="22"/>
  <c r="H100" i="22"/>
  <c r="C101" i="22"/>
  <c r="D101" i="22"/>
  <c r="E101" i="22"/>
  <c r="F101" i="22"/>
  <c r="G101" i="22"/>
  <c r="H101" i="22"/>
  <c r="C102" i="22"/>
  <c r="D102" i="22"/>
  <c r="E102" i="22"/>
  <c r="F102" i="22"/>
  <c r="G102" i="22"/>
  <c r="H102" i="22"/>
  <c r="C103" i="22"/>
  <c r="D103" i="22"/>
  <c r="E103" i="22"/>
  <c r="F103" i="22"/>
  <c r="G103" i="22"/>
  <c r="H103" i="22"/>
  <c r="C104" i="22"/>
  <c r="D104" i="22"/>
  <c r="E104" i="22"/>
  <c r="F104" i="22"/>
  <c r="G104" i="22"/>
  <c r="H104" i="22"/>
  <c r="C105" i="22"/>
  <c r="D105" i="22"/>
  <c r="E105" i="22"/>
  <c r="F105" i="22"/>
  <c r="G105" i="22"/>
  <c r="H105" i="22"/>
  <c r="C106" i="22"/>
  <c r="D106" i="22"/>
  <c r="E106" i="22"/>
  <c r="F106" i="22"/>
  <c r="G106" i="22"/>
  <c r="H106" i="22"/>
  <c r="C107" i="22"/>
  <c r="D107" i="22"/>
  <c r="E107" i="22"/>
  <c r="F107" i="22"/>
  <c r="G107" i="22"/>
  <c r="H107" i="22"/>
  <c r="C108" i="22"/>
  <c r="D108" i="22"/>
  <c r="E108" i="22"/>
  <c r="F108" i="22"/>
  <c r="G108" i="22"/>
  <c r="H108" i="22"/>
  <c r="C109" i="22"/>
  <c r="D109" i="22"/>
  <c r="E109" i="22"/>
  <c r="F109" i="22"/>
  <c r="G109" i="22"/>
  <c r="H109" i="22"/>
  <c r="C110" i="22"/>
  <c r="D110" i="22"/>
  <c r="E110" i="22"/>
  <c r="F110" i="22"/>
  <c r="G110" i="22"/>
  <c r="H110" i="22"/>
  <c r="C111" i="22"/>
  <c r="D111" i="22"/>
  <c r="E111" i="22"/>
  <c r="F111" i="22"/>
  <c r="G111" i="22"/>
  <c r="H111" i="22"/>
  <c r="C112" i="22"/>
  <c r="D112" i="22"/>
  <c r="E112" i="22"/>
  <c r="F112" i="22"/>
  <c r="G112" i="22"/>
  <c r="H112" i="22"/>
  <c r="C113" i="22"/>
  <c r="D113" i="22"/>
  <c r="E113" i="22"/>
  <c r="F113" i="22"/>
  <c r="G113" i="22"/>
  <c r="H113" i="22"/>
  <c r="C114" i="22"/>
  <c r="D114" i="22"/>
  <c r="E114" i="22"/>
  <c r="F114" i="22"/>
  <c r="G114" i="22"/>
  <c r="H114" i="22"/>
  <c r="C115" i="22"/>
  <c r="D115" i="22"/>
  <c r="E115" i="22"/>
  <c r="F115" i="22"/>
  <c r="G115" i="22"/>
  <c r="H115" i="22"/>
  <c r="C116" i="22"/>
  <c r="D116" i="22"/>
  <c r="E116" i="22"/>
  <c r="F116" i="22"/>
  <c r="G116" i="22"/>
  <c r="H116" i="22"/>
  <c r="C117" i="22"/>
  <c r="D117" i="22"/>
  <c r="E117" i="22"/>
  <c r="F117" i="22"/>
  <c r="G117" i="22"/>
  <c r="H117" i="22"/>
  <c r="C118" i="22"/>
  <c r="D118" i="22"/>
  <c r="E118" i="22"/>
  <c r="F118" i="22"/>
  <c r="G118" i="22"/>
  <c r="H118" i="22"/>
  <c r="C119" i="22"/>
  <c r="D119" i="22"/>
  <c r="E119" i="22"/>
  <c r="F119" i="22"/>
  <c r="G119" i="22"/>
  <c r="H119" i="22"/>
  <c r="C120" i="22"/>
  <c r="D120" i="22"/>
  <c r="E120" i="22"/>
  <c r="F120" i="22"/>
  <c r="G120" i="22"/>
  <c r="H120" i="22"/>
  <c r="C121" i="22"/>
  <c r="D121" i="22"/>
  <c r="E121" i="22"/>
  <c r="F121" i="22"/>
  <c r="G121" i="22"/>
  <c r="H121" i="22"/>
  <c r="C122" i="22"/>
  <c r="D122" i="22"/>
  <c r="E122" i="22"/>
  <c r="F122" i="22"/>
  <c r="G122" i="22"/>
  <c r="H122" i="22"/>
  <c r="C123" i="22"/>
  <c r="D123" i="22"/>
  <c r="E123" i="22"/>
  <c r="F123" i="22"/>
  <c r="G123" i="22"/>
  <c r="H123" i="22"/>
  <c r="C124" i="22"/>
  <c r="D124" i="22"/>
  <c r="E124" i="22"/>
  <c r="F124" i="22"/>
  <c r="G124" i="22"/>
  <c r="H124" i="22"/>
  <c r="C125" i="22"/>
  <c r="D125" i="22"/>
  <c r="E125" i="22"/>
  <c r="F125" i="22"/>
  <c r="G125" i="22"/>
  <c r="H125" i="22"/>
  <c r="C126" i="22"/>
  <c r="D126" i="22"/>
  <c r="E126" i="22"/>
  <c r="F126" i="22"/>
  <c r="G126" i="22"/>
  <c r="H126" i="22"/>
  <c r="C127" i="22"/>
  <c r="D127" i="22"/>
  <c r="E127" i="22"/>
  <c r="F127" i="22"/>
  <c r="G127" i="22"/>
  <c r="H127" i="22"/>
  <c r="C128" i="22"/>
  <c r="D128" i="22"/>
  <c r="E128" i="22"/>
  <c r="F128" i="22"/>
  <c r="G128" i="22"/>
  <c r="H128" i="22"/>
  <c r="C129" i="22"/>
  <c r="D129" i="22"/>
  <c r="E129" i="22"/>
  <c r="F129" i="22"/>
  <c r="G129" i="22"/>
  <c r="H129" i="22"/>
  <c r="C130" i="22"/>
  <c r="D130" i="22"/>
  <c r="E130" i="22"/>
  <c r="F130" i="22"/>
  <c r="G130" i="22"/>
  <c r="H130" i="22"/>
  <c r="C131" i="22"/>
  <c r="D131" i="22"/>
  <c r="E131" i="22"/>
  <c r="F131" i="22"/>
  <c r="G131" i="22"/>
  <c r="H131" i="22"/>
  <c r="C132" i="22"/>
  <c r="D132" i="22"/>
  <c r="E132" i="22"/>
  <c r="F132" i="22"/>
  <c r="G132" i="22"/>
  <c r="H132" i="22"/>
  <c r="C133" i="22"/>
  <c r="D133" i="22"/>
  <c r="E133" i="22"/>
  <c r="F133" i="22"/>
  <c r="G133" i="22"/>
  <c r="H133" i="22"/>
  <c r="C134" i="22"/>
  <c r="D134" i="22"/>
  <c r="E134" i="22"/>
  <c r="F134" i="22"/>
  <c r="G134" i="22"/>
  <c r="H134" i="22"/>
  <c r="C135" i="22"/>
  <c r="D135" i="22"/>
  <c r="E135" i="22"/>
  <c r="F135" i="22"/>
  <c r="G135" i="22"/>
  <c r="H135" i="22"/>
  <c r="C136" i="22"/>
  <c r="D136" i="22"/>
  <c r="E136" i="22"/>
  <c r="F136" i="22"/>
  <c r="G136" i="22"/>
  <c r="H136" i="22"/>
  <c r="C137" i="22"/>
  <c r="D137" i="22"/>
  <c r="E137" i="22"/>
  <c r="F137" i="22"/>
  <c r="G137" i="22"/>
  <c r="H137" i="22"/>
  <c r="C138" i="22"/>
  <c r="D138" i="22"/>
  <c r="E138" i="22"/>
  <c r="F138" i="22"/>
  <c r="G138" i="22"/>
  <c r="H138" i="22"/>
  <c r="C139" i="22"/>
  <c r="D139" i="22"/>
  <c r="E139" i="22"/>
  <c r="F139" i="22"/>
  <c r="G139" i="22"/>
  <c r="H139" i="22"/>
  <c r="C140" i="22"/>
  <c r="D140" i="22"/>
  <c r="E140" i="22"/>
  <c r="F140" i="22"/>
  <c r="G140" i="22"/>
  <c r="H140" i="22"/>
  <c r="C141" i="22"/>
  <c r="D141" i="22"/>
  <c r="E141" i="22"/>
  <c r="F141" i="22"/>
  <c r="G141" i="22"/>
  <c r="H141" i="22"/>
  <c r="C142" i="22"/>
  <c r="D142" i="22"/>
  <c r="E142" i="22"/>
  <c r="F142" i="22"/>
  <c r="G142" i="22"/>
  <c r="H142" i="22"/>
  <c r="C143" i="22"/>
  <c r="D143" i="22"/>
  <c r="E143" i="22"/>
  <c r="F143" i="22"/>
  <c r="G143" i="22"/>
  <c r="H143" i="22"/>
  <c r="C144" i="22"/>
  <c r="D144" i="22"/>
  <c r="E144" i="22"/>
  <c r="F144" i="22"/>
  <c r="G144" i="22"/>
  <c r="H144" i="22"/>
  <c r="C145" i="22"/>
  <c r="D145" i="22"/>
  <c r="E145" i="22"/>
  <c r="F145" i="22"/>
  <c r="G145" i="22"/>
  <c r="H145" i="22"/>
  <c r="C146" i="22"/>
  <c r="D146" i="22"/>
  <c r="E146" i="22"/>
  <c r="F146" i="22"/>
  <c r="G146" i="22"/>
  <c r="H146" i="22"/>
  <c r="C147" i="22"/>
  <c r="D147" i="22"/>
  <c r="E147" i="22"/>
  <c r="F147" i="22"/>
  <c r="G147" i="22"/>
  <c r="H147" i="22"/>
  <c r="C148" i="22"/>
  <c r="D148" i="22"/>
  <c r="E148" i="22"/>
  <c r="F148" i="22"/>
  <c r="G148" i="22"/>
  <c r="H148" i="22"/>
  <c r="C149" i="22"/>
  <c r="D149" i="22"/>
  <c r="E149" i="22"/>
  <c r="F149" i="22"/>
  <c r="G149" i="22"/>
  <c r="H149" i="22"/>
  <c r="C150" i="22"/>
  <c r="D150" i="22"/>
  <c r="E150" i="22"/>
  <c r="F150" i="22"/>
  <c r="G150" i="22"/>
  <c r="H150" i="22"/>
  <c r="C151" i="22"/>
  <c r="D151" i="22"/>
  <c r="E151" i="22"/>
  <c r="F151" i="22"/>
  <c r="G151" i="22"/>
  <c r="H151" i="22"/>
  <c r="C152" i="22"/>
  <c r="D152" i="22"/>
  <c r="E152" i="22"/>
  <c r="F152" i="22"/>
  <c r="G152" i="22"/>
  <c r="H152" i="22"/>
  <c r="C153" i="22"/>
  <c r="D153" i="22"/>
  <c r="E153" i="22"/>
  <c r="F153" i="22"/>
  <c r="G153" i="22"/>
  <c r="H153" i="22"/>
  <c r="C8" i="22"/>
  <c r="D8" i="22"/>
  <c r="E8" i="22"/>
  <c r="F8" i="22"/>
  <c r="G8" i="22"/>
  <c r="H8" i="22"/>
  <c r="B8" i="23"/>
  <c r="B154" i="24"/>
  <c r="C154" i="24"/>
  <c r="D154" i="24"/>
  <c r="E154" i="24"/>
  <c r="F154" i="24"/>
  <c r="G154" i="24"/>
  <c r="H154" i="24"/>
  <c r="B155" i="24"/>
  <c r="C155" i="24"/>
  <c r="D155" i="24"/>
  <c r="E155" i="24"/>
  <c r="F155" i="24"/>
  <c r="G155" i="24"/>
  <c r="H155" i="24"/>
  <c r="B9" i="24"/>
  <c r="C9" i="24"/>
  <c r="D9" i="24"/>
  <c r="E9" i="24"/>
  <c r="F9" i="24"/>
  <c r="G9" i="24"/>
  <c r="H9" i="24"/>
  <c r="B10" i="24"/>
  <c r="C10" i="24"/>
  <c r="D10" i="24"/>
  <c r="E10" i="24"/>
  <c r="F10" i="24"/>
  <c r="G10" i="24"/>
  <c r="H10" i="24"/>
  <c r="B11" i="24"/>
  <c r="C11" i="24"/>
  <c r="D11" i="24"/>
  <c r="E11" i="24"/>
  <c r="F11" i="24"/>
  <c r="G11" i="24"/>
  <c r="H11" i="24"/>
  <c r="B12" i="24"/>
  <c r="C12" i="24"/>
  <c r="D12" i="24"/>
  <c r="E12" i="24"/>
  <c r="F12" i="24"/>
  <c r="G12" i="24"/>
  <c r="H12" i="24"/>
  <c r="B13" i="24"/>
  <c r="C13" i="24"/>
  <c r="D13" i="24"/>
  <c r="E13" i="24"/>
  <c r="F13" i="24"/>
  <c r="G13" i="24"/>
  <c r="H13" i="24"/>
  <c r="B14" i="24"/>
  <c r="C14" i="24"/>
  <c r="D14" i="24"/>
  <c r="E14" i="24"/>
  <c r="F14" i="24"/>
  <c r="G14" i="24"/>
  <c r="H14" i="24"/>
  <c r="B15" i="24"/>
  <c r="C15" i="24"/>
  <c r="D15" i="24"/>
  <c r="E15" i="24"/>
  <c r="F15" i="24"/>
  <c r="G15" i="24"/>
  <c r="H15" i="24"/>
  <c r="B16" i="24"/>
  <c r="C16" i="24"/>
  <c r="D16" i="24"/>
  <c r="E16" i="24"/>
  <c r="F16" i="24"/>
  <c r="G16" i="24"/>
  <c r="H16" i="24"/>
  <c r="B17" i="24"/>
  <c r="C17" i="24"/>
  <c r="D17" i="24"/>
  <c r="E17" i="24"/>
  <c r="F17" i="24"/>
  <c r="G17" i="24"/>
  <c r="H17" i="24"/>
  <c r="B18" i="24"/>
  <c r="C18" i="24"/>
  <c r="D18" i="24"/>
  <c r="E18" i="24"/>
  <c r="F18" i="24"/>
  <c r="G18" i="24"/>
  <c r="H18" i="24"/>
  <c r="B19" i="24"/>
  <c r="C19" i="24"/>
  <c r="D19" i="24"/>
  <c r="E19" i="24"/>
  <c r="F19" i="24"/>
  <c r="G19" i="24"/>
  <c r="H19" i="24"/>
  <c r="B20" i="24"/>
  <c r="C20" i="24"/>
  <c r="D20" i="24"/>
  <c r="E20" i="24"/>
  <c r="F20" i="24"/>
  <c r="G20" i="24"/>
  <c r="H20" i="24"/>
  <c r="B21" i="24"/>
  <c r="C21" i="24"/>
  <c r="D21" i="24"/>
  <c r="E21" i="24"/>
  <c r="F21" i="24"/>
  <c r="G21" i="24"/>
  <c r="H21" i="24"/>
  <c r="B22" i="24"/>
  <c r="C22" i="24"/>
  <c r="D22" i="24"/>
  <c r="E22" i="24"/>
  <c r="F22" i="24"/>
  <c r="G22" i="24"/>
  <c r="H22" i="24"/>
  <c r="B23" i="24"/>
  <c r="C23" i="24"/>
  <c r="D23" i="24"/>
  <c r="E23" i="24"/>
  <c r="F23" i="24"/>
  <c r="G23" i="24"/>
  <c r="H23" i="24"/>
  <c r="B24" i="24"/>
  <c r="C24" i="24"/>
  <c r="D24" i="24"/>
  <c r="E24" i="24"/>
  <c r="F24" i="24"/>
  <c r="G24" i="24"/>
  <c r="H24" i="24"/>
  <c r="B25" i="24"/>
  <c r="C25" i="24"/>
  <c r="D25" i="24"/>
  <c r="E25" i="24"/>
  <c r="F25" i="24"/>
  <c r="G25" i="24"/>
  <c r="H25" i="24"/>
  <c r="B26" i="24"/>
  <c r="C26" i="24"/>
  <c r="D26" i="24"/>
  <c r="E26" i="24"/>
  <c r="F26" i="24"/>
  <c r="G26" i="24"/>
  <c r="H26" i="24"/>
  <c r="B27" i="24"/>
  <c r="C27" i="24"/>
  <c r="D27" i="24"/>
  <c r="E27" i="24"/>
  <c r="F27" i="24"/>
  <c r="G27" i="24"/>
  <c r="H27" i="24"/>
  <c r="B28" i="24"/>
  <c r="C28" i="24"/>
  <c r="D28" i="24"/>
  <c r="E28" i="24"/>
  <c r="F28" i="24"/>
  <c r="G28" i="24"/>
  <c r="H28" i="24"/>
  <c r="B29" i="24"/>
  <c r="C29" i="24"/>
  <c r="D29" i="24"/>
  <c r="E29" i="24"/>
  <c r="F29" i="24"/>
  <c r="G29" i="24"/>
  <c r="H29" i="24"/>
  <c r="B30" i="24"/>
  <c r="C30" i="24"/>
  <c r="D30" i="24"/>
  <c r="E30" i="24"/>
  <c r="F30" i="24"/>
  <c r="G30" i="24"/>
  <c r="H30" i="24"/>
  <c r="B31" i="24"/>
  <c r="C31" i="24"/>
  <c r="D31" i="24"/>
  <c r="E31" i="24"/>
  <c r="F31" i="24"/>
  <c r="G31" i="24"/>
  <c r="H31" i="24"/>
  <c r="B32" i="24"/>
  <c r="C32" i="24"/>
  <c r="D32" i="24"/>
  <c r="E32" i="24"/>
  <c r="F32" i="24"/>
  <c r="G32" i="24"/>
  <c r="H32" i="24"/>
  <c r="B33" i="24"/>
  <c r="C33" i="24"/>
  <c r="D33" i="24"/>
  <c r="E33" i="24"/>
  <c r="F33" i="24"/>
  <c r="G33" i="24"/>
  <c r="H33" i="24"/>
  <c r="B34" i="24"/>
  <c r="C34" i="24"/>
  <c r="D34" i="24"/>
  <c r="E34" i="24"/>
  <c r="F34" i="24"/>
  <c r="G34" i="24"/>
  <c r="H34" i="24"/>
  <c r="B35" i="24"/>
  <c r="C35" i="24"/>
  <c r="D35" i="24"/>
  <c r="E35" i="24"/>
  <c r="F35" i="24"/>
  <c r="G35" i="24"/>
  <c r="H35" i="24"/>
  <c r="B36" i="24"/>
  <c r="C36" i="24"/>
  <c r="D36" i="24"/>
  <c r="E36" i="24"/>
  <c r="F36" i="24"/>
  <c r="G36" i="24"/>
  <c r="H36" i="24"/>
  <c r="B37" i="24"/>
  <c r="C37" i="24"/>
  <c r="D37" i="24"/>
  <c r="E37" i="24"/>
  <c r="F37" i="24"/>
  <c r="G37" i="24"/>
  <c r="H37" i="24"/>
  <c r="B38" i="24"/>
  <c r="C38" i="24"/>
  <c r="D38" i="24"/>
  <c r="E38" i="24"/>
  <c r="F38" i="24"/>
  <c r="G38" i="24"/>
  <c r="H38" i="24"/>
  <c r="B39" i="24"/>
  <c r="C39" i="24"/>
  <c r="D39" i="24"/>
  <c r="E39" i="24"/>
  <c r="F39" i="24"/>
  <c r="G39" i="24"/>
  <c r="H39" i="24"/>
  <c r="B40" i="24"/>
  <c r="C40" i="24"/>
  <c r="D40" i="24"/>
  <c r="E40" i="24"/>
  <c r="F40" i="24"/>
  <c r="G40" i="24"/>
  <c r="H40" i="24"/>
  <c r="B41" i="24"/>
  <c r="C41" i="24"/>
  <c r="D41" i="24"/>
  <c r="E41" i="24"/>
  <c r="F41" i="24"/>
  <c r="G41" i="24"/>
  <c r="H41" i="24"/>
  <c r="B42" i="24"/>
  <c r="C42" i="24"/>
  <c r="D42" i="24"/>
  <c r="E42" i="24"/>
  <c r="F42" i="24"/>
  <c r="G42" i="24"/>
  <c r="H42" i="24"/>
  <c r="B43" i="24"/>
  <c r="C43" i="24"/>
  <c r="D43" i="24"/>
  <c r="E43" i="24"/>
  <c r="F43" i="24"/>
  <c r="G43" i="24"/>
  <c r="H43" i="24"/>
  <c r="B44" i="24"/>
  <c r="C44" i="24"/>
  <c r="D44" i="24"/>
  <c r="E44" i="24"/>
  <c r="F44" i="24"/>
  <c r="G44" i="24"/>
  <c r="H44" i="24"/>
  <c r="B45" i="24"/>
  <c r="C45" i="24"/>
  <c r="D45" i="24"/>
  <c r="E45" i="24"/>
  <c r="F45" i="24"/>
  <c r="G45" i="24"/>
  <c r="H45" i="24"/>
  <c r="B46" i="24"/>
  <c r="C46" i="24"/>
  <c r="D46" i="24"/>
  <c r="E46" i="24"/>
  <c r="F46" i="24"/>
  <c r="G46" i="24"/>
  <c r="H46" i="24"/>
  <c r="B47" i="24"/>
  <c r="C47" i="24"/>
  <c r="D47" i="24"/>
  <c r="E47" i="24"/>
  <c r="F47" i="24"/>
  <c r="G47" i="24"/>
  <c r="H47" i="24"/>
  <c r="B48" i="24"/>
  <c r="C48" i="24"/>
  <c r="D48" i="24"/>
  <c r="E48" i="24"/>
  <c r="F48" i="24"/>
  <c r="G48" i="24"/>
  <c r="H48" i="24"/>
  <c r="B49" i="24"/>
  <c r="C49" i="24"/>
  <c r="D49" i="24"/>
  <c r="E49" i="24"/>
  <c r="F49" i="24"/>
  <c r="G49" i="24"/>
  <c r="H49" i="24"/>
  <c r="B50" i="24"/>
  <c r="C50" i="24"/>
  <c r="D50" i="24"/>
  <c r="E50" i="24"/>
  <c r="F50" i="24"/>
  <c r="G50" i="24"/>
  <c r="H50" i="24"/>
  <c r="B51" i="24"/>
  <c r="C51" i="24"/>
  <c r="D51" i="24"/>
  <c r="E51" i="24"/>
  <c r="F51" i="24"/>
  <c r="G51" i="24"/>
  <c r="H51" i="24"/>
  <c r="B52" i="24"/>
  <c r="C52" i="24"/>
  <c r="D52" i="24"/>
  <c r="E52" i="24"/>
  <c r="F52" i="24"/>
  <c r="G52" i="24"/>
  <c r="H52" i="24"/>
  <c r="B53" i="24"/>
  <c r="C53" i="24"/>
  <c r="D53" i="24"/>
  <c r="E53" i="24"/>
  <c r="F53" i="24"/>
  <c r="G53" i="24"/>
  <c r="H53" i="24"/>
  <c r="B54" i="24"/>
  <c r="C54" i="24"/>
  <c r="D54" i="24"/>
  <c r="E54" i="24"/>
  <c r="F54" i="24"/>
  <c r="G54" i="24"/>
  <c r="H54" i="24"/>
  <c r="B55" i="24"/>
  <c r="C55" i="24"/>
  <c r="D55" i="24"/>
  <c r="E55" i="24"/>
  <c r="F55" i="24"/>
  <c r="G55" i="24"/>
  <c r="H55" i="24"/>
  <c r="B56" i="24"/>
  <c r="C56" i="24"/>
  <c r="D56" i="24"/>
  <c r="E56" i="24"/>
  <c r="F56" i="24"/>
  <c r="G56" i="24"/>
  <c r="H56" i="24"/>
  <c r="B57" i="24"/>
  <c r="C57" i="24"/>
  <c r="D57" i="24"/>
  <c r="E57" i="24"/>
  <c r="F57" i="24"/>
  <c r="G57" i="24"/>
  <c r="H57" i="24"/>
  <c r="B58" i="24"/>
  <c r="C58" i="24"/>
  <c r="D58" i="24"/>
  <c r="E58" i="24"/>
  <c r="F58" i="24"/>
  <c r="G58" i="24"/>
  <c r="H58" i="24"/>
  <c r="B59" i="24"/>
  <c r="C59" i="24"/>
  <c r="D59" i="24"/>
  <c r="E59" i="24"/>
  <c r="F59" i="24"/>
  <c r="G59" i="24"/>
  <c r="H59" i="24"/>
  <c r="B60" i="24"/>
  <c r="C60" i="24"/>
  <c r="D60" i="24"/>
  <c r="E60" i="24"/>
  <c r="F60" i="24"/>
  <c r="G60" i="24"/>
  <c r="H60" i="24"/>
  <c r="B61" i="24"/>
  <c r="C61" i="24"/>
  <c r="D61" i="24"/>
  <c r="E61" i="24"/>
  <c r="F61" i="24"/>
  <c r="G61" i="24"/>
  <c r="H61" i="24"/>
  <c r="B62" i="24"/>
  <c r="C62" i="24"/>
  <c r="D62" i="24"/>
  <c r="E62" i="24"/>
  <c r="F62" i="24"/>
  <c r="G62" i="24"/>
  <c r="H62" i="24"/>
  <c r="B63" i="24"/>
  <c r="C63" i="24"/>
  <c r="D63" i="24"/>
  <c r="E63" i="24"/>
  <c r="F63" i="24"/>
  <c r="G63" i="24"/>
  <c r="H63" i="24"/>
  <c r="B64" i="24"/>
  <c r="C64" i="24"/>
  <c r="D64" i="24"/>
  <c r="E64" i="24"/>
  <c r="F64" i="24"/>
  <c r="G64" i="24"/>
  <c r="H64" i="24"/>
  <c r="B65" i="24"/>
  <c r="C65" i="24"/>
  <c r="D65" i="24"/>
  <c r="E65" i="24"/>
  <c r="F65" i="24"/>
  <c r="G65" i="24"/>
  <c r="H65" i="24"/>
  <c r="B66" i="24"/>
  <c r="C66" i="24"/>
  <c r="D66" i="24"/>
  <c r="E66" i="24"/>
  <c r="F66" i="24"/>
  <c r="G66" i="24"/>
  <c r="H66" i="24"/>
  <c r="B67" i="24"/>
  <c r="C67" i="24"/>
  <c r="D67" i="24"/>
  <c r="E67" i="24"/>
  <c r="F67" i="24"/>
  <c r="G67" i="24"/>
  <c r="H67" i="24"/>
  <c r="B68" i="24"/>
  <c r="C68" i="24"/>
  <c r="D68" i="24"/>
  <c r="E68" i="24"/>
  <c r="F68" i="24"/>
  <c r="G68" i="24"/>
  <c r="H68" i="24"/>
  <c r="B69" i="24"/>
  <c r="C69" i="24"/>
  <c r="D69" i="24"/>
  <c r="E69" i="24"/>
  <c r="F69" i="24"/>
  <c r="G69" i="24"/>
  <c r="H69" i="24"/>
  <c r="B70" i="24"/>
  <c r="C70" i="24"/>
  <c r="D70" i="24"/>
  <c r="E70" i="24"/>
  <c r="F70" i="24"/>
  <c r="G70" i="24"/>
  <c r="H70" i="24"/>
  <c r="B71" i="24"/>
  <c r="C71" i="24"/>
  <c r="D71" i="24"/>
  <c r="E71" i="24"/>
  <c r="F71" i="24"/>
  <c r="G71" i="24"/>
  <c r="H71" i="24"/>
  <c r="B72" i="24"/>
  <c r="C72" i="24"/>
  <c r="D72" i="24"/>
  <c r="E72" i="24"/>
  <c r="F72" i="24"/>
  <c r="G72" i="24"/>
  <c r="H72" i="24"/>
  <c r="B73" i="24"/>
  <c r="C73" i="24"/>
  <c r="D73" i="24"/>
  <c r="E73" i="24"/>
  <c r="F73" i="24"/>
  <c r="G73" i="24"/>
  <c r="H73" i="24"/>
  <c r="B74" i="24"/>
  <c r="C74" i="24"/>
  <c r="D74" i="24"/>
  <c r="E74" i="24"/>
  <c r="F74" i="24"/>
  <c r="G74" i="24"/>
  <c r="H74" i="24"/>
  <c r="B75" i="24"/>
  <c r="C75" i="24"/>
  <c r="D75" i="24"/>
  <c r="E75" i="24"/>
  <c r="F75" i="24"/>
  <c r="G75" i="24"/>
  <c r="H75" i="24"/>
  <c r="B76" i="24"/>
  <c r="C76" i="24"/>
  <c r="D76" i="24"/>
  <c r="E76" i="24"/>
  <c r="F76" i="24"/>
  <c r="G76" i="24"/>
  <c r="H76" i="24"/>
  <c r="B77" i="24"/>
  <c r="C77" i="24"/>
  <c r="D77" i="24"/>
  <c r="E77" i="24"/>
  <c r="F77" i="24"/>
  <c r="G77" i="24"/>
  <c r="H77" i="24"/>
  <c r="B78" i="24"/>
  <c r="C78" i="24"/>
  <c r="D78" i="24"/>
  <c r="E78" i="24"/>
  <c r="F78" i="24"/>
  <c r="G78" i="24"/>
  <c r="H78" i="24"/>
  <c r="B79" i="24"/>
  <c r="C79" i="24"/>
  <c r="D79" i="24"/>
  <c r="E79" i="24"/>
  <c r="F79" i="24"/>
  <c r="G79" i="24"/>
  <c r="H79" i="24"/>
  <c r="B80" i="24"/>
  <c r="C80" i="24"/>
  <c r="D80" i="24"/>
  <c r="E80" i="24"/>
  <c r="F80" i="24"/>
  <c r="G80" i="24"/>
  <c r="H80" i="24"/>
  <c r="B81" i="24"/>
  <c r="C81" i="24"/>
  <c r="D81" i="24"/>
  <c r="E81" i="24"/>
  <c r="F81" i="24"/>
  <c r="G81" i="24"/>
  <c r="H81" i="24"/>
  <c r="B82" i="24"/>
  <c r="C82" i="24"/>
  <c r="D82" i="24"/>
  <c r="E82" i="24"/>
  <c r="F82" i="24"/>
  <c r="G82" i="24"/>
  <c r="H82" i="24"/>
  <c r="B83" i="24"/>
  <c r="C83" i="24"/>
  <c r="D83" i="24"/>
  <c r="E83" i="24"/>
  <c r="F83" i="24"/>
  <c r="G83" i="24"/>
  <c r="H83" i="24"/>
  <c r="B84" i="24"/>
  <c r="C84" i="24"/>
  <c r="D84" i="24"/>
  <c r="E84" i="24"/>
  <c r="F84" i="24"/>
  <c r="G84" i="24"/>
  <c r="H84" i="24"/>
  <c r="B85" i="24"/>
  <c r="C85" i="24"/>
  <c r="D85" i="24"/>
  <c r="E85" i="24"/>
  <c r="F85" i="24"/>
  <c r="G85" i="24"/>
  <c r="H85" i="24"/>
  <c r="B86" i="24"/>
  <c r="C86" i="24"/>
  <c r="D86" i="24"/>
  <c r="E86" i="24"/>
  <c r="F86" i="24"/>
  <c r="G86" i="24"/>
  <c r="H86" i="24"/>
  <c r="B87" i="24"/>
  <c r="C87" i="24"/>
  <c r="D87" i="24"/>
  <c r="E87" i="24"/>
  <c r="F87" i="24"/>
  <c r="G87" i="24"/>
  <c r="H87" i="24"/>
  <c r="B88" i="24"/>
  <c r="C88" i="24"/>
  <c r="D88" i="24"/>
  <c r="E88" i="24"/>
  <c r="F88" i="24"/>
  <c r="G88" i="24"/>
  <c r="H88" i="24"/>
  <c r="B89" i="24"/>
  <c r="C89" i="24"/>
  <c r="D89" i="24"/>
  <c r="E89" i="24"/>
  <c r="F89" i="24"/>
  <c r="G89" i="24"/>
  <c r="H89" i="24"/>
  <c r="B90" i="24"/>
  <c r="C90" i="24"/>
  <c r="D90" i="24"/>
  <c r="E90" i="24"/>
  <c r="F90" i="24"/>
  <c r="G90" i="24"/>
  <c r="H90" i="24"/>
  <c r="B91" i="24"/>
  <c r="C91" i="24"/>
  <c r="D91" i="24"/>
  <c r="E91" i="24"/>
  <c r="F91" i="24"/>
  <c r="G91" i="24"/>
  <c r="H91" i="24"/>
  <c r="B92" i="24"/>
  <c r="C92" i="24"/>
  <c r="D92" i="24"/>
  <c r="E92" i="24"/>
  <c r="F92" i="24"/>
  <c r="G92" i="24"/>
  <c r="H92" i="24"/>
  <c r="B93" i="24"/>
  <c r="C93" i="24"/>
  <c r="D93" i="24"/>
  <c r="E93" i="24"/>
  <c r="F93" i="24"/>
  <c r="G93" i="24"/>
  <c r="H93" i="24"/>
  <c r="B94" i="24"/>
  <c r="C94" i="24"/>
  <c r="D94" i="24"/>
  <c r="E94" i="24"/>
  <c r="F94" i="24"/>
  <c r="G94" i="24"/>
  <c r="H94" i="24"/>
  <c r="B95" i="24"/>
  <c r="C95" i="24"/>
  <c r="D95" i="24"/>
  <c r="E95" i="24"/>
  <c r="F95" i="24"/>
  <c r="G95" i="24"/>
  <c r="H95" i="24"/>
  <c r="B96" i="24"/>
  <c r="C96" i="24"/>
  <c r="D96" i="24"/>
  <c r="E96" i="24"/>
  <c r="F96" i="24"/>
  <c r="G96" i="24"/>
  <c r="H96" i="24"/>
  <c r="B97" i="24"/>
  <c r="C97" i="24"/>
  <c r="D97" i="24"/>
  <c r="E97" i="24"/>
  <c r="F97" i="24"/>
  <c r="G97" i="24"/>
  <c r="H97" i="24"/>
  <c r="B98" i="24"/>
  <c r="C98" i="24"/>
  <c r="D98" i="24"/>
  <c r="E98" i="24"/>
  <c r="F98" i="24"/>
  <c r="G98" i="24"/>
  <c r="H98" i="24"/>
  <c r="B99" i="24"/>
  <c r="C99" i="24"/>
  <c r="D99" i="24"/>
  <c r="E99" i="24"/>
  <c r="F99" i="24"/>
  <c r="G99" i="24"/>
  <c r="H99" i="24"/>
  <c r="B100" i="24"/>
  <c r="C100" i="24"/>
  <c r="D100" i="24"/>
  <c r="E100" i="24"/>
  <c r="F100" i="24"/>
  <c r="G100" i="24"/>
  <c r="H100" i="24"/>
  <c r="B101" i="24"/>
  <c r="C101" i="24"/>
  <c r="D101" i="24"/>
  <c r="E101" i="24"/>
  <c r="F101" i="24"/>
  <c r="G101" i="24"/>
  <c r="H101" i="24"/>
  <c r="B102" i="24"/>
  <c r="C102" i="24"/>
  <c r="D102" i="24"/>
  <c r="E102" i="24"/>
  <c r="F102" i="24"/>
  <c r="G102" i="24"/>
  <c r="H102" i="24"/>
  <c r="B103" i="24"/>
  <c r="C103" i="24"/>
  <c r="D103" i="24"/>
  <c r="E103" i="24"/>
  <c r="F103" i="24"/>
  <c r="G103" i="24"/>
  <c r="H103" i="24"/>
  <c r="B104" i="24"/>
  <c r="C104" i="24"/>
  <c r="D104" i="24"/>
  <c r="E104" i="24"/>
  <c r="F104" i="24"/>
  <c r="G104" i="24"/>
  <c r="H104" i="24"/>
  <c r="B105" i="24"/>
  <c r="C105" i="24"/>
  <c r="D105" i="24"/>
  <c r="E105" i="24"/>
  <c r="F105" i="24"/>
  <c r="G105" i="24"/>
  <c r="H105" i="24"/>
  <c r="B106" i="24"/>
  <c r="C106" i="24"/>
  <c r="D106" i="24"/>
  <c r="E106" i="24"/>
  <c r="F106" i="24"/>
  <c r="G106" i="24"/>
  <c r="H106" i="24"/>
  <c r="B107" i="24"/>
  <c r="C107" i="24"/>
  <c r="D107" i="24"/>
  <c r="E107" i="24"/>
  <c r="F107" i="24"/>
  <c r="G107" i="24"/>
  <c r="H107" i="24"/>
  <c r="B108" i="24"/>
  <c r="C108" i="24"/>
  <c r="D108" i="24"/>
  <c r="E108" i="24"/>
  <c r="F108" i="24"/>
  <c r="G108" i="24"/>
  <c r="H108" i="24"/>
  <c r="B109" i="24"/>
  <c r="C109" i="24"/>
  <c r="D109" i="24"/>
  <c r="E109" i="24"/>
  <c r="F109" i="24"/>
  <c r="G109" i="24"/>
  <c r="H109" i="24"/>
  <c r="B110" i="24"/>
  <c r="C110" i="24"/>
  <c r="D110" i="24"/>
  <c r="E110" i="24"/>
  <c r="F110" i="24"/>
  <c r="G110" i="24"/>
  <c r="H110" i="24"/>
  <c r="B111" i="24"/>
  <c r="C111" i="24"/>
  <c r="D111" i="24"/>
  <c r="E111" i="24"/>
  <c r="F111" i="24"/>
  <c r="G111" i="24"/>
  <c r="H111" i="24"/>
  <c r="B112" i="24"/>
  <c r="C112" i="24"/>
  <c r="D112" i="24"/>
  <c r="E112" i="24"/>
  <c r="F112" i="24"/>
  <c r="G112" i="24"/>
  <c r="H112" i="24"/>
  <c r="B113" i="24"/>
  <c r="C113" i="24"/>
  <c r="D113" i="24"/>
  <c r="E113" i="24"/>
  <c r="F113" i="24"/>
  <c r="G113" i="24"/>
  <c r="H113" i="24"/>
  <c r="B114" i="24"/>
  <c r="C114" i="24"/>
  <c r="D114" i="24"/>
  <c r="E114" i="24"/>
  <c r="F114" i="24"/>
  <c r="G114" i="24"/>
  <c r="H114" i="24"/>
  <c r="B115" i="24"/>
  <c r="C115" i="24"/>
  <c r="D115" i="24"/>
  <c r="E115" i="24"/>
  <c r="F115" i="24"/>
  <c r="G115" i="24"/>
  <c r="H115" i="24"/>
  <c r="B116" i="24"/>
  <c r="C116" i="24"/>
  <c r="D116" i="24"/>
  <c r="E116" i="24"/>
  <c r="F116" i="24"/>
  <c r="G116" i="24"/>
  <c r="H116" i="24"/>
  <c r="B117" i="24"/>
  <c r="C117" i="24"/>
  <c r="D117" i="24"/>
  <c r="E117" i="24"/>
  <c r="F117" i="24"/>
  <c r="G117" i="24"/>
  <c r="H117" i="24"/>
  <c r="B118" i="24"/>
  <c r="C118" i="24"/>
  <c r="D118" i="24"/>
  <c r="E118" i="24"/>
  <c r="F118" i="24"/>
  <c r="G118" i="24"/>
  <c r="H118" i="24"/>
  <c r="B119" i="24"/>
  <c r="C119" i="24"/>
  <c r="D119" i="24"/>
  <c r="E119" i="24"/>
  <c r="F119" i="24"/>
  <c r="G119" i="24"/>
  <c r="H119" i="24"/>
  <c r="B120" i="24"/>
  <c r="C120" i="24"/>
  <c r="D120" i="24"/>
  <c r="E120" i="24"/>
  <c r="F120" i="24"/>
  <c r="G120" i="24"/>
  <c r="H120" i="24"/>
  <c r="B121" i="24"/>
  <c r="C121" i="24"/>
  <c r="D121" i="24"/>
  <c r="E121" i="24"/>
  <c r="F121" i="24"/>
  <c r="G121" i="24"/>
  <c r="H121" i="24"/>
  <c r="B122" i="24"/>
  <c r="C122" i="24"/>
  <c r="D122" i="24"/>
  <c r="E122" i="24"/>
  <c r="F122" i="24"/>
  <c r="G122" i="24"/>
  <c r="H122" i="24"/>
  <c r="B123" i="24"/>
  <c r="C123" i="24"/>
  <c r="D123" i="24"/>
  <c r="E123" i="24"/>
  <c r="F123" i="24"/>
  <c r="G123" i="24"/>
  <c r="H123" i="24"/>
  <c r="B124" i="24"/>
  <c r="C124" i="24"/>
  <c r="D124" i="24"/>
  <c r="E124" i="24"/>
  <c r="F124" i="24"/>
  <c r="G124" i="24"/>
  <c r="H124" i="24"/>
  <c r="B125" i="24"/>
  <c r="C125" i="24"/>
  <c r="D125" i="24"/>
  <c r="E125" i="24"/>
  <c r="F125" i="24"/>
  <c r="G125" i="24"/>
  <c r="H125" i="24"/>
  <c r="B126" i="24"/>
  <c r="C126" i="24"/>
  <c r="D126" i="24"/>
  <c r="E126" i="24"/>
  <c r="F126" i="24"/>
  <c r="G126" i="24"/>
  <c r="H126" i="24"/>
  <c r="B127" i="24"/>
  <c r="C127" i="24"/>
  <c r="D127" i="24"/>
  <c r="E127" i="24"/>
  <c r="F127" i="24"/>
  <c r="G127" i="24"/>
  <c r="H127" i="24"/>
  <c r="B128" i="24"/>
  <c r="C128" i="24"/>
  <c r="D128" i="24"/>
  <c r="E128" i="24"/>
  <c r="F128" i="24"/>
  <c r="G128" i="24"/>
  <c r="H128" i="24"/>
  <c r="B129" i="24"/>
  <c r="C129" i="24"/>
  <c r="D129" i="24"/>
  <c r="E129" i="24"/>
  <c r="F129" i="24"/>
  <c r="G129" i="24"/>
  <c r="H129" i="24"/>
  <c r="B130" i="24"/>
  <c r="C130" i="24"/>
  <c r="D130" i="24"/>
  <c r="E130" i="24"/>
  <c r="F130" i="24"/>
  <c r="G130" i="24"/>
  <c r="H130" i="24"/>
  <c r="B131" i="24"/>
  <c r="C131" i="24"/>
  <c r="D131" i="24"/>
  <c r="E131" i="24"/>
  <c r="F131" i="24"/>
  <c r="G131" i="24"/>
  <c r="H131" i="24"/>
  <c r="B132" i="24"/>
  <c r="C132" i="24"/>
  <c r="D132" i="24"/>
  <c r="E132" i="24"/>
  <c r="F132" i="24"/>
  <c r="G132" i="24"/>
  <c r="H132" i="24"/>
  <c r="B133" i="24"/>
  <c r="C133" i="24"/>
  <c r="D133" i="24"/>
  <c r="E133" i="24"/>
  <c r="F133" i="24"/>
  <c r="G133" i="24"/>
  <c r="H133" i="24"/>
  <c r="B134" i="24"/>
  <c r="C134" i="24"/>
  <c r="D134" i="24"/>
  <c r="E134" i="24"/>
  <c r="F134" i="24"/>
  <c r="G134" i="24"/>
  <c r="H134" i="24"/>
  <c r="B135" i="24"/>
  <c r="C135" i="24"/>
  <c r="D135" i="24"/>
  <c r="E135" i="24"/>
  <c r="F135" i="24"/>
  <c r="G135" i="24"/>
  <c r="H135" i="24"/>
  <c r="B136" i="24"/>
  <c r="C136" i="24"/>
  <c r="D136" i="24"/>
  <c r="E136" i="24"/>
  <c r="F136" i="24"/>
  <c r="G136" i="24"/>
  <c r="H136" i="24"/>
  <c r="B137" i="24"/>
  <c r="C137" i="24"/>
  <c r="D137" i="24"/>
  <c r="E137" i="24"/>
  <c r="F137" i="24"/>
  <c r="G137" i="24"/>
  <c r="H137" i="24"/>
  <c r="B138" i="24"/>
  <c r="C138" i="24"/>
  <c r="D138" i="24"/>
  <c r="E138" i="24"/>
  <c r="F138" i="24"/>
  <c r="G138" i="24"/>
  <c r="H138" i="24"/>
  <c r="B139" i="24"/>
  <c r="C139" i="24"/>
  <c r="D139" i="24"/>
  <c r="E139" i="24"/>
  <c r="F139" i="24"/>
  <c r="G139" i="24"/>
  <c r="H139" i="24"/>
  <c r="B140" i="24"/>
  <c r="C140" i="24"/>
  <c r="D140" i="24"/>
  <c r="E140" i="24"/>
  <c r="F140" i="24"/>
  <c r="G140" i="24"/>
  <c r="H140" i="24"/>
  <c r="B141" i="24"/>
  <c r="C141" i="24"/>
  <c r="D141" i="24"/>
  <c r="E141" i="24"/>
  <c r="F141" i="24"/>
  <c r="G141" i="24"/>
  <c r="H141" i="24"/>
  <c r="B142" i="24"/>
  <c r="C142" i="24"/>
  <c r="D142" i="24"/>
  <c r="E142" i="24"/>
  <c r="F142" i="24"/>
  <c r="G142" i="24"/>
  <c r="H142" i="24"/>
  <c r="B143" i="24"/>
  <c r="C143" i="24"/>
  <c r="D143" i="24"/>
  <c r="E143" i="24"/>
  <c r="F143" i="24"/>
  <c r="G143" i="24"/>
  <c r="H143" i="24"/>
  <c r="B144" i="24"/>
  <c r="C144" i="24"/>
  <c r="D144" i="24"/>
  <c r="E144" i="24"/>
  <c r="F144" i="24"/>
  <c r="G144" i="24"/>
  <c r="H144" i="24"/>
  <c r="B145" i="24"/>
  <c r="C145" i="24"/>
  <c r="D145" i="24"/>
  <c r="E145" i="24"/>
  <c r="F145" i="24"/>
  <c r="G145" i="24"/>
  <c r="H145" i="24"/>
  <c r="B146" i="24"/>
  <c r="C146" i="24"/>
  <c r="D146" i="24"/>
  <c r="E146" i="24"/>
  <c r="F146" i="24"/>
  <c r="G146" i="24"/>
  <c r="H146" i="24"/>
  <c r="B147" i="24"/>
  <c r="C147" i="24"/>
  <c r="D147" i="24"/>
  <c r="E147" i="24"/>
  <c r="F147" i="24"/>
  <c r="G147" i="24"/>
  <c r="H147" i="24"/>
  <c r="B148" i="24"/>
  <c r="C148" i="24"/>
  <c r="D148" i="24"/>
  <c r="E148" i="24"/>
  <c r="F148" i="24"/>
  <c r="G148" i="24"/>
  <c r="H148" i="24"/>
  <c r="B149" i="24"/>
  <c r="C149" i="24"/>
  <c r="D149" i="24"/>
  <c r="E149" i="24"/>
  <c r="F149" i="24"/>
  <c r="G149" i="24"/>
  <c r="H149" i="24"/>
  <c r="B150" i="24"/>
  <c r="C150" i="24"/>
  <c r="D150" i="24"/>
  <c r="E150" i="24"/>
  <c r="F150" i="24"/>
  <c r="G150" i="24"/>
  <c r="H150" i="24"/>
  <c r="B151" i="24"/>
  <c r="C151" i="24"/>
  <c r="D151" i="24"/>
  <c r="E151" i="24"/>
  <c r="F151" i="24"/>
  <c r="G151" i="24"/>
  <c r="H151" i="24"/>
  <c r="B152" i="24"/>
  <c r="C152" i="24"/>
  <c r="D152" i="24"/>
  <c r="E152" i="24"/>
  <c r="F152" i="24"/>
  <c r="G152" i="24"/>
  <c r="H152" i="24"/>
  <c r="B153" i="24"/>
  <c r="C153" i="24"/>
  <c r="D153" i="24"/>
  <c r="E153" i="24"/>
  <c r="F153" i="24"/>
  <c r="G153" i="24"/>
  <c r="H153" i="24"/>
  <c r="C8" i="24"/>
  <c r="D8" i="24"/>
  <c r="E8" i="24"/>
  <c r="F8" i="24"/>
  <c r="G8" i="24"/>
  <c r="H8" i="24"/>
  <c r="B8" i="24"/>
  <c r="B8" i="21"/>
  <c r="G3" i="14" l="1"/>
  <c r="D3" i="13" l="1"/>
  <c r="C3" i="10"/>
  <c r="P153" i="4"/>
  <c r="P154" i="4"/>
  <c r="P155" i="4"/>
  <c r="P156" i="4"/>
  <c r="P157" i="4"/>
  <c r="P158" i="4"/>
  <c r="W159" i="4" s="1"/>
  <c r="P159" i="4"/>
  <c r="P160" i="4"/>
  <c r="P161" i="4"/>
  <c r="W156" i="4" l="1"/>
  <c r="W155" i="4"/>
  <c r="W158" i="4"/>
  <c r="W157" i="4"/>
  <c r="W154" i="4"/>
  <c r="B155" i="22"/>
  <c r="B158" i="22"/>
  <c r="B156" i="22"/>
  <c r="B157" i="22"/>
  <c r="BR158" i="2"/>
  <c r="BS158" i="2"/>
  <c r="BT158" i="2"/>
  <c r="BR161" i="2"/>
  <c r="BS161" i="2"/>
  <c r="BT161" i="2"/>
  <c r="O7" i="17" l="1"/>
  <c r="BT143" i="2"/>
  <c r="D22" i="19" s="1"/>
  <c r="BT146" i="2"/>
  <c r="E22" i="19" s="1"/>
  <c r="BT149" i="2"/>
  <c r="F22" i="19" s="1"/>
  <c r="BT152" i="2"/>
  <c r="G22" i="19" s="1"/>
  <c r="BR23" i="2"/>
  <c r="BS23" i="2"/>
  <c r="BR26" i="2"/>
  <c r="BS26" i="2"/>
  <c r="BR29" i="2"/>
  <c r="BS29" i="2"/>
  <c r="BR32" i="2"/>
  <c r="BS32" i="2"/>
  <c r="BR35" i="2"/>
  <c r="BS35" i="2"/>
  <c r="BR38" i="2"/>
  <c r="BS38" i="2"/>
  <c r="BR41" i="2"/>
  <c r="BS41" i="2"/>
  <c r="BR44" i="2"/>
  <c r="BS44" i="2"/>
  <c r="BR47" i="2"/>
  <c r="BS47" i="2"/>
  <c r="BR50" i="2"/>
  <c r="BS50" i="2"/>
  <c r="BR53" i="2"/>
  <c r="BS53" i="2"/>
  <c r="BR56" i="2"/>
  <c r="BS56" i="2"/>
  <c r="BR59" i="2"/>
  <c r="BS59" i="2"/>
  <c r="BR62" i="2"/>
  <c r="BS62" i="2"/>
  <c r="BR65" i="2"/>
  <c r="BS65" i="2"/>
  <c r="BR68" i="2"/>
  <c r="BS68" i="2"/>
  <c r="BR71" i="2"/>
  <c r="BS71" i="2"/>
  <c r="BR74" i="2"/>
  <c r="BS74" i="2"/>
  <c r="BR77" i="2"/>
  <c r="BS77" i="2"/>
  <c r="BR80" i="2"/>
  <c r="BS80" i="2"/>
  <c r="BR83" i="2"/>
  <c r="BS83" i="2"/>
  <c r="BR86" i="2"/>
  <c r="BS86" i="2"/>
  <c r="BR89" i="2"/>
  <c r="BS89" i="2"/>
  <c r="BR92" i="2"/>
  <c r="BS92" i="2"/>
  <c r="BR95" i="2"/>
  <c r="BS95" i="2"/>
  <c r="BR98" i="2"/>
  <c r="BS98" i="2"/>
  <c r="BR101" i="2"/>
  <c r="BS101" i="2"/>
  <c r="BR104" i="2"/>
  <c r="BS104" i="2"/>
  <c r="BR107" i="2"/>
  <c r="BS107" i="2"/>
  <c r="BR110" i="2"/>
  <c r="BS110" i="2"/>
  <c r="BR113" i="2"/>
  <c r="BS113" i="2"/>
  <c r="BR116" i="2"/>
  <c r="BS116" i="2"/>
  <c r="BR119" i="2"/>
  <c r="BS119" i="2"/>
  <c r="BR122" i="2"/>
  <c r="BS122" i="2"/>
  <c r="BR125" i="2"/>
  <c r="BS125" i="2"/>
  <c r="BR128" i="2"/>
  <c r="BS128" i="2"/>
  <c r="BR131" i="2"/>
  <c r="BS131" i="2"/>
  <c r="BR134" i="2"/>
  <c r="BS134" i="2"/>
  <c r="BR137" i="2"/>
  <c r="BS137" i="2"/>
  <c r="C16" i="19"/>
  <c r="C17" i="19"/>
  <c r="C18" i="19"/>
  <c r="C19" i="19"/>
  <c r="BR140" i="2"/>
  <c r="C20" i="19" s="1"/>
  <c r="BS140" i="2"/>
  <c r="C21" i="19" s="1"/>
  <c r="D16" i="19"/>
  <c r="D17" i="19"/>
  <c r="D18" i="19"/>
  <c r="D19" i="19"/>
  <c r="BR143" i="2"/>
  <c r="D20" i="19" s="1"/>
  <c r="BS143" i="2"/>
  <c r="D21" i="19" s="1"/>
  <c r="E16" i="19"/>
  <c r="E17" i="19"/>
  <c r="E18" i="19"/>
  <c r="E19" i="19"/>
  <c r="BR146" i="2"/>
  <c r="E20" i="19" s="1"/>
  <c r="BS146" i="2"/>
  <c r="E21" i="19" s="1"/>
  <c r="F16" i="19"/>
  <c r="F17" i="19"/>
  <c r="F18" i="19"/>
  <c r="F19" i="19"/>
  <c r="BR149" i="2"/>
  <c r="F20" i="19" s="1"/>
  <c r="BS149" i="2"/>
  <c r="F21" i="19" s="1"/>
  <c r="G16" i="19"/>
  <c r="G17" i="19"/>
  <c r="G18" i="19"/>
  <c r="G19" i="19"/>
  <c r="BR152" i="2"/>
  <c r="G20" i="19" s="1"/>
  <c r="BS152" i="2"/>
  <c r="G21" i="19" s="1"/>
  <c r="N7" i="17" l="1"/>
  <c r="O24" i="17"/>
  <c r="O23" i="17"/>
  <c r="BR20" i="2"/>
  <c r="BS20" i="2"/>
  <c r="M7" i="17" l="1"/>
  <c r="L7" i="17" s="1"/>
  <c r="N23" i="17"/>
  <c r="N24" i="17"/>
  <c r="N9" i="17"/>
  <c r="BT140" i="2"/>
  <c r="C22" i="19" s="1"/>
  <c r="K7" i="17" l="1"/>
  <c r="L24" i="17"/>
  <c r="L23" i="17"/>
  <c r="M23" i="17"/>
  <c r="M24" i="17"/>
  <c r="M9" i="17"/>
  <c r="J7" i="17" l="1"/>
  <c r="K24" i="17"/>
  <c r="K23" i="17"/>
  <c r="J23" i="17" l="1"/>
  <c r="J24" i="17"/>
  <c r="I7" i="17"/>
  <c r="AJ50" i="12"/>
  <c r="N71" i="12" s="1"/>
  <c r="O9" i="17"/>
  <c r="O13" i="17"/>
  <c r="O17" i="17"/>
  <c r="O21" i="17"/>
  <c r="D3" i="10"/>
  <c r="E8" i="7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6" i="4"/>
  <c r="AE154" i="4" l="1"/>
  <c r="AE9" i="4"/>
  <c r="W139" i="4"/>
  <c r="AE141" i="4"/>
  <c r="W127" i="4"/>
  <c r="AE129" i="4"/>
  <c r="W115" i="4"/>
  <c r="AE117" i="4"/>
  <c r="W91" i="4"/>
  <c r="AE93" i="4"/>
  <c r="AE6" i="4"/>
  <c r="AE8" i="4"/>
  <c r="AE7" i="4"/>
  <c r="AE151" i="4"/>
  <c r="AE143" i="4"/>
  <c r="AE135" i="4"/>
  <c r="AE127" i="4"/>
  <c r="AE119" i="4"/>
  <c r="AE111" i="4"/>
  <c r="AE95" i="4"/>
  <c r="W148" i="4"/>
  <c r="AE150" i="4"/>
  <c r="W144" i="4"/>
  <c r="AE146" i="4"/>
  <c r="W140" i="4"/>
  <c r="AE142" i="4"/>
  <c r="W136" i="4"/>
  <c r="AE138" i="4"/>
  <c r="W132" i="4"/>
  <c r="AE134" i="4"/>
  <c r="W128" i="4"/>
  <c r="AE130" i="4"/>
  <c r="W124" i="4"/>
  <c r="AE126" i="4"/>
  <c r="W120" i="4"/>
  <c r="AE122" i="4"/>
  <c r="W116" i="4"/>
  <c r="AE118" i="4"/>
  <c r="W112" i="4"/>
  <c r="AE114" i="4"/>
  <c r="W108" i="4"/>
  <c r="AE110" i="4"/>
  <c r="W104" i="4"/>
  <c r="AE106" i="4"/>
  <c r="W100" i="4"/>
  <c r="AE102" i="4"/>
  <c r="W96" i="4"/>
  <c r="AE98" i="4"/>
  <c r="W92" i="4"/>
  <c r="AE94" i="4"/>
  <c r="W88" i="4"/>
  <c r="AE90" i="4"/>
  <c r="W84" i="4"/>
  <c r="AE86" i="4"/>
  <c r="W80" i="4"/>
  <c r="AE82" i="4"/>
  <c r="W76" i="4"/>
  <c r="AE78" i="4"/>
  <c r="W72" i="4"/>
  <c r="AE74" i="4"/>
  <c r="W68" i="4"/>
  <c r="AE70" i="4"/>
  <c r="W64" i="4"/>
  <c r="AE66" i="4"/>
  <c r="W60" i="4"/>
  <c r="AE62" i="4"/>
  <c r="W56" i="4"/>
  <c r="AE58" i="4"/>
  <c r="W52" i="4"/>
  <c r="AE54" i="4"/>
  <c r="W48" i="4"/>
  <c r="AE50" i="4"/>
  <c r="W44" i="4"/>
  <c r="AE46" i="4"/>
  <c r="W40" i="4"/>
  <c r="AE42" i="4"/>
  <c r="W36" i="4"/>
  <c r="AE38" i="4"/>
  <c r="W32" i="4"/>
  <c r="AE34" i="4"/>
  <c r="W28" i="4"/>
  <c r="AE30" i="4"/>
  <c r="W24" i="4"/>
  <c r="AE26" i="4"/>
  <c r="W20" i="4"/>
  <c r="AE22" i="4"/>
  <c r="W16" i="4"/>
  <c r="AE18" i="4"/>
  <c r="W12" i="4"/>
  <c r="AE14" i="4"/>
  <c r="W8" i="4"/>
  <c r="AE10" i="4"/>
  <c r="W147" i="4"/>
  <c r="AE149" i="4"/>
  <c r="W135" i="4"/>
  <c r="AE137" i="4"/>
  <c r="W123" i="4"/>
  <c r="AE125" i="4"/>
  <c r="W111" i="4"/>
  <c r="AE113" i="4"/>
  <c r="W103" i="4"/>
  <c r="AE105" i="4"/>
  <c r="W95" i="4"/>
  <c r="AE97" i="4"/>
  <c r="W87" i="4"/>
  <c r="AE89" i="4"/>
  <c r="W83" i="4"/>
  <c r="AE85" i="4"/>
  <c r="W79" i="4"/>
  <c r="AE81" i="4"/>
  <c r="W75" i="4"/>
  <c r="AE77" i="4"/>
  <c r="W71" i="4"/>
  <c r="AE73" i="4"/>
  <c r="W67" i="4"/>
  <c r="AE69" i="4"/>
  <c r="W63" i="4"/>
  <c r="AE65" i="4"/>
  <c r="W59" i="4"/>
  <c r="AE61" i="4"/>
  <c r="W55" i="4"/>
  <c r="AE57" i="4"/>
  <c r="W51" i="4"/>
  <c r="AE53" i="4"/>
  <c r="W47" i="4"/>
  <c r="AE49" i="4"/>
  <c r="W43" i="4"/>
  <c r="AE45" i="4"/>
  <c r="W39" i="4"/>
  <c r="AE41" i="4"/>
  <c r="W35" i="4"/>
  <c r="AE37" i="4"/>
  <c r="W31" i="4"/>
  <c r="AE33" i="4"/>
  <c r="W27" i="4"/>
  <c r="AE29" i="4"/>
  <c r="W23" i="4"/>
  <c r="AE25" i="4"/>
  <c r="W19" i="4"/>
  <c r="AE21" i="4"/>
  <c r="W15" i="4"/>
  <c r="AE17" i="4"/>
  <c r="W11" i="4"/>
  <c r="AE13" i="4"/>
  <c r="W150" i="4"/>
  <c r="AE152" i="4"/>
  <c r="AG152" i="4" s="1"/>
  <c r="W146" i="4"/>
  <c r="AE148" i="4"/>
  <c r="W142" i="4"/>
  <c r="AE144" i="4"/>
  <c r="W138" i="4"/>
  <c r="AE140" i="4"/>
  <c r="W134" i="4"/>
  <c r="AE136" i="4"/>
  <c r="W130" i="4"/>
  <c r="AE132" i="4"/>
  <c r="W126" i="4"/>
  <c r="AE128" i="4"/>
  <c r="W122" i="4"/>
  <c r="AE124" i="4"/>
  <c r="W118" i="4"/>
  <c r="AE120" i="4"/>
  <c r="W114" i="4"/>
  <c r="AE116" i="4"/>
  <c r="W110" i="4"/>
  <c r="AE112" i="4"/>
  <c r="W106" i="4"/>
  <c r="AE108" i="4"/>
  <c r="W102" i="4"/>
  <c r="AE104" i="4"/>
  <c r="W98" i="4"/>
  <c r="AE100" i="4"/>
  <c r="W94" i="4"/>
  <c r="AE96" i="4"/>
  <c r="W90" i="4"/>
  <c r="AE92" i="4"/>
  <c r="W86" i="4"/>
  <c r="AE88" i="4"/>
  <c r="W82" i="4"/>
  <c r="AE84" i="4"/>
  <c r="AG85" i="4" s="1"/>
  <c r="W78" i="4"/>
  <c r="AE80" i="4"/>
  <c r="W74" i="4"/>
  <c r="AE76" i="4"/>
  <c r="W70" i="4"/>
  <c r="AE72" i="4"/>
  <c r="W66" i="4"/>
  <c r="AE68" i="4"/>
  <c r="AE155" i="4"/>
  <c r="AG155" i="4" s="1"/>
  <c r="AE156" i="4"/>
  <c r="W62" i="4"/>
  <c r="AE64" i="4"/>
  <c r="W58" i="4"/>
  <c r="AE60" i="4"/>
  <c r="W54" i="4"/>
  <c r="AE56" i="4"/>
  <c r="W50" i="4"/>
  <c r="AE52" i="4"/>
  <c r="W46" i="4"/>
  <c r="AE48" i="4"/>
  <c r="W42" i="4"/>
  <c r="AE44" i="4"/>
  <c r="W38" i="4"/>
  <c r="AE40" i="4"/>
  <c r="W34" i="4"/>
  <c r="AE36" i="4"/>
  <c r="W30" i="4"/>
  <c r="AE32" i="4"/>
  <c r="W26" i="4"/>
  <c r="AE28" i="4"/>
  <c r="W22" i="4"/>
  <c r="AE24" i="4"/>
  <c r="W18" i="4"/>
  <c r="AE20" i="4"/>
  <c r="W14" i="4"/>
  <c r="AE16" i="4"/>
  <c r="W10" i="4"/>
  <c r="AE12" i="4"/>
  <c r="W151" i="4"/>
  <c r="AE153" i="4"/>
  <c r="W143" i="4"/>
  <c r="AE145" i="4"/>
  <c r="AG145" i="4" s="1"/>
  <c r="W131" i="4"/>
  <c r="AE133" i="4"/>
  <c r="W119" i="4"/>
  <c r="AE121" i="4"/>
  <c r="AG121" i="4" s="1"/>
  <c r="W107" i="4"/>
  <c r="AE109" i="4"/>
  <c r="W99" i="4"/>
  <c r="AE101" i="4"/>
  <c r="AE147" i="4"/>
  <c r="AE139" i="4"/>
  <c r="AG139" i="4" s="1"/>
  <c r="AE131" i="4"/>
  <c r="AE123" i="4"/>
  <c r="AE115" i="4"/>
  <c r="AE107" i="4"/>
  <c r="AG107" i="4" s="1"/>
  <c r="AE103" i="4"/>
  <c r="AE99" i="4"/>
  <c r="AE91" i="4"/>
  <c r="AE87" i="4"/>
  <c r="AE83" i="4"/>
  <c r="AE79" i="4"/>
  <c r="AG79" i="4" s="1"/>
  <c r="AE75" i="4"/>
  <c r="AE71" i="4"/>
  <c r="AE67" i="4"/>
  <c r="AE63" i="4"/>
  <c r="AG63" i="4" s="1"/>
  <c r="AE59" i="4"/>
  <c r="AE55" i="4"/>
  <c r="AE51" i="4"/>
  <c r="AE47" i="4"/>
  <c r="AG47" i="4" s="1"/>
  <c r="AE43" i="4"/>
  <c r="AE39" i="4"/>
  <c r="AE35" i="4"/>
  <c r="AE31" i="4"/>
  <c r="AG31" i="4" s="1"/>
  <c r="AE27" i="4"/>
  <c r="AE23" i="4"/>
  <c r="AE19" i="4"/>
  <c r="AE15" i="4"/>
  <c r="AE11" i="4"/>
  <c r="W7" i="4"/>
  <c r="W152" i="4"/>
  <c r="W153" i="4"/>
  <c r="W149" i="4"/>
  <c r="W145" i="4"/>
  <c r="W141" i="4"/>
  <c r="W137" i="4"/>
  <c r="W133" i="4"/>
  <c r="W129" i="4"/>
  <c r="W125" i="4"/>
  <c r="W121" i="4"/>
  <c r="W117" i="4"/>
  <c r="W113" i="4"/>
  <c r="W109" i="4"/>
  <c r="W105" i="4"/>
  <c r="W101" i="4"/>
  <c r="W97" i="4"/>
  <c r="W93" i="4"/>
  <c r="W89" i="4"/>
  <c r="W85" i="4"/>
  <c r="W81" i="4"/>
  <c r="W77" i="4"/>
  <c r="W73" i="4"/>
  <c r="W69" i="4"/>
  <c r="W65" i="4"/>
  <c r="W61" i="4"/>
  <c r="W57" i="4"/>
  <c r="W53" i="4"/>
  <c r="W49" i="4"/>
  <c r="W45" i="4"/>
  <c r="W41" i="4"/>
  <c r="W37" i="4"/>
  <c r="W33" i="4"/>
  <c r="W29" i="4"/>
  <c r="W25" i="4"/>
  <c r="W21" i="4"/>
  <c r="W17" i="4"/>
  <c r="W13" i="4"/>
  <c r="W9" i="4"/>
  <c r="AG143" i="4"/>
  <c r="AG127" i="4"/>
  <c r="B138" i="22"/>
  <c r="B130" i="22"/>
  <c r="B114" i="22"/>
  <c r="B102" i="22"/>
  <c r="B90" i="22"/>
  <c r="B78" i="22"/>
  <c r="B58" i="22"/>
  <c r="B46" i="22"/>
  <c r="B38" i="22"/>
  <c r="B30" i="22"/>
  <c r="B26" i="22"/>
  <c r="B22" i="22"/>
  <c r="B18" i="22"/>
  <c r="B14" i="22"/>
  <c r="B153" i="22"/>
  <c r="B149" i="22"/>
  <c r="B145" i="22"/>
  <c r="B141" i="22"/>
  <c r="B137" i="22"/>
  <c r="B133" i="22"/>
  <c r="B129" i="22"/>
  <c r="B125" i="22"/>
  <c r="B121" i="22"/>
  <c r="B117" i="22"/>
  <c r="B113" i="22"/>
  <c r="B109" i="22"/>
  <c r="B105" i="22"/>
  <c r="B101" i="22"/>
  <c r="B97" i="22"/>
  <c r="B93" i="22"/>
  <c r="B89" i="22"/>
  <c r="B85" i="22"/>
  <c r="B81" i="22"/>
  <c r="B77" i="22"/>
  <c r="B73" i="22"/>
  <c r="B69" i="22"/>
  <c r="B65" i="22"/>
  <c r="B61" i="22"/>
  <c r="B57" i="22"/>
  <c r="B53" i="22"/>
  <c r="B49" i="22"/>
  <c r="B45" i="22"/>
  <c r="B41" i="22"/>
  <c r="B37" i="22"/>
  <c r="B33" i="22"/>
  <c r="B29" i="22"/>
  <c r="B25" i="22"/>
  <c r="B21" i="22"/>
  <c r="B17" i="22"/>
  <c r="B13" i="22"/>
  <c r="B9" i="22"/>
  <c r="B150" i="22"/>
  <c r="B142" i="22"/>
  <c r="B126" i="22"/>
  <c r="B110" i="22"/>
  <c r="B98" i="22"/>
  <c r="B86" i="22"/>
  <c r="B74" i="22"/>
  <c r="B66" i="22"/>
  <c r="B50" i="22"/>
  <c r="B42" i="22"/>
  <c r="B10" i="22"/>
  <c r="B144" i="22"/>
  <c r="B140" i="22"/>
  <c r="B136" i="22"/>
  <c r="B132" i="22"/>
  <c r="B128" i="22"/>
  <c r="B124" i="22"/>
  <c r="B120" i="22"/>
  <c r="B116" i="22"/>
  <c r="B112" i="22"/>
  <c r="B108" i="22"/>
  <c r="B104" i="22"/>
  <c r="B100" i="22"/>
  <c r="B96" i="22"/>
  <c r="B92" i="22"/>
  <c r="B88" i="22"/>
  <c r="B84" i="22"/>
  <c r="B80" i="22"/>
  <c r="B76" i="22"/>
  <c r="B72" i="22"/>
  <c r="B64" i="22"/>
  <c r="B60" i="22"/>
  <c r="B56" i="22"/>
  <c r="B52" i="22"/>
  <c r="B48" i="22"/>
  <c r="B44" i="22"/>
  <c r="B40" i="22"/>
  <c r="B36" i="22"/>
  <c r="B32" i="22"/>
  <c r="B28" i="22"/>
  <c r="B24" i="22"/>
  <c r="B20" i="22"/>
  <c r="B16" i="22"/>
  <c r="B12" i="22"/>
  <c r="B146" i="22"/>
  <c r="B134" i="22"/>
  <c r="B122" i="22"/>
  <c r="B118" i="22"/>
  <c r="B106" i="22"/>
  <c r="B94" i="22"/>
  <c r="B82" i="22"/>
  <c r="B70" i="22"/>
  <c r="B62" i="22"/>
  <c r="B54" i="22"/>
  <c r="B34" i="22"/>
  <c r="B151" i="22"/>
  <c r="B147" i="22"/>
  <c r="B143" i="22"/>
  <c r="B139" i="22"/>
  <c r="B135" i="22"/>
  <c r="B131" i="22"/>
  <c r="B127" i="22"/>
  <c r="B123" i="22"/>
  <c r="B119" i="22"/>
  <c r="B115" i="22"/>
  <c r="B111" i="22"/>
  <c r="B107" i="22"/>
  <c r="B103" i="22"/>
  <c r="B99" i="22"/>
  <c r="B95" i="22"/>
  <c r="B91" i="22"/>
  <c r="B87" i="22"/>
  <c r="B83" i="22"/>
  <c r="B79" i="22"/>
  <c r="B75" i="22"/>
  <c r="B71" i="22"/>
  <c r="B67" i="22"/>
  <c r="B63" i="22"/>
  <c r="B59" i="22"/>
  <c r="B55" i="22"/>
  <c r="B51" i="22"/>
  <c r="B47" i="22"/>
  <c r="B43" i="22"/>
  <c r="B39" i="22"/>
  <c r="B35" i="22"/>
  <c r="B31" i="22"/>
  <c r="B27" i="22"/>
  <c r="B23" i="22"/>
  <c r="B19" i="22"/>
  <c r="B15" i="22"/>
  <c r="B11" i="22"/>
  <c r="B68" i="22"/>
  <c r="I23" i="17"/>
  <c r="I24" i="17"/>
  <c r="H7" i="17"/>
  <c r="H22" i="17" s="1"/>
  <c r="B154" i="22"/>
  <c r="B152" i="22"/>
  <c r="B148" i="22"/>
  <c r="B8" i="22"/>
  <c r="N21" i="17"/>
  <c r="M19" i="17"/>
  <c r="L17" i="17"/>
  <c r="L9" i="17"/>
  <c r="J21" i="17"/>
  <c r="J13" i="17"/>
  <c r="I15" i="17"/>
  <c r="N19" i="17"/>
  <c r="N15" i="17"/>
  <c r="N11" i="17"/>
  <c r="M21" i="17"/>
  <c r="M17" i="17"/>
  <c r="M13" i="17"/>
  <c r="L19" i="17"/>
  <c r="L15" i="17"/>
  <c r="L11" i="17"/>
  <c r="K21" i="17"/>
  <c r="K17" i="17"/>
  <c r="K13" i="17"/>
  <c r="K9" i="17"/>
  <c r="J19" i="17"/>
  <c r="J15" i="17"/>
  <c r="J11" i="17"/>
  <c r="I21" i="17"/>
  <c r="I17" i="17"/>
  <c r="I13" i="17"/>
  <c r="I9" i="17"/>
  <c r="H19" i="17"/>
  <c r="N13" i="17"/>
  <c r="L21" i="17"/>
  <c r="K15" i="17"/>
  <c r="N22" i="17"/>
  <c r="N18" i="17"/>
  <c r="N14" i="17"/>
  <c r="N10" i="17"/>
  <c r="M20" i="17"/>
  <c r="M16" i="17"/>
  <c r="M12" i="17"/>
  <c r="L22" i="17"/>
  <c r="L18" i="17"/>
  <c r="L14" i="17"/>
  <c r="L10" i="17"/>
  <c r="K20" i="17"/>
  <c r="K16" i="17"/>
  <c r="K12" i="17"/>
  <c r="J22" i="17"/>
  <c r="J18" i="17"/>
  <c r="J14" i="17"/>
  <c r="J10" i="17"/>
  <c r="I20" i="17"/>
  <c r="I16" i="17"/>
  <c r="I12" i="17"/>
  <c r="N17" i="17"/>
  <c r="M15" i="17"/>
  <c r="L13" i="17"/>
  <c r="K11" i="17"/>
  <c r="J17" i="17"/>
  <c r="J9" i="17"/>
  <c r="I19" i="17"/>
  <c r="I11" i="17"/>
  <c r="M11" i="17"/>
  <c r="K19" i="17"/>
  <c r="N20" i="17"/>
  <c r="N16" i="17"/>
  <c r="N12" i="17"/>
  <c r="M22" i="17"/>
  <c r="M18" i="17"/>
  <c r="M14" i="17"/>
  <c r="M10" i="17"/>
  <c r="L20" i="17"/>
  <c r="L16" i="17"/>
  <c r="L12" i="17"/>
  <c r="K22" i="17"/>
  <c r="K18" i="17"/>
  <c r="K14" i="17"/>
  <c r="K10" i="17"/>
  <c r="J20" i="17"/>
  <c r="J16" i="17"/>
  <c r="J12" i="17"/>
  <c r="I22" i="17"/>
  <c r="I18" i="17"/>
  <c r="I14" i="17"/>
  <c r="I10" i="17"/>
  <c r="O20" i="17"/>
  <c r="O16" i="17"/>
  <c r="O12" i="17"/>
  <c r="O19" i="17"/>
  <c r="O15" i="17"/>
  <c r="O11" i="17"/>
  <c r="O22" i="17"/>
  <c r="O18" i="17"/>
  <c r="O14" i="17"/>
  <c r="O10" i="17"/>
  <c r="C15" i="9"/>
  <c r="AG47" i="12" s="1"/>
  <c r="K68" i="12" s="1"/>
  <c r="E10" i="7"/>
  <c r="X31" i="12" s="1"/>
  <c r="C21" i="7"/>
  <c r="Q42" i="12" s="1"/>
  <c r="F16" i="7"/>
  <c r="X55" i="12" s="1"/>
  <c r="C13" i="7"/>
  <c r="Q34" i="12" s="1"/>
  <c r="E18" i="7"/>
  <c r="X39" i="12" s="1"/>
  <c r="C8" i="9"/>
  <c r="C16" i="9"/>
  <c r="AG48" i="12" s="1"/>
  <c r="K69" i="12" s="1"/>
  <c r="AI47" i="12"/>
  <c r="M68" i="12" s="1"/>
  <c r="C11" i="9"/>
  <c r="C8" i="7"/>
  <c r="Q7" i="16" s="1"/>
  <c r="D15" i="7"/>
  <c r="Q53" i="12" s="1"/>
  <c r="D23" i="7"/>
  <c r="Q61" i="12" s="1"/>
  <c r="D9" i="7"/>
  <c r="Q47" i="12" s="1"/>
  <c r="E14" i="7"/>
  <c r="X35" i="12" s="1"/>
  <c r="F12" i="7"/>
  <c r="X51" i="12" s="1"/>
  <c r="C20" i="9"/>
  <c r="AG52" i="12" s="1"/>
  <c r="K73" i="12" s="1"/>
  <c r="AI50" i="12"/>
  <c r="M71" i="12" s="1"/>
  <c r="D21" i="7"/>
  <c r="Q59" i="12" s="1"/>
  <c r="D17" i="7"/>
  <c r="Q55" i="12" s="1"/>
  <c r="D13" i="7"/>
  <c r="Q51" i="12" s="1"/>
  <c r="C17" i="7"/>
  <c r="Q38" i="12" s="1"/>
  <c r="E22" i="7"/>
  <c r="X43" i="12" s="1"/>
  <c r="F20" i="7"/>
  <c r="X59" i="12" s="1"/>
  <c r="D24" i="7"/>
  <c r="Q62" i="12" s="1"/>
  <c r="AH51" i="12"/>
  <c r="L72" i="12" s="1"/>
  <c r="AJ49" i="12"/>
  <c r="N70" i="12" s="1"/>
  <c r="C20" i="7"/>
  <c r="Q41" i="12" s="1"/>
  <c r="C16" i="7"/>
  <c r="Q37" i="12" s="1"/>
  <c r="C12" i="7"/>
  <c r="Q33" i="12" s="1"/>
  <c r="D20" i="7"/>
  <c r="Q58" i="12" s="1"/>
  <c r="D12" i="7"/>
  <c r="Q50" i="12" s="1"/>
  <c r="E21" i="7"/>
  <c r="X42" i="12" s="1"/>
  <c r="E17" i="7"/>
  <c r="X38" i="12" s="1"/>
  <c r="E13" i="7"/>
  <c r="X34" i="12" s="1"/>
  <c r="F9" i="7"/>
  <c r="X48" i="12" s="1"/>
  <c r="F19" i="7"/>
  <c r="X58" i="12" s="1"/>
  <c r="F15" i="7"/>
  <c r="X54" i="12" s="1"/>
  <c r="F11" i="7"/>
  <c r="X50" i="12" s="1"/>
  <c r="E23" i="7"/>
  <c r="X44" i="12" s="1"/>
  <c r="E24" i="7"/>
  <c r="X45" i="12" s="1"/>
  <c r="C19" i="9"/>
  <c r="AG51" i="12" s="1"/>
  <c r="K72" i="12" s="1"/>
  <c r="AH47" i="12"/>
  <c r="L68" i="12" s="1"/>
  <c r="AH50" i="12"/>
  <c r="L71" i="12" s="1"/>
  <c r="AI49" i="12"/>
  <c r="M70" i="12" s="1"/>
  <c r="AJ52" i="12"/>
  <c r="N73" i="12" s="1"/>
  <c r="AJ48" i="12"/>
  <c r="N69" i="12" s="1"/>
  <c r="C9" i="7"/>
  <c r="Q30" i="12" s="1"/>
  <c r="C19" i="7"/>
  <c r="Q40" i="12" s="1"/>
  <c r="C15" i="7"/>
  <c r="Q36" i="12" s="1"/>
  <c r="C11" i="7"/>
  <c r="Q32" i="12" s="1"/>
  <c r="D19" i="7"/>
  <c r="Q57" i="12" s="1"/>
  <c r="D11" i="7"/>
  <c r="Q49" i="12" s="1"/>
  <c r="E20" i="7"/>
  <c r="X41" i="12" s="1"/>
  <c r="E16" i="7"/>
  <c r="X37" i="12" s="1"/>
  <c r="E12" i="7"/>
  <c r="X33" i="12" s="1"/>
  <c r="F22" i="7"/>
  <c r="X61" i="12" s="1"/>
  <c r="F18" i="7"/>
  <c r="X57" i="12" s="1"/>
  <c r="F14" i="7"/>
  <c r="X53" i="12" s="1"/>
  <c r="F10" i="7"/>
  <c r="X49" i="12" s="1"/>
  <c r="F23" i="7"/>
  <c r="X62" i="12" s="1"/>
  <c r="F24" i="7"/>
  <c r="X63" i="12" s="1"/>
  <c r="C18" i="9"/>
  <c r="AG50" i="12" s="1"/>
  <c r="K71" i="12" s="1"/>
  <c r="AH49" i="12"/>
  <c r="L70" i="12" s="1"/>
  <c r="AI52" i="12"/>
  <c r="M73" i="12" s="1"/>
  <c r="AI48" i="12"/>
  <c r="M69" i="12" s="1"/>
  <c r="AJ51" i="12"/>
  <c r="N72" i="12" s="1"/>
  <c r="D7" i="7"/>
  <c r="C22" i="7"/>
  <c r="Q43" i="12" s="1"/>
  <c r="C18" i="7"/>
  <c r="Q39" i="12" s="1"/>
  <c r="C14" i="7"/>
  <c r="Q35" i="12" s="1"/>
  <c r="C10" i="7"/>
  <c r="Q31" i="12" s="1"/>
  <c r="D16" i="7"/>
  <c r="Q54" i="12" s="1"/>
  <c r="E9" i="7"/>
  <c r="X30" i="12" s="1"/>
  <c r="E19" i="7"/>
  <c r="X40" i="12" s="1"/>
  <c r="E15" i="7"/>
  <c r="X36" i="12" s="1"/>
  <c r="E11" i="7"/>
  <c r="X32" i="12" s="1"/>
  <c r="F21" i="7"/>
  <c r="X60" i="12" s="1"/>
  <c r="F17" i="7"/>
  <c r="X56" i="12" s="1"/>
  <c r="F13" i="7"/>
  <c r="X52" i="12" s="1"/>
  <c r="C23" i="7"/>
  <c r="Q44" i="12" s="1"/>
  <c r="C24" i="7"/>
  <c r="E8" i="9"/>
  <c r="C12" i="9"/>
  <c r="C21" i="9"/>
  <c r="AG53" i="12" s="1"/>
  <c r="C17" i="9"/>
  <c r="AG49" i="12" s="1"/>
  <c r="K70" i="12" s="1"/>
  <c r="AH52" i="12"/>
  <c r="L73" i="12" s="1"/>
  <c r="AH48" i="12"/>
  <c r="L69" i="12" s="1"/>
  <c r="AI51" i="12"/>
  <c r="M72" i="12" s="1"/>
  <c r="AJ47" i="12"/>
  <c r="N68" i="12" s="1"/>
  <c r="D22" i="7"/>
  <c r="Q60" i="12" s="1"/>
  <c r="D18" i="7"/>
  <c r="Q56" i="12" s="1"/>
  <c r="D14" i="7"/>
  <c r="Q52" i="12" s="1"/>
  <c r="D10" i="7"/>
  <c r="Q48" i="12" s="1"/>
  <c r="D7" i="9"/>
  <c r="D8" i="9"/>
  <c r="C7" i="9"/>
  <c r="D8" i="7"/>
  <c r="C7" i="7"/>
  <c r="Q6" i="16" s="1"/>
  <c r="K74" i="12" l="1"/>
  <c r="J74" i="12"/>
  <c r="Y63" i="12"/>
  <c r="Y45" i="12"/>
  <c r="R62" i="12"/>
  <c r="R48" i="12"/>
  <c r="R52" i="12"/>
  <c r="R56" i="12"/>
  <c r="R60" i="12"/>
  <c r="R49" i="12"/>
  <c r="R53" i="12"/>
  <c r="R57" i="12"/>
  <c r="R61" i="12"/>
  <c r="R50" i="12"/>
  <c r="R54" i="12"/>
  <c r="R58" i="12"/>
  <c r="R47" i="12"/>
  <c r="R51" i="12"/>
  <c r="R55" i="12"/>
  <c r="R59" i="12"/>
  <c r="AG111" i="4"/>
  <c r="AG129" i="4"/>
  <c r="AG16" i="4"/>
  <c r="AG48" i="4"/>
  <c r="AG149" i="4"/>
  <c r="AG27" i="4"/>
  <c r="AG91" i="4"/>
  <c r="AG67" i="4"/>
  <c r="AG24" i="4"/>
  <c r="AG40" i="4"/>
  <c r="AG56" i="4"/>
  <c r="AG97" i="4"/>
  <c r="AG19" i="4"/>
  <c r="AG35" i="4"/>
  <c r="AG43" i="4"/>
  <c r="AG51" i="4"/>
  <c r="AG59" i="4"/>
  <c r="AG75" i="4"/>
  <c r="AG83" i="4"/>
  <c r="AG115" i="4"/>
  <c r="AG131" i="4"/>
  <c r="AG147" i="4"/>
  <c r="AG95" i="4"/>
  <c r="AG118" i="4"/>
  <c r="AG141" i="4"/>
  <c r="AG32" i="4"/>
  <c r="AG64" i="4"/>
  <c r="AG99" i="4"/>
  <c r="AG123" i="4"/>
  <c r="AG88" i="4"/>
  <c r="AG113" i="4"/>
  <c r="AG137" i="4"/>
  <c r="AG73" i="4"/>
  <c r="AG81" i="4"/>
  <c r="AG105" i="4"/>
  <c r="AG23" i="4"/>
  <c r="AG30" i="4"/>
  <c r="AG39" i="4"/>
  <c r="AG46" i="4"/>
  <c r="AG55" i="4"/>
  <c r="AG62" i="4"/>
  <c r="AG71" i="4"/>
  <c r="AG87" i="4"/>
  <c r="AG103" i="4"/>
  <c r="AG126" i="4"/>
  <c r="AG135" i="4"/>
  <c r="AG142" i="4"/>
  <c r="AG150" i="4"/>
  <c r="AG119" i="4"/>
  <c r="AG151" i="4"/>
  <c r="AG20" i="4"/>
  <c r="AG36" i="4"/>
  <c r="AG52" i="4"/>
  <c r="AG72" i="4"/>
  <c r="AG92" i="4"/>
  <c r="AG124" i="4"/>
  <c r="AG29" i="4"/>
  <c r="AG45" i="4"/>
  <c r="AG61" i="4"/>
  <c r="AG101" i="4"/>
  <c r="AG117" i="4"/>
  <c r="AG18" i="4"/>
  <c r="AG34" i="4"/>
  <c r="AG58" i="4"/>
  <c r="AG74" i="4"/>
  <c r="AG90" i="4"/>
  <c r="AG114" i="4"/>
  <c r="AG146" i="4"/>
  <c r="AG28" i="4"/>
  <c r="AG44" i="4"/>
  <c r="AG60" i="4"/>
  <c r="AG157" i="4"/>
  <c r="AG156" i="4"/>
  <c r="AG80" i="4"/>
  <c r="AG108" i="4"/>
  <c r="AG144" i="4"/>
  <c r="AG21" i="4"/>
  <c r="AG37" i="4"/>
  <c r="AG53" i="4"/>
  <c r="AG69" i="4"/>
  <c r="AG77" i="4"/>
  <c r="AG93" i="4"/>
  <c r="AG109" i="4"/>
  <c r="AG125" i="4"/>
  <c r="AG133" i="4"/>
  <c r="AG26" i="4"/>
  <c r="AG42" i="4"/>
  <c r="AG50" i="4"/>
  <c r="AG66" i="4"/>
  <c r="AG82" i="4"/>
  <c r="AG98" i="4"/>
  <c r="AG106" i="4"/>
  <c r="AG122" i="4"/>
  <c r="AG130" i="4"/>
  <c r="AG138" i="4"/>
  <c r="AG22" i="4"/>
  <c r="AG38" i="4"/>
  <c r="AG54" i="4"/>
  <c r="AG70" i="4"/>
  <c r="AG78" i="4"/>
  <c r="AG86" i="4"/>
  <c r="AG94" i="4"/>
  <c r="AG102" i="4"/>
  <c r="AG110" i="4"/>
  <c r="AG134" i="4"/>
  <c r="AG154" i="4"/>
  <c r="AG96" i="4"/>
  <c r="AG112" i="4"/>
  <c r="AG128" i="4"/>
  <c r="AG140" i="4"/>
  <c r="AG68" i="4"/>
  <c r="AG76" i="4"/>
  <c r="AG100" i="4"/>
  <c r="AG116" i="4"/>
  <c r="AG132" i="4"/>
  <c r="AG17" i="4"/>
  <c r="AG25" i="4"/>
  <c r="AG33" i="4"/>
  <c r="AG41" i="4"/>
  <c r="AG49" i="4"/>
  <c r="AG57" i="4"/>
  <c r="AG65" i="4"/>
  <c r="AG89" i="4"/>
  <c r="AG153" i="4"/>
  <c r="AG84" i="4"/>
  <c r="AG104" i="4"/>
  <c r="AG120" i="4"/>
  <c r="AG136" i="4"/>
  <c r="AG148" i="4"/>
  <c r="H18" i="17"/>
  <c r="H12" i="17"/>
  <c r="H17" i="17"/>
  <c r="H13" i="17"/>
  <c r="H14" i="17"/>
  <c r="H15" i="17"/>
  <c r="H16" i="17"/>
  <c r="H21" i="17"/>
  <c r="H24" i="17"/>
  <c r="H23" i="17"/>
  <c r="G7" i="17"/>
  <c r="H20" i="17"/>
  <c r="H9" i="17"/>
  <c r="H10" i="17"/>
  <c r="H11" i="17"/>
  <c r="Y40" i="12"/>
  <c r="R34" i="12"/>
  <c r="R37" i="12"/>
  <c r="R44" i="12"/>
  <c r="R31" i="12"/>
  <c r="R43" i="12"/>
  <c r="R32" i="12"/>
  <c r="Y30" i="12"/>
  <c r="R39" i="12"/>
  <c r="R40" i="12"/>
  <c r="Y32" i="12"/>
  <c r="Y38" i="12"/>
  <c r="Y37" i="12"/>
  <c r="Y34" i="12"/>
  <c r="Y31" i="12"/>
  <c r="R41" i="12"/>
  <c r="R38" i="12"/>
  <c r="R30" i="12"/>
  <c r="R42" i="12"/>
  <c r="Y44" i="12"/>
  <c r="Y43" i="12"/>
  <c r="R35" i="12"/>
  <c r="R36" i="12"/>
  <c r="Y36" i="12"/>
  <c r="Y42" i="12"/>
  <c r="Y41" i="12"/>
  <c r="R33" i="12"/>
  <c r="Y33" i="12"/>
  <c r="Y39" i="12"/>
  <c r="Y35" i="12"/>
  <c r="AB45" i="12" l="1"/>
  <c r="E83" i="12" s="1"/>
  <c r="AA45" i="12"/>
  <c r="D83" i="12" s="1"/>
  <c r="T62" i="12"/>
  <c r="U62" i="12"/>
  <c r="B83" i="12" s="1"/>
  <c r="G24" i="17"/>
  <c r="G23" i="17"/>
  <c r="G13" i="17"/>
  <c r="G21" i="17"/>
  <c r="G22" i="17"/>
  <c r="G16" i="17"/>
  <c r="G10" i="17"/>
  <c r="G15" i="17"/>
  <c r="F7" i="17"/>
  <c r="G9" i="17"/>
  <c r="G20" i="17"/>
  <c r="G12" i="17"/>
  <c r="G11" i="17"/>
  <c r="G19" i="17"/>
  <c r="G18" i="17"/>
  <c r="G14" i="17"/>
  <c r="G17" i="17"/>
  <c r="AB30" i="12"/>
  <c r="E68" i="12" s="1"/>
  <c r="U47" i="12"/>
  <c r="B68" i="12" s="1"/>
  <c r="AB40" i="12"/>
  <c r="E78" i="12" s="1"/>
  <c r="AA31" i="12"/>
  <c r="D69" i="12" s="1"/>
  <c r="T31" i="12"/>
  <c r="AA41" i="12"/>
  <c r="D79" i="12" s="1"/>
  <c r="U38" i="12"/>
  <c r="U52" i="12"/>
  <c r="B73" i="12" s="1"/>
  <c r="U60" i="12"/>
  <c r="B81" i="12" s="1"/>
  <c r="T47" i="12"/>
  <c r="A68" i="12" s="1"/>
  <c r="U56" i="12"/>
  <c r="B77" i="12" s="1"/>
  <c r="T48" i="12"/>
  <c r="A69" i="12" s="1"/>
  <c r="AB31" i="12"/>
  <c r="E69" i="12" s="1"/>
  <c r="AA35" i="12"/>
  <c r="D73" i="12" s="1"/>
  <c r="U48" i="12"/>
  <c r="T44" i="12"/>
  <c r="T55" i="12"/>
  <c r="A76" i="12" s="1"/>
  <c r="U32" i="12"/>
  <c r="T56" i="12"/>
  <c r="A77" i="12" s="1"/>
  <c r="T39" i="12"/>
  <c r="AA34" i="12"/>
  <c r="D72" i="12" s="1"/>
  <c r="U42" i="12"/>
  <c r="U30" i="12"/>
  <c r="U37" i="12"/>
  <c r="AB42" i="12"/>
  <c r="E80" i="12" s="1"/>
  <c r="T59" i="12"/>
  <c r="A80" i="12" s="1"/>
  <c r="AA40" i="12"/>
  <c r="D78" i="12" s="1"/>
  <c r="U33" i="12"/>
  <c r="U44" i="12"/>
  <c r="U39" i="12"/>
  <c r="U36" i="12"/>
  <c r="AA33" i="12"/>
  <c r="D71" i="12" s="1"/>
  <c r="T51" i="12"/>
  <c r="A72" i="12" s="1"/>
  <c r="U51" i="12"/>
  <c r="B72" i="12" s="1"/>
  <c r="U61" i="12"/>
  <c r="B82" i="12" s="1"/>
  <c r="T38" i="12"/>
  <c r="AA37" i="12"/>
  <c r="D75" i="12" s="1"/>
  <c r="T52" i="12"/>
  <c r="A73" i="12" s="1"/>
  <c r="T60" i="12"/>
  <c r="A81" i="12" s="1"/>
  <c r="U55" i="12"/>
  <c r="B76" i="12" s="1"/>
  <c r="AA36" i="12"/>
  <c r="D74" i="12" s="1"/>
  <c r="T42" i="12"/>
  <c r="U40" i="12"/>
  <c r="T30" i="12"/>
  <c r="AB35" i="12"/>
  <c r="E73" i="12" s="1"/>
  <c r="U59" i="12"/>
  <c r="B80" i="12" s="1"/>
  <c r="AB44" i="12"/>
  <c r="E82" i="12" s="1"/>
  <c r="AB34" i="12"/>
  <c r="E72" i="12" s="1"/>
  <c r="T34" i="12"/>
  <c r="AB41" i="12"/>
  <c r="E79" i="12" s="1"/>
  <c r="AA32" i="12"/>
  <c r="D70" i="12" s="1"/>
  <c r="AA38" i="12"/>
  <c r="D76" i="12" s="1"/>
  <c r="AA43" i="12"/>
  <c r="D81" i="12" s="1"/>
  <c r="AB38" i="12"/>
  <c r="E76" i="12" s="1"/>
  <c r="AB43" i="12"/>
  <c r="E81" i="12" s="1"/>
  <c r="T49" i="12"/>
  <c r="A70" i="12" s="1"/>
  <c r="T57" i="12"/>
  <c r="A78" i="12" s="1"/>
  <c r="U49" i="12"/>
  <c r="B70" i="12" s="1"/>
  <c r="U57" i="12"/>
  <c r="B78" i="12" s="1"/>
  <c r="U43" i="12"/>
  <c r="T41" i="12"/>
  <c r="U41" i="12"/>
  <c r="AA30" i="12"/>
  <c r="D68" i="12" s="1"/>
  <c r="T43" i="12"/>
  <c r="T53" i="12"/>
  <c r="A74" i="12" s="1"/>
  <c r="T61" i="12"/>
  <c r="A82" i="12" s="1"/>
  <c r="U53" i="12"/>
  <c r="B74" i="12" s="1"/>
  <c r="AB36" i="12"/>
  <c r="E74" i="12" s="1"/>
  <c r="T36" i="12"/>
  <c r="AB33" i="12"/>
  <c r="E71" i="12" s="1"/>
  <c r="AB39" i="12"/>
  <c r="E77" i="12" s="1"/>
  <c r="AA42" i="12"/>
  <c r="D80" i="12" s="1"/>
  <c r="AB37" i="12"/>
  <c r="E75" i="12" s="1"/>
  <c r="T35" i="12"/>
  <c r="T50" i="12"/>
  <c r="A71" i="12" s="1"/>
  <c r="T54" i="12"/>
  <c r="A75" i="12" s="1"/>
  <c r="T58" i="12"/>
  <c r="A79" i="12" s="1"/>
  <c r="U50" i="12"/>
  <c r="B71" i="12" s="1"/>
  <c r="U54" i="12"/>
  <c r="B75" i="12" s="1"/>
  <c r="U58" i="12"/>
  <c r="B79" i="12" s="1"/>
  <c r="AA44" i="12"/>
  <c r="D82" i="12" s="1"/>
  <c r="U35" i="12"/>
  <c r="U34" i="12"/>
  <c r="T32" i="12"/>
  <c r="T37" i="12"/>
  <c r="T33" i="12"/>
  <c r="T40" i="12"/>
  <c r="U31" i="12"/>
  <c r="AA39" i="12"/>
  <c r="D77" i="12" s="1"/>
  <c r="AB32" i="12"/>
  <c r="E70" i="12" s="1"/>
  <c r="B69" i="12" l="1"/>
  <c r="Y50" i="12"/>
  <c r="Y55" i="12"/>
  <c r="Y54" i="12"/>
  <c r="Y52" i="12"/>
  <c r="Y62" i="12"/>
  <c r="Y51" i="12"/>
  <c r="Y58" i="12"/>
  <c r="Y49" i="12"/>
  <c r="Y57" i="12"/>
  <c r="Y53" i="12"/>
  <c r="Y48" i="12"/>
  <c r="Y60" i="12"/>
  <c r="Y59" i="12"/>
  <c r="Y56" i="12"/>
  <c r="Y61" i="12"/>
  <c r="A83" i="12"/>
  <c r="F23" i="17"/>
  <c r="F24" i="17"/>
  <c r="F10" i="17"/>
  <c r="F18" i="17"/>
  <c r="F11" i="17"/>
  <c r="F19" i="17"/>
  <c r="F12" i="17"/>
  <c r="F20" i="17"/>
  <c r="F13" i="17"/>
  <c r="F21" i="17"/>
  <c r="F22" i="17"/>
  <c r="E7" i="17"/>
  <c r="F16" i="17"/>
  <c r="F9" i="17"/>
  <c r="F17" i="17"/>
  <c r="F14" i="17"/>
  <c r="F15" i="17"/>
  <c r="AA63" i="12" l="1"/>
  <c r="G83" i="12" s="1"/>
  <c r="AB63" i="12"/>
  <c r="H83" i="12" s="1"/>
  <c r="AA59" i="12"/>
  <c r="G79" i="12" s="1"/>
  <c r="AA51" i="12"/>
  <c r="G71" i="12" s="1"/>
  <c r="AB53" i="12"/>
  <c r="H73" i="12" s="1"/>
  <c r="AB48" i="12"/>
  <c r="H68" i="12" s="1"/>
  <c r="AB62" i="12"/>
  <c r="H82" i="12" s="1"/>
  <c r="AB50" i="12"/>
  <c r="H70" i="12" s="1"/>
  <c r="AA56" i="12"/>
  <c r="G76" i="12" s="1"/>
  <c r="AB51" i="12"/>
  <c r="H71" i="12" s="1"/>
  <c r="AA60" i="12"/>
  <c r="G80" i="12" s="1"/>
  <c r="AA62" i="12"/>
  <c r="G82" i="12" s="1"/>
  <c r="AB56" i="12"/>
  <c r="H76" i="12" s="1"/>
  <c r="AB49" i="12"/>
  <c r="H69" i="12" s="1"/>
  <c r="AB61" i="12"/>
  <c r="H81" i="12" s="1"/>
  <c r="AB59" i="12"/>
  <c r="H79" i="12" s="1"/>
  <c r="AA57" i="12"/>
  <c r="G77" i="12" s="1"/>
  <c r="AA55" i="12"/>
  <c r="G75" i="12" s="1"/>
  <c r="AA58" i="12"/>
  <c r="G78" i="12" s="1"/>
  <c r="AB54" i="12"/>
  <c r="H74" i="12" s="1"/>
  <c r="AB52" i="12"/>
  <c r="H72" i="12" s="1"/>
  <c r="AB57" i="12"/>
  <c r="H77" i="12" s="1"/>
  <c r="AA53" i="12"/>
  <c r="G73" i="12" s="1"/>
  <c r="AA52" i="12"/>
  <c r="G72" i="12" s="1"/>
  <c r="AA61" i="12"/>
  <c r="G81" i="12" s="1"/>
  <c r="AA49" i="12"/>
  <c r="G69" i="12" s="1"/>
  <c r="AA50" i="12"/>
  <c r="G70" i="12" s="1"/>
  <c r="AB60" i="12"/>
  <c r="H80" i="12" s="1"/>
  <c r="AB55" i="12"/>
  <c r="H75" i="12" s="1"/>
  <c r="AA54" i="12"/>
  <c r="G74" i="12" s="1"/>
  <c r="AA48" i="12"/>
  <c r="G68" i="12" s="1"/>
  <c r="AB58" i="12"/>
  <c r="H78" i="12" s="1"/>
  <c r="D7" i="17"/>
  <c r="E23" i="17"/>
  <c r="E24" i="17"/>
  <c r="E16" i="17"/>
  <c r="E17" i="17"/>
  <c r="E13" i="17"/>
  <c r="E10" i="17"/>
  <c r="E18" i="17"/>
  <c r="E21" i="17"/>
  <c r="E15" i="17"/>
  <c r="E12" i="17"/>
  <c r="E20" i="17"/>
  <c r="E9" i="17"/>
  <c r="E19" i="17"/>
  <c r="E14" i="17"/>
  <c r="E22" i="17"/>
  <c r="E11" i="17"/>
  <c r="C7" i="17" l="1"/>
  <c r="D24" i="17"/>
  <c r="D23" i="17"/>
  <c r="D14" i="17"/>
  <c r="D15" i="17"/>
  <c r="D20" i="17"/>
  <c r="D9" i="17"/>
  <c r="D18" i="17"/>
  <c r="D19" i="17"/>
  <c r="D13" i="17"/>
  <c r="D22" i="17"/>
  <c r="D12" i="17"/>
  <c r="D17" i="17"/>
  <c r="D10" i="17"/>
  <c r="D11" i="17"/>
  <c r="D16" i="17"/>
  <c r="D21" i="17"/>
  <c r="C24" i="17" l="1"/>
  <c r="C23" i="17"/>
  <c r="C18" i="17"/>
  <c r="C14" i="17"/>
  <c r="C20" i="17"/>
  <c r="C17" i="17"/>
  <c r="C13" i="17"/>
  <c r="C9" i="17"/>
  <c r="C19" i="17"/>
  <c r="C16" i="17"/>
  <c r="C12" i="17"/>
  <c r="C21" i="17"/>
  <c r="C22" i="17"/>
  <c r="C15" i="17"/>
  <c r="C11" i="17"/>
  <c r="C10" i="17"/>
</calcChain>
</file>

<file path=xl/connections.xml><?xml version="1.0" encoding="utf-8"?>
<connections xmlns="http://schemas.openxmlformats.org/spreadsheetml/2006/main">
  <connection id="1" name="Tabela_1" type="6" refreshedVersion="5" background="1" saveData="1">
    <textPr codePage="28605" firstRow="6" sourceFile="C:\Users\gustavo.ribeiro\Desktop\PIM-PF Agosto de 2014\Tabela_1.csv" decimal="," thousands="." semicolon="1">
      <textFields count="17"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abela_2" type="6" refreshedVersion="5" background="1" saveData="1">
    <textPr codePage="28605" firstRow="6" sourceFile="C:\Users\gustavo.ribeiro\Desktop\PIM-PF Agosto de 2014\Tabela_2.csv" decimal="," thousands="." semicolon="1">
      <textFields count="29"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Tabela_3" type="6" refreshedVersion="5" background="1" saveData="1">
    <textPr codePage="28605" firstRow="6" sourceFile="C:\Users\gustavo.ribeiro\Desktop\PIM-PF Agosto de 2014\Tabela_3.csv" decimal="," thousands="." semicolon="1">
      <textFields count="29"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Tabela_4" type="6" refreshedVersion="5" background="1" saveData="1">
    <textPr codePage="28605" firstRow="6" sourceFile="C:\Users\gustavo.ribeiro\Desktop\PIM-PF Agosto de 2014\Tabela_4.csv" decimal="," thousands="." semicolon="1">
      <textFields count="17"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Tabela_5" type="6" refreshedVersion="5" background="1" saveData="1">
    <textPr codePage="28605" firstRow="6" sourceFile="C:\Users\gustavo.ribeiro\Desktop\PIM-PF Agosto de 2014\Tabela_5.csv" decimal="," thousands="." semicolon="1">
      <textFields count="15"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Tabela_6" type="6" refreshedVersion="5" background="1" saveData="1">
    <textPr codePage="850" firstRow="2" sourceFile="C:\Users\gustavo.ribeiro\Desktop\PIM-PF Agosto de 2014\Tabela_6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<sst xmlns="http://schemas.openxmlformats.org/spreadsheetml/2006/main" count="5188" uniqueCount="198">
  <si>
    <t>Tabela 3653 - Produção Física Industrial, por seções e atividades industriais</t>
  </si>
  <si>
    <t>1 Indústria geral</t>
  </si>
  <si>
    <t>Mês</t>
  </si>
  <si>
    <t>Variável X Brasil, Grande Região e Unidade da Federação</t>
  </si>
  <si>
    <t>Índice de base fixa sem ajuste sazonal (Base: média de 2012 = 100) (Número índice)</t>
  </si>
  <si>
    <t>Variação percentual mensal (Base: igual mês do ano anterior) (Percentual)</t>
  </si>
  <si>
    <t>Variação percentual acumulada no ano (Base: igual período do ano anterior) (Percentual)</t>
  </si>
  <si>
    <t>Variação percentual acumulada nos últimos 12 meses (Base: últimos 12 meses anteriores) (Percentual)</t>
  </si>
  <si>
    <t>Brasil</t>
  </si>
  <si>
    <t>Nordeste</t>
  </si>
  <si>
    <t>Amazonas</t>
  </si>
  <si>
    <t>Pará</t>
  </si>
  <si>
    <t>Ceará</t>
  </si>
  <si>
    <t>Pernambuco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</si>
  <si>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</si>
  <si>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</si>
  <si>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</si>
  <si>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</si>
  <si>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</si>
  <si>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</si>
  <si>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</si>
  <si>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</si>
  <si>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</t>
  </si>
  <si>
    <t>Goiás</t>
  </si>
  <si>
    <t>-</t>
  </si>
  <si>
    <t>Seções e atividades industriais (CNAE 2.0) - 1 Indústria geral</t>
  </si>
  <si>
    <t>Brasil e Unidade da Federação X Variável X Seções e atividades industriais (CNAE 2.0)</t>
  </si>
  <si>
    <t>2 Indústrias extrativas</t>
  </si>
  <si>
    <t>3 Indústrias de transformação</t>
  </si>
  <si>
    <t>3.10 Fabricação de produtos alimentícios</t>
  </si>
  <si>
    <t>3.17 Fabricação de celulose, papel e produtos de papel</t>
  </si>
  <si>
    <t>3.23 Fabricação de produtos de minerais não-metálicos</t>
  </si>
  <si>
    <t>3.24 Metalurgia</t>
  </si>
  <si>
    <t>Índice de base fixa com ajuste sazonal (Base: média de 2012 = 100) (Número índice)</t>
  </si>
  <si>
    <t>Variação percentual mês/mês imediatamente anterior com ajuste sazonal (Base: mês imediatamente anterior) (Percentual)</t>
  </si>
  <si>
    <t>Variável X Seções e atividades industriais (CNAE 2.0)</t>
  </si>
  <si>
    <t>Tabela 1 - Indicadores Regionais da Indústria</t>
  </si>
  <si>
    <t>Local</t>
  </si>
  <si>
    <t>Taxa de Variação (%)</t>
  </si>
  <si>
    <t>Com Ajuste Sazonal</t>
  </si>
  <si>
    <t>Sem Ajuste Sazonal</t>
  </si>
  <si>
    <t>Acumulado janeiro-</t>
  </si>
  <si>
    <t>Acumulado 12 meses (1)</t>
  </si>
  <si>
    <t>Fonte: IBGE.</t>
  </si>
  <si>
    <t>Elaboração: Coordenação de Estudos Econômicos - CEE / IJSN</t>
  </si>
  <si>
    <t>(1) Em relação à igual período anterior.</t>
  </si>
  <si>
    <t xml:space="preserve">Indicadores da Indústria </t>
  </si>
  <si>
    <t>Tabelas</t>
  </si>
  <si>
    <t>Título</t>
  </si>
  <si>
    <t>1.1</t>
  </si>
  <si>
    <t>Produção física industrial - Brasil e Unidades da Federação - Número Índice</t>
  </si>
  <si>
    <t>1.2</t>
  </si>
  <si>
    <t>Produção física industrial - Setores ES - Número Índice</t>
  </si>
  <si>
    <t>1.3</t>
  </si>
  <si>
    <t>Produção física industrial - Brasil e Unidades da Federação - Número Índice (Série com ajuste sazonal)</t>
  </si>
  <si>
    <t>1.4</t>
  </si>
  <si>
    <t>Produção física industrial - Setores ES - Número Índice (Série com ajuste sazonal)</t>
  </si>
  <si>
    <t>1.6</t>
  </si>
  <si>
    <t>Gráficos</t>
  </si>
  <si>
    <t>1.7</t>
  </si>
  <si>
    <t>Produção Industrial – Brasil e Unidades da Federação - Com ajuste sazonal</t>
  </si>
  <si>
    <t>1.8</t>
  </si>
  <si>
    <t>Produção Industrial – Brasil e Unidades da Federação - Sem ajuste sazonal</t>
  </si>
  <si>
    <t>1.9</t>
  </si>
  <si>
    <t>1.10</t>
  </si>
  <si>
    <t>1.11</t>
  </si>
  <si>
    <t>1.12</t>
  </si>
  <si>
    <t xml:space="preserve">Produção Industrial – Brasil e Espírito Santo - Índice em média móvel 3 meses com ajuste sazonal (jan2007 = 100) </t>
  </si>
  <si>
    <t>* Indicadores de emprego e folha de pagamento na indústria estão na seção Emprego e Renda.</t>
  </si>
  <si>
    <t>Tabela 2 - Produção Industrial (ES e Brasil) - Taxa de Crescimento (%)</t>
  </si>
  <si>
    <t>Atividades</t>
  </si>
  <si>
    <t>Com Ajuste Sazonal*</t>
  </si>
  <si>
    <t>Acumulado Janeiro-</t>
  </si>
  <si>
    <t>Indústria Geral</t>
  </si>
  <si>
    <t>Indústria Extrativa</t>
  </si>
  <si>
    <t>Indústria de Transformação</t>
  </si>
  <si>
    <t>Alimentos e bebidas</t>
  </si>
  <si>
    <t>Celulose, papel e produtos de papel</t>
  </si>
  <si>
    <t>Minerais não metálicos</t>
  </si>
  <si>
    <t>* Para Indústria Extrativa, de Transformação e demais segmentos do Espírito Santo, ajuste sazonal realizado pela Coordenação de Estudos Econômicos do IJSN.</t>
  </si>
  <si>
    <t>Gráfico 1 - Produção Industrial – Brasil e Unidades da Federação</t>
  </si>
  <si>
    <t xml:space="preserve">Variação (%) - </t>
  </si>
  <si>
    <t>Fonte: IBGE</t>
  </si>
  <si>
    <t>Elaboração: Coordenação de Estudos Econômicos – CEE/IJSN</t>
  </si>
  <si>
    <t>Gráfico 3</t>
  </si>
  <si>
    <t>Gráfico 5</t>
  </si>
  <si>
    <t>Gráfico 4</t>
  </si>
  <si>
    <t>Gráfico 1</t>
  </si>
  <si>
    <t>Gráfico 2</t>
  </si>
  <si>
    <t>Gráfico 2 - Produção Industrial – Brasil e Unidades da Federação</t>
  </si>
  <si>
    <t>Variação (%) -</t>
  </si>
  <si>
    <t>Gráfico 3 - Produção Industrial – Brasil e Unidades da Federação</t>
  </si>
  <si>
    <t xml:space="preserve">Variação (%) Acumulado no ano - Janeiro à </t>
  </si>
  <si>
    <t>Variação (%) Acumulado 12 meses (1)</t>
  </si>
  <si>
    <t>Variação (%)</t>
  </si>
  <si>
    <t>(1) Com ajuste sazonal</t>
  </si>
  <si>
    <t>(2) Em relação à igual período anterior</t>
  </si>
  <si>
    <t>Variação percentual (%)</t>
  </si>
  <si>
    <t xml:space="preserve">Índice em média móvel 3 meses com ajuste sazonal (jan2007 = 100) </t>
  </si>
  <si>
    <t>2002.I</t>
  </si>
  <si>
    <t>2002.II</t>
  </si>
  <si>
    <t>2002.III</t>
  </si>
  <si>
    <t>2002.IV</t>
  </si>
  <si>
    <t>2003.I</t>
  </si>
  <si>
    <t>2003.II</t>
  </si>
  <si>
    <t>2003.III</t>
  </si>
  <si>
    <t>2003.IV</t>
  </si>
  <si>
    <t>2004.I</t>
  </si>
  <si>
    <t>2004.II</t>
  </si>
  <si>
    <t>2004.III</t>
  </si>
  <si>
    <t>2004.IV</t>
  </si>
  <si>
    <t>2005.I</t>
  </si>
  <si>
    <t>2005.II</t>
  </si>
  <si>
    <t>2005.III</t>
  </si>
  <si>
    <t>2005.IV</t>
  </si>
  <si>
    <t>2006.I</t>
  </si>
  <si>
    <t>2006.II</t>
  </si>
  <si>
    <t>2006.III</t>
  </si>
  <si>
    <t>2006.IV</t>
  </si>
  <si>
    <t>2007.I</t>
  </si>
  <si>
    <t>2007.II</t>
  </si>
  <si>
    <t>2007.III</t>
  </si>
  <si>
    <t>2007.IV</t>
  </si>
  <si>
    <t>2008.I</t>
  </si>
  <si>
    <t>2008.II</t>
  </si>
  <si>
    <t>2008.III</t>
  </si>
  <si>
    <t>2008.IV</t>
  </si>
  <si>
    <t>2009.I</t>
  </si>
  <si>
    <t>2009.II</t>
  </si>
  <si>
    <t>2009.III</t>
  </si>
  <si>
    <t>2009.IV</t>
  </si>
  <si>
    <t>2010.I</t>
  </si>
  <si>
    <t>2010.II</t>
  </si>
  <si>
    <t>2010.III</t>
  </si>
  <si>
    <t>2010.V</t>
  </si>
  <si>
    <t>2011.I</t>
  </si>
  <si>
    <t>2011.II</t>
  </si>
  <si>
    <t>2011.III</t>
  </si>
  <si>
    <t>2011.IV</t>
  </si>
  <si>
    <t>2012.I</t>
  </si>
  <si>
    <t>2012.II</t>
  </si>
  <si>
    <t>2012.III</t>
  </si>
  <si>
    <t>2012.IV</t>
  </si>
  <si>
    <t>2013.I</t>
  </si>
  <si>
    <t>2013.II</t>
  </si>
  <si>
    <t>2013.III</t>
  </si>
  <si>
    <t>2013.IV</t>
  </si>
  <si>
    <t>2014.I</t>
  </si>
  <si>
    <t>Classes e Gêneros</t>
  </si>
  <si>
    <t>Metalurgia</t>
  </si>
  <si>
    <t>Fabricação de celulose, papel e produtos de papel</t>
  </si>
  <si>
    <t>Fabricação de produtos alimentícios</t>
  </si>
  <si>
    <t>Fabricação de produtos de minerais não metálicos</t>
  </si>
  <si>
    <t>Trimestre</t>
  </si>
  <si>
    <t>Variação percentual trimestral (Base: igual trimestre do ano anterior)</t>
  </si>
  <si>
    <t>Variação Percentual Trimestral (Base: igual trimestre do ano anterior)</t>
  </si>
  <si>
    <t>2014.II</t>
  </si>
  <si>
    <t>1.14</t>
  </si>
  <si>
    <t>1.13</t>
  </si>
  <si>
    <r>
      <t>Variação percentual</t>
    </r>
    <r>
      <rPr>
        <sz val="11"/>
        <color theme="0"/>
        <rFont val="Calibri"/>
        <family val="2"/>
        <scheme val="minor"/>
      </rPr>
      <t xml:space="preserve"> (%)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</si>
  <si>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Em relação à igual período anterior.</t>
    </r>
  </si>
  <si>
    <r>
      <t xml:space="preserve">Tabela 3 - Produção Industrial Trimestral por atividades (Brasil e Espírito Santo) - Variação (%)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</si>
  <si>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 xml:space="preserve">Tabela 4 - Indicadores Regionais da Indústria - Variação (%) Acumulado em 12 meses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</si>
  <si>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 xml:space="preserve">Gráfico 5 - Produção Industrial por Atividades - Espírito Santo </t>
  </si>
  <si>
    <t>Gráfico 6 - Produção Industrial – Brasil e Espírito Santo</t>
  </si>
  <si>
    <t xml:space="preserve"> Produção física industrial, por tipo de índice e seções e atividades industriais</t>
  </si>
  <si>
    <t>Variável = Produção física industrial (Número índice)</t>
  </si>
  <si>
    <t>Seções e atividades industriais = 1.Indústria geral</t>
  </si>
  <si>
    <t>Unidade da Federação X Tipo de índice</t>
  </si>
  <si>
    <t>Índice de base fixa mensal sem ajuste sazonal (Base: média de 2002 = 100)</t>
  </si>
  <si>
    <t>Produção física industrial, por tipo de índice e seções e atividades industriais</t>
  </si>
  <si>
    <t>Unidade da Federação = Espírito Santo</t>
  </si>
  <si>
    <t>Seções e atividades industriais</t>
  </si>
  <si>
    <t>Tipo de índice = Índice de base fixa mensal sem ajuste sazonal (Base: média de 2002 = 100)</t>
  </si>
  <si>
    <t>1.Indústria Geral</t>
  </si>
  <si>
    <t>2.Indústria extrativa</t>
  </si>
  <si>
    <t>3.Indústria de transformação</t>
  </si>
  <si>
    <t>3.1Alimentos e bebidas</t>
  </si>
  <si>
    <t>3.9Celulose, papel e produtos de papel</t>
  </si>
  <si>
    <t>3.17Minerais não metálicos</t>
  </si>
  <si>
    <t>3.18Metalurgia básica</t>
  </si>
  <si>
    <t>Índice de base fixa mensal com ajuste sazonal (Base: média de 2002 = 100)</t>
  </si>
  <si>
    <t>Tipo de índice = Índice de base fixa mensal com ajuste sazonal (Base: média de 2002 = 100)</t>
  </si>
  <si>
    <t>1.5</t>
  </si>
  <si>
    <t>Produção Industrial por Atividades - Espírito Santo - Variação (%)</t>
  </si>
  <si>
    <t>Produção Industrial – Brasil e Unidades da Federação - Variação (%) acumulada em 12 meses</t>
  </si>
  <si>
    <t>Produção Industrial - Brasil e Unidades da Federação - Variação (%) acumulada no ano</t>
  </si>
  <si>
    <t>Indicadores Regionais da Indústria (Brasil e Unidades da Federação) - Variação (%) Acumulado em 12 meses</t>
  </si>
  <si>
    <t>Produção Industrial Trimestral por atividades (Brasil e Espírito Santo) - Variação (%)</t>
  </si>
  <si>
    <t>Produção Industrial - Brasil e Espírito Santo - Variação (%)</t>
  </si>
  <si>
    <t xml:space="preserve">Indicadores Regionais da Indústria - Brasil e Unidades da Federação - Variação (%) </t>
  </si>
  <si>
    <r>
      <t xml:space="preserve">2014.II </t>
    </r>
    <r>
      <rPr>
        <vertAlign val="superscript"/>
        <sz val="11"/>
        <color theme="0"/>
        <rFont val="Calibri"/>
        <family val="2"/>
        <scheme val="minor"/>
      </rPr>
      <t>(2)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</si>
  <si>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Acumulado nos últimos 2 meses.</t>
    </r>
  </si>
  <si>
    <t>Voltar ao Índice</t>
  </si>
  <si>
    <t>Com ajuste</t>
  </si>
  <si>
    <t>Sem ajuste</t>
  </si>
  <si>
    <t>Acumulado ano</t>
  </si>
  <si>
    <t xml:space="preserve">acumulado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</si>
</sst>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[$-416]mmmm/yy;@"/>
    <numFmt numFmtId="166" formatCode="[$-416]mmmm/yyyy;@"/>
    <numFmt numFmtId="167" formatCode="mmmm\ yy\ &quot;/&quot;"/>
    <numFmt numFmtId="168" formatCode="mmmm\ yy"/>
    <numFmt numFmtId="169" formatCode="mmmm\ yy\ \(&quot;1&quot;\)"/>
    <numFmt numFmtId="170" formatCode="\ &quot;/&quot;mmmm\ yy\ \-\ &quot;com ajuste sazonal&quot;"/>
    <numFmt numFmtId="171" formatCode="\ &quot;/&quot;mmmm\ yy"/>
    <numFmt numFmtId="172" formatCode="[$-F800]dddd\,\ mmmm\ dd\,\ yyyy"/>
    <numFmt numFmtId="173" formatCode="[$-416]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u/>
      <sz val="11"/>
      <color rgb="FF002060"/>
      <name val="Calibri"/>
      <family val="2"/>
    </font>
    <font>
      <b/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medium">
        <color auto="1"/>
      </left>
      <right/>
      <top style="thin">
        <color theme="0"/>
      </top>
      <bottom/>
      <diagonal/>
    </border>
    <border>
      <left style="medium">
        <color auto="1"/>
      </left>
      <right/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Protection="1">
      <protection hidden="1"/>
    </xf>
    <xf numFmtId="165" fontId="1" fillId="2" borderId="0" xfId="0" applyNumberFormat="1" applyFont="1" applyFill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166" fontId="1" fillId="2" borderId="0" xfId="0" applyNumberFormat="1" applyFont="1" applyFill="1" applyAlignment="1" applyProtection="1">
      <alignment horizontal="left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167" fontId="2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168" fontId="2" fillId="3" borderId="14" xfId="0" applyNumberFormat="1" applyFont="1" applyFill="1" applyBorder="1" applyAlignment="1" applyProtection="1">
      <alignment horizontal="center" vertical="center" wrapText="1"/>
      <protection hidden="1"/>
    </xf>
    <xf numFmtId="169" fontId="2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left"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2" borderId="20" xfId="0" applyFont="1" applyFill="1" applyBorder="1" applyAlignment="1" applyProtection="1">
      <protection hidden="1"/>
    </xf>
    <xf numFmtId="0" fontId="1" fillId="4" borderId="20" xfId="0" applyFont="1" applyFill="1" applyBorder="1" applyAlignment="1" applyProtection="1">
      <protection hidden="1"/>
    </xf>
    <xf numFmtId="0" fontId="1" fillId="2" borderId="23" xfId="0" applyFont="1" applyFill="1" applyBorder="1" applyAlignment="1" applyProtection="1">
      <protection hidden="1"/>
    </xf>
    <xf numFmtId="2" fontId="1" fillId="0" borderId="25" xfId="0" applyNumberFormat="1" applyFont="1" applyBorder="1" applyAlignment="1" applyProtection="1">
      <alignment horizontal="center" vertical="center"/>
      <protection hidden="1"/>
    </xf>
    <xf numFmtId="2" fontId="0" fillId="2" borderId="0" xfId="0" applyNumberFormat="1" applyFill="1" applyProtection="1">
      <protection hidden="1"/>
    </xf>
    <xf numFmtId="0" fontId="0" fillId="2" borderId="0" xfId="0" applyFill="1"/>
    <xf numFmtId="0" fontId="1" fillId="2" borderId="20" xfId="0" applyFont="1" applyFill="1" applyBorder="1"/>
    <xf numFmtId="0" fontId="0" fillId="2" borderId="20" xfId="0" applyFill="1" applyBorder="1"/>
    <xf numFmtId="0" fontId="0" fillId="0" borderId="0" xfId="0" applyAlignment="1"/>
    <xf numFmtId="0" fontId="4" fillId="2" borderId="0" xfId="1" applyFill="1" applyBorder="1" applyAlignment="1" applyProtection="1">
      <alignment horizontal="left"/>
    </xf>
    <xf numFmtId="0" fontId="4" fillId="2" borderId="29" xfId="1" applyFill="1" applyBorder="1" applyAlignment="1" applyProtection="1">
      <alignment horizontal="left"/>
    </xf>
    <xf numFmtId="17" fontId="0" fillId="2" borderId="0" xfId="0" applyNumberFormat="1" applyFill="1" applyProtection="1">
      <protection hidden="1"/>
    </xf>
    <xf numFmtId="0" fontId="2" fillId="3" borderId="21" xfId="0" applyFont="1" applyFill="1" applyBorder="1" applyAlignment="1" applyProtection="1">
      <alignment horizontal="center" vertical="center" wrapText="1"/>
      <protection hidden="1"/>
    </xf>
    <xf numFmtId="168" fontId="2" fillId="3" borderId="34" xfId="0" applyNumberFormat="1" applyFont="1" applyFill="1" applyBorder="1" applyAlignment="1" applyProtection="1">
      <alignment horizontal="center" vertical="center" wrapText="1"/>
      <protection hidden="1"/>
    </xf>
    <xf numFmtId="169" fontId="2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Protection="1"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0" fontId="1" fillId="2" borderId="33" xfId="0" applyFont="1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indent="1"/>
      <protection hidden="1"/>
    </xf>
    <xf numFmtId="0" fontId="0" fillId="2" borderId="5" xfId="0" applyFill="1" applyBorder="1" applyProtection="1">
      <protection hidden="1"/>
    </xf>
    <xf numFmtId="0" fontId="1" fillId="2" borderId="5" xfId="0" applyFont="1" applyFill="1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left" indent="2"/>
      <protection hidden="1"/>
    </xf>
    <xf numFmtId="0" fontId="0" fillId="2" borderId="13" xfId="0" applyFill="1" applyBorder="1" applyAlignment="1" applyProtection="1">
      <alignment horizontal="left" indent="2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170" fontId="5" fillId="2" borderId="38" xfId="0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/>
    <xf numFmtId="0" fontId="5" fillId="0" borderId="39" xfId="0" applyFont="1" applyFill="1" applyBorder="1" applyAlignment="1"/>
    <xf numFmtId="0" fontId="7" fillId="0" borderId="39" xfId="0" applyFont="1" applyBorder="1"/>
    <xf numFmtId="0" fontId="5" fillId="0" borderId="39" xfId="0" applyFont="1" applyFill="1" applyBorder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7" fillId="0" borderId="0" xfId="0" applyFont="1" applyFill="1" applyBorder="1"/>
    <xf numFmtId="0" fontId="5" fillId="0" borderId="0" xfId="0" applyFont="1" applyFill="1" applyBorder="1" applyAlignment="1"/>
    <xf numFmtId="2" fontId="7" fillId="0" borderId="0" xfId="0" applyNumberFormat="1" applyFont="1" applyFill="1" applyBorder="1"/>
    <xf numFmtId="0" fontId="7" fillId="0" borderId="0" xfId="0" applyFont="1" applyBorder="1"/>
    <xf numFmtId="2" fontId="7" fillId="0" borderId="0" xfId="0" applyNumberFormat="1" applyFont="1" applyBorder="1"/>
    <xf numFmtId="0" fontId="7" fillId="0" borderId="39" xfId="0" applyFont="1" applyFill="1" applyBorder="1" applyAlignment="1">
      <alignment horizontal="left" indent="1"/>
    </xf>
    <xf numFmtId="2" fontId="7" fillId="0" borderId="39" xfId="0" applyNumberFormat="1" applyFont="1" applyFill="1" applyBorder="1" applyAlignment="1">
      <alignment horizontal="center"/>
    </xf>
    <xf numFmtId="0" fontId="7" fillId="0" borderId="39" xfId="0" applyFont="1" applyFill="1" applyBorder="1" applyAlignment="1">
      <alignment horizontal="left" indent="2"/>
    </xf>
    <xf numFmtId="0" fontId="7" fillId="0" borderId="39" xfId="0" applyFont="1" applyFill="1" applyBorder="1" applyAlignment="1"/>
    <xf numFmtId="0" fontId="7" fillId="0" borderId="39" xfId="0" applyFont="1" applyFill="1" applyBorder="1"/>
    <xf numFmtId="0" fontId="7" fillId="0" borderId="39" xfId="0" applyFont="1" applyFill="1" applyBorder="1" applyAlignment="1">
      <alignment horizontal="left" vertical="center"/>
    </xf>
    <xf numFmtId="169" fontId="5" fillId="2" borderId="0" xfId="0" applyNumberFormat="1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protection hidden="1"/>
    </xf>
    <xf numFmtId="0" fontId="2" fillId="2" borderId="0" xfId="0" applyNumberFormat="1" applyFont="1" applyFill="1"/>
    <xf numFmtId="0" fontId="2" fillId="2" borderId="0" xfId="0" applyFont="1" applyFill="1"/>
    <xf numFmtId="0" fontId="7" fillId="2" borderId="0" xfId="0" applyFont="1" applyFill="1"/>
    <xf numFmtId="167" fontId="2" fillId="2" borderId="10" xfId="0" applyNumberFormat="1" applyFont="1" applyFill="1" applyBorder="1" applyAlignment="1">
      <alignment horizontal="center" vertical="center" wrapText="1"/>
    </xf>
    <xf numFmtId="169" fontId="2" fillId="2" borderId="38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6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17" fontId="0" fillId="0" borderId="0" xfId="0" applyNumberFormat="1" applyAlignment="1">
      <alignment horizontal="right"/>
    </xf>
    <xf numFmtId="171" fontId="5" fillId="2" borderId="38" xfId="0" applyNumberFormat="1" applyFont="1" applyFill="1" applyBorder="1" applyAlignment="1" applyProtection="1">
      <alignment horizontal="left" vertical="center" wrapText="1"/>
      <protection hidden="1"/>
    </xf>
    <xf numFmtId="17" fontId="5" fillId="2" borderId="0" xfId="0" applyNumberFormat="1" applyFont="1" applyFill="1" applyAlignment="1" applyProtection="1">
      <alignment horizontal="left"/>
      <protection hidden="1"/>
    </xf>
    <xf numFmtId="14" fontId="0" fillId="2" borderId="0" xfId="0" applyNumberFormat="1" applyFill="1"/>
    <xf numFmtId="166" fontId="0" fillId="2" borderId="0" xfId="0" applyNumberFormat="1" applyFill="1"/>
    <xf numFmtId="2" fontId="7" fillId="2" borderId="39" xfId="0" applyNumberFormat="1" applyFont="1" applyFill="1" applyBorder="1"/>
    <xf numFmtId="0" fontId="0" fillId="2" borderId="0" xfId="0" applyFill="1" applyProtection="1">
      <protection hidden="1"/>
    </xf>
    <xf numFmtId="0" fontId="0" fillId="2" borderId="0" xfId="0" applyFill="1" applyProtection="1">
      <protection hidden="1"/>
    </xf>
    <xf numFmtId="172" fontId="0" fillId="2" borderId="0" xfId="0" applyNumberFormat="1" applyFill="1"/>
    <xf numFmtId="0" fontId="0" fillId="2" borderId="27" xfId="0" applyFill="1" applyBorder="1"/>
    <xf numFmtId="0" fontId="1" fillId="2" borderId="0" xfId="0" applyFont="1" applyFill="1" applyAlignment="1">
      <alignment vertical="center"/>
    </xf>
    <xf numFmtId="173" fontId="1" fillId="2" borderId="57" xfId="0" applyNumberFormat="1" applyFont="1" applyFill="1" applyBorder="1" applyProtection="1">
      <protection hidden="1"/>
    </xf>
    <xf numFmtId="0" fontId="10" fillId="10" borderId="0" xfId="0" applyFont="1" applyFill="1" applyAlignment="1">
      <alignment horizontal="center"/>
    </xf>
    <xf numFmtId="164" fontId="0" fillId="2" borderId="57" xfId="0" applyNumberFormat="1" applyFont="1" applyFill="1" applyBorder="1" applyAlignment="1" applyProtection="1">
      <alignment vertical="center"/>
      <protection hidden="1"/>
    </xf>
    <xf numFmtId="164" fontId="0" fillId="2" borderId="57" xfId="0" applyNumberFormat="1" applyFill="1" applyBorder="1" applyProtection="1">
      <protection hidden="1"/>
    </xf>
    <xf numFmtId="164" fontId="0" fillId="2" borderId="57" xfId="0" applyNumberFormat="1" applyFont="1" applyFill="1" applyBorder="1" applyAlignment="1" applyProtection="1">
      <alignment horizontal="center" wrapText="1"/>
      <protection hidden="1"/>
    </xf>
    <xf numFmtId="164" fontId="0" fillId="2" borderId="57" xfId="0" applyNumberFormat="1" applyFill="1" applyBorder="1" applyAlignment="1" applyProtection="1">
      <alignment horizontal="center"/>
      <protection hidden="1"/>
    </xf>
    <xf numFmtId="0" fontId="10" fillId="8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wrapText="1"/>
    </xf>
    <xf numFmtId="0" fontId="10" fillId="8" borderId="0" xfId="0" applyFont="1" applyFill="1" applyAlignment="1">
      <alignment vertical="center" wrapText="1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10" fillId="10" borderId="0" xfId="0" applyFont="1" applyFill="1" applyAlignment="1">
      <alignment horizontal="center" vertical="center"/>
    </xf>
    <xf numFmtId="173" fontId="1" fillId="0" borderId="57" xfId="0" applyNumberFormat="1" applyFont="1" applyBorder="1" applyProtection="1">
      <protection hidden="1"/>
    </xf>
    <xf numFmtId="2" fontId="0" fillId="11" borderId="57" xfId="0" applyNumberFormat="1" applyFont="1" applyFill="1" applyBorder="1" applyAlignment="1" applyProtection="1">
      <alignment horizontal="center"/>
      <protection hidden="1"/>
    </xf>
    <xf numFmtId="164" fontId="0" fillId="11" borderId="57" xfId="0" applyNumberFormat="1" applyFont="1" applyFill="1" applyBorder="1" applyAlignment="1" applyProtection="1">
      <alignment horizontal="right"/>
      <protection hidden="1"/>
    </xf>
    <xf numFmtId="0" fontId="2" fillId="3" borderId="0" xfId="0" applyFont="1" applyFill="1" applyBorder="1" applyAlignment="1">
      <alignment horizontal="center"/>
    </xf>
    <xf numFmtId="0" fontId="0" fillId="2" borderId="0" xfId="0" applyFill="1" applyBorder="1"/>
    <xf numFmtId="0" fontId="2" fillId="3" borderId="50" xfId="0" applyFont="1" applyFill="1" applyBorder="1" applyAlignment="1">
      <alignment horizontal="center"/>
    </xf>
    <xf numFmtId="0" fontId="0" fillId="2" borderId="29" xfId="0" applyFill="1" applyBorder="1"/>
    <xf numFmtId="0" fontId="2" fillId="3" borderId="12" xfId="0" applyFont="1" applyFill="1" applyBorder="1" applyAlignment="1">
      <alignment horizontal="center"/>
    </xf>
    <xf numFmtId="0" fontId="1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left" indent="1"/>
      <protection hidden="1"/>
    </xf>
    <xf numFmtId="0" fontId="0" fillId="2" borderId="0" xfId="0" applyFill="1" applyBorder="1" applyAlignment="1" applyProtection="1">
      <alignment horizontal="left" indent="2"/>
      <protection hidden="1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2" borderId="47" xfId="0" applyFill="1" applyBorder="1" applyAlignment="1" applyProtection="1">
      <alignment horizontal="left" indent="2"/>
      <protection hidden="1"/>
    </xf>
    <xf numFmtId="0" fontId="1" fillId="2" borderId="30" xfId="0" applyFont="1" applyFill="1" applyBorder="1" applyAlignment="1" applyProtection="1">
      <protection hidden="1"/>
    </xf>
    <xf numFmtId="0" fontId="0" fillId="2" borderId="30" xfId="0" applyFill="1" applyBorder="1" applyProtection="1">
      <protection hidden="1"/>
    </xf>
    <xf numFmtId="165" fontId="1" fillId="2" borderId="30" xfId="0" applyNumberFormat="1" applyFont="1" applyFill="1" applyBorder="1" applyAlignment="1" applyProtection="1">
      <alignment horizontal="left"/>
      <protection hidden="1"/>
    </xf>
    <xf numFmtId="17" fontId="0" fillId="2" borderId="30" xfId="0" applyNumberFormat="1" applyFill="1" applyBorder="1" applyProtection="1">
      <protection hidden="1"/>
    </xf>
    <xf numFmtId="0" fontId="0" fillId="0" borderId="30" xfId="0" applyBorder="1" applyProtection="1">
      <protection hidden="1"/>
    </xf>
    <xf numFmtId="0" fontId="0" fillId="0" borderId="30" xfId="0" applyBorder="1"/>
    <xf numFmtId="0" fontId="0" fillId="2" borderId="30" xfId="0" applyFill="1" applyBorder="1"/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>
      <alignment horizontal="center"/>
    </xf>
    <xf numFmtId="164" fontId="0" fillId="2" borderId="0" xfId="0" applyNumberFormat="1" applyFont="1" applyFill="1" applyBorder="1" applyAlignment="1" applyProtection="1">
      <alignment horizontal="center"/>
      <protection hidden="1"/>
    </xf>
    <xf numFmtId="164" fontId="0" fillId="2" borderId="37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Font="1" applyBorder="1" applyProtection="1">
      <protection hidden="1"/>
    </xf>
    <xf numFmtId="164" fontId="0" fillId="2" borderId="21" xfId="0" applyNumberFormat="1" applyFont="1" applyFill="1" applyBorder="1" applyAlignment="1" applyProtection="1">
      <alignment horizontal="center" vertical="center"/>
      <protection hidden="1"/>
    </xf>
    <xf numFmtId="164" fontId="0" fillId="2" borderId="29" xfId="0" applyNumberFormat="1" applyFont="1" applyFill="1" applyBorder="1" applyAlignment="1" applyProtection="1">
      <alignment horizontal="center"/>
      <protection hidden="1"/>
    </xf>
    <xf numFmtId="164" fontId="1" fillId="0" borderId="18" xfId="0" applyNumberFormat="1" applyFont="1" applyBorder="1" applyAlignment="1" applyProtection="1">
      <alignment horizontal="center" vertical="center"/>
      <protection hidden="1"/>
    </xf>
    <xf numFmtId="164" fontId="1" fillId="0" borderId="19" xfId="0" applyNumberFormat="1" applyFont="1" applyBorder="1" applyAlignment="1" applyProtection="1">
      <alignment horizontal="center" vertical="center"/>
      <protection hidden="1"/>
    </xf>
    <xf numFmtId="164" fontId="0" fillId="0" borderId="14" xfId="0" applyNumberFormat="1" applyFont="1" applyFill="1" applyBorder="1" applyAlignment="1" applyProtection="1">
      <alignment horizontal="center" vertical="center"/>
      <protection hidden="1"/>
    </xf>
    <xf numFmtId="164" fontId="0" fillId="0" borderId="16" xfId="0" applyNumberFormat="1" applyFont="1" applyFill="1" applyBorder="1" applyAlignment="1" applyProtection="1">
      <alignment horizontal="center" vertical="center"/>
      <protection hidden="1"/>
    </xf>
    <xf numFmtId="164" fontId="0" fillId="0" borderId="10" xfId="0" applyNumberFormat="1" applyFont="1" applyFill="1" applyBorder="1" applyAlignment="1" applyProtection="1">
      <alignment horizontal="center" vertical="center"/>
      <protection hidden="1"/>
    </xf>
    <xf numFmtId="164" fontId="0" fillId="0" borderId="12" xfId="0" applyNumberFormat="1" applyFont="1" applyFill="1" applyBorder="1" applyAlignment="1" applyProtection="1">
      <alignment horizontal="center" vertical="center"/>
      <protection hidden="1"/>
    </xf>
    <xf numFmtId="164" fontId="1" fillId="4" borderId="21" xfId="0" applyNumberFormat="1" applyFont="1" applyFill="1" applyBorder="1" applyAlignment="1" applyProtection="1">
      <alignment horizontal="center" vertical="center"/>
      <protection hidden="1"/>
    </xf>
    <xf numFmtId="164" fontId="1" fillId="4" borderId="22" xfId="0" applyNumberFormat="1" applyFont="1" applyFill="1" applyBorder="1" applyAlignment="1" applyProtection="1">
      <alignment horizontal="center" vertical="center"/>
      <protection hidden="1"/>
    </xf>
    <xf numFmtId="164" fontId="0" fillId="0" borderId="24" xfId="0" applyNumberFormat="1" applyFont="1" applyFill="1" applyBorder="1" applyAlignment="1" applyProtection="1">
      <alignment horizontal="center" vertical="center"/>
      <protection hidden="1"/>
    </xf>
    <xf numFmtId="164" fontId="0" fillId="2" borderId="0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1" fillId="0" borderId="42" xfId="0" applyNumberFormat="1" applyFont="1" applyBorder="1" applyAlignment="1" applyProtection="1">
      <alignment horizontal="center" vertical="center"/>
      <protection hidden="1"/>
    </xf>
    <xf numFmtId="164" fontId="0" fillId="0" borderId="43" xfId="0" applyNumberFormat="1" applyFont="1" applyFill="1" applyBorder="1" applyAlignment="1" applyProtection="1">
      <alignment horizontal="center" vertical="center"/>
      <protection hidden="1"/>
    </xf>
    <xf numFmtId="164" fontId="0" fillId="0" borderId="44" xfId="0" applyNumberFormat="1" applyFont="1" applyFill="1" applyBorder="1" applyAlignment="1" applyProtection="1">
      <alignment horizontal="center" vertical="center"/>
      <protection hidden="1"/>
    </xf>
    <xf numFmtId="164" fontId="1" fillId="4" borderId="45" xfId="0" applyNumberFormat="1" applyFont="1" applyFill="1" applyBorder="1" applyAlignment="1" applyProtection="1">
      <alignment horizontal="center" vertical="center"/>
      <protection hidden="1"/>
    </xf>
    <xf numFmtId="164" fontId="0" fillId="0" borderId="46" xfId="0" applyNumberFormat="1" applyFont="1" applyFill="1" applyBorder="1" applyAlignment="1" applyProtection="1">
      <alignment horizontal="center" vertical="center"/>
      <protection hidden="1"/>
    </xf>
    <xf numFmtId="164" fontId="7" fillId="0" borderId="39" xfId="0" applyNumberFormat="1" applyFont="1" applyFill="1" applyBorder="1"/>
    <xf numFmtId="164" fontId="7" fillId="0" borderId="39" xfId="0" applyNumberFormat="1" applyFont="1" applyBorder="1"/>
    <xf numFmtId="164" fontId="7" fillId="0" borderId="39" xfId="0" applyNumberFormat="1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168" fontId="5" fillId="2" borderId="1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center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166" fontId="10" fillId="12" borderId="0" xfId="0" applyNumberFormat="1" applyFont="1" applyFill="1" applyAlignment="1" applyProtection="1">
      <alignment horizontal="center" vertical="center"/>
      <protection hidden="1"/>
    </xf>
    <xf numFmtId="0" fontId="12" fillId="4" borderId="0" xfId="1" applyFont="1" applyFill="1" applyAlignment="1" applyProtection="1">
      <protection hidden="1"/>
    </xf>
    <xf numFmtId="164" fontId="7" fillId="0" borderId="0" xfId="0" applyNumberFormat="1" applyFont="1"/>
    <xf numFmtId="164" fontId="7" fillId="0" borderId="0" xfId="0" applyNumberFormat="1" applyFont="1" applyFill="1" applyBorder="1"/>
    <xf numFmtId="0" fontId="0" fillId="0" borderId="0" xfId="0" applyAlignment="1">
      <alignment horizontal="center" vertic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1" applyFill="1" applyBorder="1" applyAlignment="1" applyProtection="1">
      <alignment horizontal="left"/>
    </xf>
    <xf numFmtId="0" fontId="4" fillId="2" borderId="29" xfId="1" applyFill="1" applyBorder="1" applyAlignment="1" applyProtection="1">
      <alignment horizontal="left"/>
    </xf>
    <xf numFmtId="0" fontId="0" fillId="2" borderId="23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4" fillId="2" borderId="0" xfId="1" applyFill="1" applyAlignment="1" applyProtection="1">
      <alignment horizontal="left"/>
    </xf>
    <xf numFmtId="0" fontId="4" fillId="0" borderId="0" xfId="1" applyAlignment="1" applyProtection="1"/>
    <xf numFmtId="0" fontId="4" fillId="0" borderId="29" xfId="1" applyBorder="1" applyAlignment="1" applyProtection="1"/>
    <xf numFmtId="0" fontId="4" fillId="2" borderId="0" xfId="1" applyFill="1" applyAlignment="1" applyProtection="1"/>
    <xf numFmtId="0" fontId="4" fillId="2" borderId="29" xfId="1" applyFill="1" applyBorder="1" applyAlignment="1" applyProtection="1"/>
    <xf numFmtId="0" fontId="4" fillId="0" borderId="0" xfId="1" applyBorder="1" applyAlignment="1" applyProtection="1">
      <alignment horizontal="left"/>
    </xf>
    <xf numFmtId="0" fontId="4" fillId="0" borderId="29" xfId="1" applyBorder="1" applyAlignment="1" applyProtection="1">
      <alignment horizontal="left"/>
    </xf>
    <xf numFmtId="0" fontId="1" fillId="2" borderId="0" xfId="0" applyFont="1" applyFill="1" applyAlignment="1">
      <alignment horizontal="center"/>
    </xf>
    <xf numFmtId="0" fontId="10" fillId="10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16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2" fillId="3" borderId="32" xfId="0" applyFont="1" applyFill="1" applyBorder="1" applyAlignment="1" applyProtection="1">
      <alignment horizontal="center"/>
      <protection hidden="1"/>
    </xf>
    <xf numFmtId="0" fontId="2" fillId="3" borderId="33" xfId="0" applyFont="1" applyFill="1" applyBorder="1" applyAlignment="1" applyProtection="1">
      <alignment horizontal="center"/>
      <protection hidden="1"/>
    </xf>
    <xf numFmtId="0" fontId="2" fillId="3" borderId="36" xfId="0" applyFont="1" applyFill="1" applyBorder="1" applyAlignment="1" applyProtection="1">
      <alignment horizontal="center" vertical="center" wrapText="1"/>
      <protection hidden="1"/>
    </xf>
    <xf numFmtId="0" fontId="0" fillId="2" borderId="27" xfId="0" applyFill="1" applyBorder="1" applyProtection="1">
      <protection hidden="1"/>
    </xf>
    <xf numFmtId="0" fontId="2" fillId="3" borderId="59" xfId="0" applyFont="1" applyFill="1" applyBorder="1" applyAlignment="1" applyProtection="1">
      <alignment horizontal="center" vertical="center"/>
      <protection hidden="1"/>
    </xf>
    <xf numFmtId="0" fontId="2" fillId="3" borderId="60" xfId="0" applyFont="1" applyFill="1" applyBorder="1" applyAlignment="1" applyProtection="1">
      <alignment horizontal="center" vertical="center"/>
      <protection hidden="1"/>
    </xf>
    <xf numFmtId="0" fontId="2" fillId="3" borderId="61" xfId="0" applyFont="1" applyFill="1" applyBorder="1" applyAlignment="1" applyProtection="1">
      <alignment horizontal="center" vertical="center"/>
      <protection hidden="1"/>
    </xf>
    <xf numFmtId="0" fontId="2" fillId="3" borderId="48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2" fillId="3" borderId="58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53" xfId="0" applyFont="1" applyFill="1" applyBorder="1" applyAlignment="1" applyProtection="1">
      <alignment horizontal="center" vertical="center"/>
      <protection hidden="1"/>
    </xf>
    <xf numFmtId="0" fontId="2" fillId="3" borderId="54" xfId="0" applyFont="1" applyFill="1" applyBorder="1" applyAlignment="1" applyProtection="1">
      <alignment horizontal="center" vertical="center"/>
      <protection hidden="1"/>
    </xf>
    <xf numFmtId="166" fontId="2" fillId="3" borderId="12" xfId="0" applyNumberFormat="1" applyFont="1" applyFill="1" applyBorder="1" applyAlignment="1" applyProtection="1">
      <alignment horizontal="center" vertical="center" wrapText="1"/>
      <protection hidden="1"/>
    </xf>
    <xf numFmtId="166" fontId="2" fillId="3" borderId="36" xfId="0" applyNumberFormat="1" applyFont="1" applyFill="1" applyBorder="1" applyAlignment="1" applyProtection="1">
      <alignment horizontal="center" vertical="center" wrapText="1"/>
      <protection hidden="1"/>
    </xf>
    <xf numFmtId="166" fontId="2" fillId="3" borderId="50" xfId="0" applyNumberFormat="1" applyFont="1" applyFill="1" applyBorder="1" applyAlignment="1" applyProtection="1">
      <alignment horizontal="center" vertical="center" wrapText="1"/>
      <protection hidden="1"/>
    </xf>
    <xf numFmtId="166" fontId="2" fillId="3" borderId="51" xfId="0" applyNumberFormat="1" applyFont="1" applyFill="1" applyBorder="1" applyAlignment="1" applyProtection="1">
      <alignment horizontal="center" vertical="center" wrapText="1"/>
      <protection hidden="1"/>
    </xf>
    <xf numFmtId="166" fontId="2" fillId="3" borderId="10" xfId="0" applyNumberFormat="1" applyFont="1" applyFill="1" applyBorder="1" applyAlignment="1" applyProtection="1">
      <alignment horizontal="center" vertical="center" wrapText="1"/>
      <protection hidden="1"/>
    </xf>
    <xf numFmtId="166" fontId="2" fillId="3" borderId="52" xfId="0" applyNumberFormat="1" applyFont="1" applyFill="1" applyBorder="1" applyAlignment="1" applyProtection="1">
      <alignment horizontal="center" vertical="center" wrapText="1"/>
      <protection hidden="1"/>
    </xf>
    <xf numFmtId="166" fontId="2" fillId="3" borderId="55" xfId="0" applyNumberFormat="1" applyFont="1" applyFill="1" applyBorder="1" applyAlignment="1" applyProtection="1">
      <alignment horizontal="center" vertical="center"/>
      <protection hidden="1"/>
    </xf>
    <xf numFmtId="0" fontId="2" fillId="3" borderId="56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40" xfId="0" applyFont="1" applyFill="1" applyBorder="1" applyAlignment="1" applyProtection="1">
      <alignment horizontal="center" vertical="center"/>
      <protection hidden="1"/>
    </xf>
    <xf numFmtId="0" fontId="2" fillId="3" borderId="41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justify"/>
      <protection hidden="1"/>
    </xf>
    <xf numFmtId="0" fontId="6" fillId="2" borderId="0" xfId="0" applyFont="1" applyFill="1" applyAlignment="1" applyProtection="1">
      <protection hidden="1"/>
    </xf>
    <xf numFmtId="0" fontId="7" fillId="0" borderId="3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6" fillId="2" borderId="0" xfId="0" applyFont="1" applyFill="1" applyAlignment="1">
      <alignment horizontal="justify"/>
    </xf>
    <xf numFmtId="0" fontId="1" fillId="2" borderId="0" xfId="0" applyFont="1" applyFill="1" applyAlignment="1">
      <alignment horizontal="left"/>
    </xf>
    <xf numFmtId="0" fontId="0" fillId="2" borderId="0" xfId="0" applyFill="1" applyAlignme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onnections" Target="connections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Gráficos!$T$30:$T$44</c:f>
              <c:strCache>
                <c:ptCount val="15"/>
                <c:pt idx="0">
                  <c:v>Rio Grande do Sul</c:v>
                </c:pt>
                <c:pt idx="1">
                  <c:v>Goiás</c:v>
                </c:pt>
                <c:pt idx="2">
                  <c:v>Espírito Santo</c:v>
                </c:pt>
                <c:pt idx="3">
                  <c:v>Ceará</c:v>
                </c:pt>
                <c:pt idx="4">
                  <c:v>Pernambuco</c:v>
                </c:pt>
                <c:pt idx="5">
                  <c:v>Paraná</c:v>
                </c:pt>
                <c:pt idx="6">
                  <c:v>Pará</c:v>
                </c:pt>
                <c:pt idx="7">
                  <c:v>São Paulo</c:v>
                </c:pt>
                <c:pt idx="8">
                  <c:v>Brasil</c:v>
                </c:pt>
                <c:pt idx="9">
                  <c:v>Santa Catarina</c:v>
                </c:pt>
                <c:pt idx="10">
                  <c:v>Minas Gerais</c:v>
                </c:pt>
                <c:pt idx="11">
                  <c:v>Nordeste</c:v>
                </c:pt>
                <c:pt idx="12">
                  <c:v>Rio de Janeiro</c:v>
                </c:pt>
                <c:pt idx="13">
                  <c:v>Bahia</c:v>
                </c:pt>
                <c:pt idx="14">
                  <c:v>Amazonas</c:v>
                </c:pt>
              </c:strCache>
            </c:strRef>
          </c:cat>
          <c:val>
            <c:numRef>
              <c:f>Gráficos!$U$30:$U$44</c:f>
              <c:numCache>
                <c:formatCode>0.0</c:formatCode>
                <c:ptCount val="15"/>
                <c:pt idx="0">
                  <c:v>4.200043</c:v>
                </c:pt>
                <c:pt idx="1">
                  <c:v>3.3000439999999998</c:v>
                </c:pt>
                <c:pt idx="2">
                  <c:v>3.2000380000000002</c:v>
                </c:pt>
                <c:pt idx="3">
                  <c:v>2.8000339999999997</c:v>
                </c:pt>
                <c:pt idx="4">
                  <c:v>2.7000350000000002</c:v>
                </c:pt>
                <c:pt idx="5">
                  <c:v>2.100041</c:v>
                </c:pt>
                <c:pt idx="6">
                  <c:v>2.0000330000000002</c:v>
                </c:pt>
                <c:pt idx="7">
                  <c:v>0.80004000000000008</c:v>
                </c:pt>
                <c:pt idx="8">
                  <c:v>0.70002999999999993</c:v>
                </c:pt>
                <c:pt idx="9">
                  <c:v>0.50004199999999999</c:v>
                </c:pt>
                <c:pt idx="10">
                  <c:v>0.100037</c:v>
                </c:pt>
                <c:pt idx="11">
                  <c:v>-1.1999690000000001</c:v>
                </c:pt>
                <c:pt idx="12">
                  <c:v>-1.5999610000000002</c:v>
                </c:pt>
                <c:pt idx="13">
                  <c:v>-4.1999640000000005</c:v>
                </c:pt>
                <c:pt idx="14">
                  <c:v>-4.499968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674336"/>
        <c:axId val="333674896"/>
      </c:barChart>
      <c:catAx>
        <c:axId val="33367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3674896"/>
        <c:crosses val="autoZero"/>
        <c:auto val="1"/>
        <c:lblAlgn val="ctr"/>
        <c:lblOffset val="100"/>
        <c:noMultiLvlLbl val="0"/>
      </c:catAx>
      <c:valAx>
        <c:axId val="33367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367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Gráficos!$B$67</c:f>
              <c:strCache>
                <c:ptCount val="1"/>
                <c:pt idx="0">
                  <c:v>Gráfico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Gráficos!$A$68:$A$83</c:f>
              <c:strCache>
                <c:ptCount val="16"/>
                <c:pt idx="0">
                  <c:v>Espírito Santo</c:v>
                </c:pt>
                <c:pt idx="1">
                  <c:v>Pará</c:v>
                </c:pt>
                <c:pt idx="2">
                  <c:v>Goiás</c:v>
                </c:pt>
                <c:pt idx="3">
                  <c:v>Mato Grosso</c:v>
                </c:pt>
                <c:pt idx="4">
                  <c:v>Rio de Janeiro</c:v>
                </c:pt>
                <c:pt idx="5">
                  <c:v>Pernambuco</c:v>
                </c:pt>
                <c:pt idx="6">
                  <c:v>Ceará</c:v>
                </c:pt>
                <c:pt idx="7">
                  <c:v>Nordeste</c:v>
                </c:pt>
                <c:pt idx="8">
                  <c:v>Brasil</c:v>
                </c:pt>
                <c:pt idx="9">
                  <c:v>Minas Gerais</c:v>
                </c:pt>
                <c:pt idx="10">
                  <c:v>Santa Catarina</c:v>
                </c:pt>
                <c:pt idx="11">
                  <c:v>Rio Grande do Sul</c:v>
                </c:pt>
                <c:pt idx="12">
                  <c:v>Amazonas</c:v>
                </c:pt>
                <c:pt idx="13">
                  <c:v>São Paulo</c:v>
                </c:pt>
                <c:pt idx="14">
                  <c:v>Bahia</c:v>
                </c:pt>
                <c:pt idx="15">
                  <c:v>Paraná</c:v>
                </c:pt>
              </c:strCache>
            </c:strRef>
          </c:cat>
          <c:val>
            <c:numRef>
              <c:f>[0]!Gráfico_2</c:f>
              <c:numCache>
                <c:formatCode>0.0</c:formatCode>
                <c:ptCount val="16"/>
                <c:pt idx="0">
                  <c:v>13.70055</c:v>
                </c:pt>
                <c:pt idx="1">
                  <c:v>6.0004999999999997</c:v>
                </c:pt>
                <c:pt idx="2">
                  <c:v>3.7006100000000002</c:v>
                </c:pt>
                <c:pt idx="3">
                  <c:v>0.10062</c:v>
                </c:pt>
                <c:pt idx="4">
                  <c:v>-0.69943999999999995</c:v>
                </c:pt>
                <c:pt idx="5">
                  <c:v>-1.09948</c:v>
                </c:pt>
                <c:pt idx="6">
                  <c:v>-1.29949</c:v>
                </c:pt>
                <c:pt idx="7">
                  <c:v>-4.0995200000000001</c:v>
                </c:pt>
                <c:pt idx="8">
                  <c:v>-5.3995300000000004</c:v>
                </c:pt>
                <c:pt idx="9">
                  <c:v>-5.49946</c:v>
                </c:pt>
                <c:pt idx="10">
                  <c:v>-5.9994100000000001</c:v>
                </c:pt>
                <c:pt idx="11">
                  <c:v>-7.3994</c:v>
                </c:pt>
                <c:pt idx="12">
                  <c:v>-7.9995099999999999</c:v>
                </c:pt>
                <c:pt idx="13">
                  <c:v>-8.5994299999999999</c:v>
                </c:pt>
                <c:pt idx="14">
                  <c:v>-9.6994699999999998</c:v>
                </c:pt>
                <c:pt idx="15">
                  <c:v>-10.299420000000001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677136"/>
        <c:axId val="333677696"/>
      </c:barChart>
      <c:catAx>
        <c:axId val="33367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3677696"/>
        <c:crosses val="autoZero"/>
        <c:auto val="1"/>
        <c:lblAlgn val="ctr"/>
        <c:lblOffset val="100"/>
        <c:noMultiLvlLbl val="0"/>
      </c:catAx>
      <c:valAx>
        <c:axId val="33367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367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Gráficos!$E$67</c:f>
              <c:strCache>
                <c:ptCount val="1"/>
                <c:pt idx="0">
                  <c:v>Gráfico 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Gráficos!$D$68:$D$83</c:f>
              <c:strCache>
                <c:ptCount val="16"/>
                <c:pt idx="0">
                  <c:v>Pará</c:v>
                </c:pt>
                <c:pt idx="1">
                  <c:v>Pernambuco</c:v>
                </c:pt>
                <c:pt idx="2">
                  <c:v>Amazonas</c:v>
                </c:pt>
                <c:pt idx="3">
                  <c:v>Espírito Santo</c:v>
                </c:pt>
                <c:pt idx="4">
                  <c:v>Mato Grosso</c:v>
                </c:pt>
                <c:pt idx="5">
                  <c:v>Goiás</c:v>
                </c:pt>
                <c:pt idx="6">
                  <c:v>Nordeste</c:v>
                </c:pt>
                <c:pt idx="7">
                  <c:v>Ceará</c:v>
                </c:pt>
                <c:pt idx="8">
                  <c:v>Minas Gerais</c:v>
                </c:pt>
                <c:pt idx="9">
                  <c:v>Santa Catarina</c:v>
                </c:pt>
                <c:pt idx="10">
                  <c:v>Rio de Janeiro</c:v>
                </c:pt>
                <c:pt idx="11">
                  <c:v>Brasil</c:v>
                </c:pt>
                <c:pt idx="12">
                  <c:v>Rio Grande do Sul</c:v>
                </c:pt>
                <c:pt idx="13">
                  <c:v>Bahia</c:v>
                </c:pt>
                <c:pt idx="14">
                  <c:v>Paraná</c:v>
                </c:pt>
                <c:pt idx="15">
                  <c:v>São Paulo</c:v>
                </c:pt>
              </c:strCache>
            </c:strRef>
          </c:cat>
          <c:val>
            <c:numRef>
              <c:f>[0]!Gráfico_3</c:f>
              <c:numCache>
                <c:formatCode>0.0</c:formatCode>
                <c:ptCount val="16"/>
                <c:pt idx="0">
                  <c:v>10.60033</c:v>
                </c:pt>
                <c:pt idx="1">
                  <c:v>2.1003500000000002</c:v>
                </c:pt>
                <c:pt idx="2">
                  <c:v>1.7003200000000001</c:v>
                </c:pt>
                <c:pt idx="3">
                  <c:v>1.6003800000000001</c:v>
                </c:pt>
                <c:pt idx="4">
                  <c:v>1.1004500000000002</c:v>
                </c:pt>
                <c:pt idx="5">
                  <c:v>0.50044</c:v>
                </c:pt>
                <c:pt idx="6">
                  <c:v>-0.89968999999999999</c:v>
                </c:pt>
                <c:pt idx="7">
                  <c:v>-1.49966</c:v>
                </c:pt>
                <c:pt idx="8">
                  <c:v>-1.8996299999999999</c:v>
                </c:pt>
                <c:pt idx="9">
                  <c:v>-2.3995799999999998</c:v>
                </c:pt>
                <c:pt idx="10">
                  <c:v>-2.9996100000000001</c:v>
                </c:pt>
                <c:pt idx="11">
                  <c:v>-3.0996999999999999</c:v>
                </c:pt>
                <c:pt idx="12">
                  <c:v>-5.2995700000000001</c:v>
                </c:pt>
                <c:pt idx="13">
                  <c:v>-5.2996400000000001</c:v>
                </c:pt>
                <c:pt idx="14">
                  <c:v>-5.5995900000000001</c:v>
                </c:pt>
                <c:pt idx="15">
                  <c:v>-5.6996000000000002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679936"/>
        <c:axId val="333680496"/>
      </c:barChart>
      <c:catAx>
        <c:axId val="3336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3680496"/>
        <c:crosses val="autoZero"/>
        <c:auto val="1"/>
        <c:lblAlgn val="ctr"/>
        <c:lblOffset val="100"/>
        <c:noMultiLvlLbl val="0"/>
      </c:catAx>
      <c:valAx>
        <c:axId val="33368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367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Gráficos!$H$67</c:f>
              <c:strCache>
                <c:ptCount val="1"/>
                <c:pt idx="0">
                  <c:v>Gráfico 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Gráficos!$G$68:$G$83</c:f>
              <c:strCache>
                <c:ptCount val="16"/>
                <c:pt idx="0">
                  <c:v>Pará</c:v>
                </c:pt>
                <c:pt idx="1">
                  <c:v>Amazonas</c:v>
                </c:pt>
                <c:pt idx="2">
                  <c:v>Mato Grosso</c:v>
                </c:pt>
                <c:pt idx="3">
                  <c:v>Goiás</c:v>
                </c:pt>
                <c:pt idx="4">
                  <c:v>Ceará</c:v>
                </c:pt>
                <c:pt idx="5">
                  <c:v>Pernambuco</c:v>
                </c:pt>
                <c:pt idx="6">
                  <c:v>Espírito Santo</c:v>
                </c:pt>
                <c:pt idx="7">
                  <c:v>Santa Catarina</c:v>
                </c:pt>
                <c:pt idx="8">
                  <c:v>Nordeste</c:v>
                </c:pt>
                <c:pt idx="9">
                  <c:v>Rio Grande do Sul</c:v>
                </c:pt>
                <c:pt idx="10">
                  <c:v>Brasil</c:v>
                </c:pt>
                <c:pt idx="11">
                  <c:v>Minas Gerais</c:v>
                </c:pt>
                <c:pt idx="12">
                  <c:v>Paraná</c:v>
                </c:pt>
                <c:pt idx="13">
                  <c:v>Rio de Janeiro</c:v>
                </c:pt>
                <c:pt idx="14">
                  <c:v>Bahia</c:v>
                </c:pt>
                <c:pt idx="15">
                  <c:v>São Paulo</c:v>
                </c:pt>
              </c:strCache>
            </c:strRef>
          </c:cat>
          <c:val>
            <c:numRef>
              <c:f>[0]!Gráfico_4</c:f>
              <c:numCache>
                <c:formatCode>0.0</c:formatCode>
                <c:ptCount val="16"/>
                <c:pt idx="0">
                  <c:v>8.5000509999999991</c:v>
                </c:pt>
                <c:pt idx="1">
                  <c:v>4.4000500000000002</c:v>
                </c:pt>
                <c:pt idx="2">
                  <c:v>4.3000629999999997</c:v>
                </c:pt>
                <c:pt idx="3">
                  <c:v>3.200062</c:v>
                </c:pt>
                <c:pt idx="4">
                  <c:v>2.2000520000000003</c:v>
                </c:pt>
                <c:pt idx="5">
                  <c:v>1.200053</c:v>
                </c:pt>
                <c:pt idx="6">
                  <c:v>0.30005599999999999</c:v>
                </c:pt>
                <c:pt idx="7">
                  <c:v>-0.7999400000000001</c:v>
                </c:pt>
                <c:pt idx="8">
                  <c:v>-0.79995100000000008</c:v>
                </c:pt>
                <c:pt idx="9">
                  <c:v>-0.99993900000000002</c:v>
                </c:pt>
                <c:pt idx="10">
                  <c:v>-1.799952</c:v>
                </c:pt>
                <c:pt idx="11">
                  <c:v>-2.099945</c:v>
                </c:pt>
                <c:pt idx="12">
                  <c:v>-2.299941</c:v>
                </c:pt>
                <c:pt idx="13">
                  <c:v>-2.3999429999999999</c:v>
                </c:pt>
                <c:pt idx="14">
                  <c:v>-3.0999460000000001</c:v>
                </c:pt>
                <c:pt idx="15">
                  <c:v>-3.599942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682736"/>
        <c:axId val="333683296"/>
      </c:barChart>
      <c:catAx>
        <c:axId val="33368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3683296"/>
        <c:crosses val="autoZero"/>
        <c:auto val="1"/>
        <c:lblAlgn val="ctr"/>
        <c:lblOffset val="100"/>
        <c:noMultiLvlLbl val="0"/>
      </c:catAx>
      <c:valAx>
        <c:axId val="33368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368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Gráficos!$K$67</c:f>
              <c:strCache>
                <c:ptCount val="1"/>
                <c:pt idx="0">
                  <c:v>Com ajuste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Gráficos!$J$68:$J$74</c:f>
              <c:strCache>
                <c:ptCount val="7"/>
                <c:pt idx="0">
                  <c:v>Indústria Geral</c:v>
                </c:pt>
                <c:pt idx="1">
                  <c:v>Indústria Extrativa</c:v>
                </c:pt>
                <c:pt idx="2">
                  <c:v>Indústria de Transformação</c:v>
                </c:pt>
                <c:pt idx="3">
                  <c:v>Alimentos e bebidas</c:v>
                </c:pt>
                <c:pt idx="4">
                  <c:v>Celulose, papel e produtos de papel</c:v>
                </c:pt>
                <c:pt idx="5">
                  <c:v>Minerais não metálicos</c:v>
                </c:pt>
                <c:pt idx="6">
                  <c:v>Metalurgia básica</c:v>
                </c:pt>
              </c:strCache>
            </c:strRef>
          </c:cat>
          <c:val>
            <c:numRef>
              <c:f>Gráficos!$K$68:$K$74</c:f>
              <c:numCache>
                <c:formatCode>0.00</c:formatCode>
                <c:ptCount val="7"/>
                <c:pt idx="0">
                  <c:v>3.1822565091610411</c:v>
                </c:pt>
                <c:pt idx="1">
                  <c:v>5.2571108720732118</c:v>
                </c:pt>
                <c:pt idx="2">
                  <c:v>-0.25381670630517661</c:v>
                </c:pt>
                <c:pt idx="3">
                  <c:v>-1.7646527374792442</c:v>
                </c:pt>
                <c:pt idx="4">
                  <c:v>0.36824951631715397</c:v>
                </c:pt>
                <c:pt idx="5">
                  <c:v>-2.6371943842274148</c:v>
                </c:pt>
                <c:pt idx="6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Gráficos!$L$67</c:f>
              <c:strCache>
                <c:ptCount val="1"/>
                <c:pt idx="0">
                  <c:v>Sem ajuste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Gráficos!$J$68:$J$74</c:f>
              <c:strCache>
                <c:ptCount val="7"/>
                <c:pt idx="0">
                  <c:v>Indústria Geral</c:v>
                </c:pt>
                <c:pt idx="1">
                  <c:v>Indústria Extrativa</c:v>
                </c:pt>
                <c:pt idx="2">
                  <c:v>Indústria de Transformação</c:v>
                </c:pt>
                <c:pt idx="3">
                  <c:v>Alimentos e bebidas</c:v>
                </c:pt>
                <c:pt idx="4">
                  <c:v>Celulose, papel e produtos de papel</c:v>
                </c:pt>
                <c:pt idx="5">
                  <c:v>Minerais não metálicos</c:v>
                </c:pt>
                <c:pt idx="6">
                  <c:v>Metalurgia básica</c:v>
                </c:pt>
              </c:strCache>
            </c:strRef>
          </c:cat>
          <c:val>
            <c:numRef>
              <c:f>Gráficos!$L$68:$L$74</c:f>
              <c:numCache>
                <c:formatCode>General</c:formatCode>
                <c:ptCount val="7"/>
                <c:pt idx="0">
                  <c:v>13.7</c:v>
                </c:pt>
                <c:pt idx="1">
                  <c:v>25.4</c:v>
                </c:pt>
                <c:pt idx="2">
                  <c:v>0.9</c:v>
                </c:pt>
                <c:pt idx="3">
                  <c:v>-6.3</c:v>
                </c:pt>
                <c:pt idx="4">
                  <c:v>2.6</c:v>
                </c:pt>
                <c:pt idx="5">
                  <c:v>-2.8</c:v>
                </c:pt>
                <c:pt idx="6">
                  <c:v>9.3000000000000007</c:v>
                </c:pt>
              </c:numCache>
            </c:numRef>
          </c:val>
        </c:ser>
        <c:ser>
          <c:idx val="2"/>
          <c:order val="2"/>
          <c:tx>
            <c:strRef>
              <c:f>Gráficos!$M$67</c:f>
              <c:strCache>
                <c:ptCount val="1"/>
                <c:pt idx="0">
                  <c:v>Acumulado ano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Gráficos!$J$68:$J$74</c:f>
              <c:strCache>
                <c:ptCount val="7"/>
                <c:pt idx="0">
                  <c:v>Indústria Geral</c:v>
                </c:pt>
                <c:pt idx="1">
                  <c:v>Indústria Extrativa</c:v>
                </c:pt>
                <c:pt idx="2">
                  <c:v>Indústria de Transformação</c:v>
                </c:pt>
                <c:pt idx="3">
                  <c:v>Alimentos e bebidas</c:v>
                </c:pt>
                <c:pt idx="4">
                  <c:v>Celulose, papel e produtos de papel</c:v>
                </c:pt>
                <c:pt idx="5">
                  <c:v>Minerais não metálicos</c:v>
                </c:pt>
                <c:pt idx="6">
                  <c:v>Metalurgia básica</c:v>
                </c:pt>
              </c:strCache>
            </c:strRef>
          </c:cat>
          <c:val>
            <c:numRef>
              <c:f>Gráficos!$M$68:$M$74</c:f>
              <c:numCache>
                <c:formatCode>General</c:formatCode>
                <c:ptCount val="7"/>
                <c:pt idx="0">
                  <c:v>1.6</c:v>
                </c:pt>
                <c:pt idx="1">
                  <c:v>6.2</c:v>
                </c:pt>
                <c:pt idx="2">
                  <c:v>-3.7</c:v>
                </c:pt>
                <c:pt idx="3">
                  <c:v>-8</c:v>
                </c:pt>
                <c:pt idx="4">
                  <c:v>-0.4</c:v>
                </c:pt>
                <c:pt idx="5">
                  <c:v>1.9</c:v>
                </c:pt>
                <c:pt idx="6">
                  <c:v>-7.7</c:v>
                </c:pt>
              </c:numCache>
            </c:numRef>
          </c:val>
        </c:ser>
        <c:ser>
          <c:idx val="3"/>
          <c:order val="3"/>
          <c:tx>
            <c:strRef>
              <c:f>Gráficos!$N$67</c:f>
              <c:strCache>
                <c:ptCount val="1"/>
                <c:pt idx="0">
                  <c:v>acumulado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Gráficos!$J$68:$J$74</c:f>
              <c:strCache>
                <c:ptCount val="7"/>
                <c:pt idx="0">
                  <c:v>Indústria Geral</c:v>
                </c:pt>
                <c:pt idx="1">
                  <c:v>Indústria Extrativa</c:v>
                </c:pt>
                <c:pt idx="2">
                  <c:v>Indústria de Transformação</c:v>
                </c:pt>
                <c:pt idx="3">
                  <c:v>Alimentos e bebidas</c:v>
                </c:pt>
                <c:pt idx="4">
                  <c:v>Celulose, papel e produtos de papel</c:v>
                </c:pt>
                <c:pt idx="5">
                  <c:v>Minerais não metálicos</c:v>
                </c:pt>
                <c:pt idx="6">
                  <c:v>Metalurgia básica</c:v>
                </c:pt>
              </c:strCache>
            </c:strRef>
          </c:cat>
          <c:val>
            <c:numRef>
              <c:f>[0]!Gráfico_5</c:f>
              <c:numCache>
                <c:formatCode>General</c:formatCode>
                <c:ptCount val="7"/>
                <c:pt idx="0">
                  <c:v>0.3</c:v>
                </c:pt>
                <c:pt idx="1">
                  <c:v>2.2999999999999998</c:v>
                </c:pt>
                <c:pt idx="2">
                  <c:v>-2</c:v>
                </c:pt>
                <c:pt idx="3">
                  <c:v>-4.0999999999999996</c:v>
                </c:pt>
                <c:pt idx="4">
                  <c:v>-0.6</c:v>
                </c:pt>
                <c:pt idx="5">
                  <c:v>2.8</c:v>
                </c:pt>
                <c:pt idx="6">
                  <c:v>-5.0999999999999996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449728"/>
        <c:axId val="327450288"/>
      </c:barChart>
      <c:catAx>
        <c:axId val="32744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7450288"/>
        <c:crosses val="autoZero"/>
        <c:auto val="1"/>
        <c:lblAlgn val="ctr"/>
        <c:lblOffset val="100"/>
        <c:noMultiLvlLbl val="0"/>
      </c:catAx>
      <c:valAx>
        <c:axId val="32745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744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'1.13'!$Q$6:$Q$7</c:f>
              <c:strCache>
                <c:ptCount val="2"/>
                <c:pt idx="0">
                  <c:v>agosto 14 /</c:v>
                </c:pt>
                <c:pt idx="1">
                  <c:v>julho 14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Gráficos!$J$68:$J$74</c:f>
              <c:strCache>
                <c:ptCount val="7"/>
                <c:pt idx="0">
                  <c:v>Indústria Geral</c:v>
                </c:pt>
                <c:pt idx="1">
                  <c:v>Indústria Extrativa</c:v>
                </c:pt>
                <c:pt idx="2">
                  <c:v>Indústria de Transformação</c:v>
                </c:pt>
                <c:pt idx="3">
                  <c:v>Alimentos e bebidas</c:v>
                </c:pt>
                <c:pt idx="4">
                  <c:v>Celulose, papel e produtos de papel</c:v>
                </c:pt>
                <c:pt idx="5">
                  <c:v>Minerais não metálicos</c:v>
                </c:pt>
                <c:pt idx="6">
                  <c:v>Metalurgia básica</c:v>
                </c:pt>
              </c:strCache>
            </c:strRef>
          </c:cat>
          <c:val>
            <c:numRef>
              <c:f>[0]!Gráfico_6</c:f>
              <c:numCache>
                <c:formatCode>0.00</c:formatCode>
                <c:ptCount val="6"/>
                <c:pt idx="0">
                  <c:v>3.1822565091610411</c:v>
                </c:pt>
                <c:pt idx="1">
                  <c:v>5.2571108720732118</c:v>
                </c:pt>
                <c:pt idx="2">
                  <c:v>-0.25381670630517661</c:v>
                </c:pt>
                <c:pt idx="3">
                  <c:v>-1.7646527374792442</c:v>
                </c:pt>
                <c:pt idx="4">
                  <c:v>0.36824951631715397</c:v>
                </c:pt>
                <c:pt idx="5">
                  <c:v>-2.6371943842274148</c:v>
                </c:pt>
              </c:numCache>
            </c:numRef>
          </c:val>
        </c:ser>
        <c:ser>
          <c:idx val="1"/>
          <c:order val="1"/>
          <c:tx>
            <c:strRef>
              <c:f>'1.6'!$D$7:$D$8</c:f>
              <c:strCache>
                <c:ptCount val="2"/>
                <c:pt idx="0">
                  <c:v>agosto 14 /</c:v>
                </c:pt>
                <c:pt idx="1">
                  <c:v>agosto 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Gráficos!$J$68:$J$74</c:f>
              <c:strCache>
                <c:ptCount val="7"/>
                <c:pt idx="0">
                  <c:v>Indústria Geral</c:v>
                </c:pt>
                <c:pt idx="1">
                  <c:v>Indústria Extrativa</c:v>
                </c:pt>
                <c:pt idx="2">
                  <c:v>Indústria de Transformação</c:v>
                </c:pt>
                <c:pt idx="3">
                  <c:v>Alimentos e bebidas</c:v>
                </c:pt>
                <c:pt idx="4">
                  <c:v>Celulose, papel e produtos de papel</c:v>
                </c:pt>
                <c:pt idx="5">
                  <c:v>Minerais não metálicos</c:v>
                </c:pt>
                <c:pt idx="6">
                  <c:v>Metalurgia básica</c:v>
                </c:pt>
              </c:strCache>
            </c:strRef>
          </c:cat>
          <c:val>
            <c:numRef>
              <c:f>[0]!Sem_ajuste</c:f>
              <c:numCache>
                <c:formatCode>General</c:formatCode>
                <c:ptCount val="7"/>
                <c:pt idx="0">
                  <c:v>13.7</c:v>
                </c:pt>
                <c:pt idx="1">
                  <c:v>25.4</c:v>
                </c:pt>
                <c:pt idx="2">
                  <c:v>0.9</c:v>
                </c:pt>
                <c:pt idx="3">
                  <c:v>-6.3</c:v>
                </c:pt>
                <c:pt idx="4">
                  <c:v>2.6</c:v>
                </c:pt>
                <c:pt idx="5">
                  <c:v>-2.8</c:v>
                </c:pt>
                <c:pt idx="6">
                  <c:v>9.3000000000000007</c:v>
                </c:pt>
              </c:numCache>
            </c:numRef>
          </c:val>
        </c:ser>
        <c:ser>
          <c:idx val="2"/>
          <c:order val="2"/>
          <c:tx>
            <c:strRef>
              <c:f>'1.6'!$E$7:$E$8</c:f>
              <c:strCache>
                <c:ptCount val="2"/>
                <c:pt idx="0">
                  <c:v>Acumulado Janeiro-</c:v>
                </c:pt>
                <c:pt idx="1">
                  <c:v>agosto 14 (1)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Gráficos!$J$68:$J$74</c:f>
              <c:strCache>
                <c:ptCount val="7"/>
                <c:pt idx="0">
                  <c:v>Indústria Geral</c:v>
                </c:pt>
                <c:pt idx="1">
                  <c:v>Indústria Extrativa</c:v>
                </c:pt>
                <c:pt idx="2">
                  <c:v>Indústria de Transformação</c:v>
                </c:pt>
                <c:pt idx="3">
                  <c:v>Alimentos e bebidas</c:v>
                </c:pt>
                <c:pt idx="4">
                  <c:v>Celulose, papel e produtos de papel</c:v>
                </c:pt>
                <c:pt idx="5">
                  <c:v>Minerais não metálicos</c:v>
                </c:pt>
                <c:pt idx="6">
                  <c:v>Metalurgia básica</c:v>
                </c:pt>
              </c:strCache>
            </c:strRef>
          </c:cat>
          <c:val>
            <c:numRef>
              <c:f>[0]!Acumulado_ano</c:f>
              <c:numCache>
                <c:formatCode>General</c:formatCode>
                <c:ptCount val="7"/>
                <c:pt idx="0">
                  <c:v>1.6</c:v>
                </c:pt>
                <c:pt idx="1">
                  <c:v>6.2</c:v>
                </c:pt>
                <c:pt idx="2">
                  <c:v>-3.7</c:v>
                </c:pt>
                <c:pt idx="3">
                  <c:v>-8</c:v>
                </c:pt>
                <c:pt idx="4">
                  <c:v>-0.4</c:v>
                </c:pt>
                <c:pt idx="5">
                  <c:v>1.9</c:v>
                </c:pt>
                <c:pt idx="6">
                  <c:v>-7.7</c:v>
                </c:pt>
              </c:numCache>
            </c:numRef>
          </c:val>
        </c:ser>
        <c:ser>
          <c:idx val="3"/>
          <c:order val="3"/>
          <c:tx>
            <c:strRef>
              <c:f>'1.6'!$F$7:$F$8</c:f>
              <c:strCache>
                <c:ptCount val="2"/>
                <c:pt idx="0">
                  <c:v>Acumulado 12 meses (1)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Gráficos!$J$68:$J$74</c:f>
              <c:strCache>
                <c:ptCount val="7"/>
                <c:pt idx="0">
                  <c:v>Indústria Geral</c:v>
                </c:pt>
                <c:pt idx="1">
                  <c:v>Indústria Extrativa</c:v>
                </c:pt>
                <c:pt idx="2">
                  <c:v>Indústria de Transformação</c:v>
                </c:pt>
                <c:pt idx="3">
                  <c:v>Alimentos e bebidas</c:v>
                </c:pt>
                <c:pt idx="4">
                  <c:v>Celulose, papel e produtos de papel</c:v>
                </c:pt>
                <c:pt idx="5">
                  <c:v>Minerais não metálicos</c:v>
                </c:pt>
                <c:pt idx="6">
                  <c:v>Metalurgia básica</c:v>
                </c:pt>
              </c:strCache>
            </c:strRef>
          </c:cat>
          <c:val>
            <c:numRef>
              <c:f>[0]!acumulado</c:f>
              <c:numCache>
                <c:formatCode>General</c:formatCode>
                <c:ptCount val="7"/>
                <c:pt idx="0">
                  <c:v>0.3</c:v>
                </c:pt>
                <c:pt idx="1">
                  <c:v>2.2999999999999998</c:v>
                </c:pt>
                <c:pt idx="2">
                  <c:v>-2</c:v>
                </c:pt>
                <c:pt idx="3">
                  <c:v>-4.0999999999999996</c:v>
                </c:pt>
                <c:pt idx="4">
                  <c:v>-0.6</c:v>
                </c:pt>
                <c:pt idx="5">
                  <c:v>2.8</c:v>
                </c:pt>
                <c:pt idx="6">
                  <c:v>-5.0999999999999996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454768"/>
        <c:axId val="327455328"/>
      </c:barChart>
      <c:catAx>
        <c:axId val="32745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7455328"/>
        <c:crosses val="autoZero"/>
        <c:auto val="1"/>
        <c:lblAlgn val="ctr"/>
        <c:lblOffset val="100"/>
        <c:noMultiLvlLbl val="0"/>
      </c:catAx>
      <c:valAx>
        <c:axId val="3274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745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96434897934575E-2"/>
          <c:y val="2.4353126080879705E-2"/>
          <c:w val="0.94542500208675329"/>
          <c:h val="0.82626057988724211"/>
        </c:manualLayout>
      </c:layout>
      <c:lineChart>
        <c:grouping val="standard"/>
        <c:varyColors val="0"/>
        <c:ser>
          <c:idx val="0"/>
          <c:order val="0"/>
          <c:tx>
            <c:strRef>
              <c:f>Tabela_4!$B$3</c:f>
              <c:strCache>
                <c:ptCount val="1"/>
                <c:pt idx="0">
                  <c:v>Brasil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Tabela_4!$A$66:$A$157</c:f>
              <c:numCache>
                <c:formatCode>mmm\-yy</c:formatCode>
                <c:ptCount val="9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Tabela_4!$AD$66:$AD$157</c:f>
              <c:numCache>
                <c:formatCode>0.00</c:formatCode>
                <c:ptCount val="92"/>
                <c:pt idx="0">
                  <c:v>100.00000000000003</c:v>
                </c:pt>
                <c:pt idx="1">
                  <c:v>100.7183908045977</c:v>
                </c:pt>
                <c:pt idx="2">
                  <c:v>101.14942528735634</c:v>
                </c:pt>
                <c:pt idx="3">
                  <c:v>102.22701149425288</c:v>
                </c:pt>
                <c:pt idx="4">
                  <c:v>102.8376436781609</c:v>
                </c:pt>
                <c:pt idx="5">
                  <c:v>103.87931034482759</c:v>
                </c:pt>
                <c:pt idx="6">
                  <c:v>104.23850574712642</c:v>
                </c:pt>
                <c:pt idx="7">
                  <c:v>104.77729885057474</c:v>
                </c:pt>
                <c:pt idx="8">
                  <c:v>104.81321839080458</c:v>
                </c:pt>
                <c:pt idx="9">
                  <c:v>105.31609195402298</c:v>
                </c:pt>
                <c:pt idx="10">
                  <c:v>105.71120689655173</c:v>
                </c:pt>
                <c:pt idx="11">
                  <c:v>106.21408045977012</c:v>
                </c:pt>
                <c:pt idx="12">
                  <c:v>107.32758620689657</c:v>
                </c:pt>
                <c:pt idx="13">
                  <c:v>107.90229885057472</c:v>
                </c:pt>
                <c:pt idx="14">
                  <c:v>108.47701149425288</c:v>
                </c:pt>
                <c:pt idx="15">
                  <c:v>108.04597701149423</c:v>
                </c:pt>
                <c:pt idx="16">
                  <c:v>107.68678160919541</c:v>
                </c:pt>
                <c:pt idx="17">
                  <c:v>109.30316091954022</c:v>
                </c:pt>
                <c:pt idx="18">
                  <c:v>110.34482758620689</c:v>
                </c:pt>
                <c:pt idx="19">
                  <c:v>111.38649425287358</c:v>
                </c:pt>
                <c:pt idx="20">
                  <c:v>110.63218390804599</c:v>
                </c:pt>
                <c:pt idx="21">
                  <c:v>109.30316091954025</c:v>
                </c:pt>
                <c:pt idx="22">
                  <c:v>106.75287356321842</c:v>
                </c:pt>
                <c:pt idx="23">
                  <c:v>99.497126436781599</c:v>
                </c:pt>
                <c:pt idx="24">
                  <c:v>94.324712643678183</c:v>
                </c:pt>
                <c:pt idx="25">
                  <c:v>91.30747126436782</c:v>
                </c:pt>
                <c:pt idx="26">
                  <c:v>93.139367816091962</c:v>
                </c:pt>
                <c:pt idx="27">
                  <c:v>94.39655172413795</c:v>
                </c:pt>
                <c:pt idx="28">
                  <c:v>95.869252873563198</c:v>
                </c:pt>
                <c:pt idx="29">
                  <c:v>97.234195402298852</c:v>
                </c:pt>
                <c:pt idx="30">
                  <c:v>98.886494252873575</c:v>
                </c:pt>
                <c:pt idx="31">
                  <c:v>100.14367816091954</c:v>
                </c:pt>
                <c:pt idx="32">
                  <c:v>101.61637931034481</c:v>
                </c:pt>
                <c:pt idx="33">
                  <c:v>103.05316091954022</c:v>
                </c:pt>
                <c:pt idx="34">
                  <c:v>104.84913793103448</c:v>
                </c:pt>
                <c:pt idx="35">
                  <c:v>106.03448275862068</c:v>
                </c:pt>
                <c:pt idx="36">
                  <c:v>107.54310344827587</c:v>
                </c:pt>
                <c:pt idx="37">
                  <c:v>108.26149425287355</c:v>
                </c:pt>
                <c:pt idx="38">
                  <c:v>109.3390804597701</c:v>
                </c:pt>
                <c:pt idx="39">
                  <c:v>110.0933908045977</c:v>
                </c:pt>
                <c:pt idx="40">
                  <c:v>110.70402298850574</c:v>
                </c:pt>
                <c:pt idx="41">
                  <c:v>110.91954022988506</c:v>
                </c:pt>
                <c:pt idx="42">
                  <c:v>110.34482758620689</c:v>
                </c:pt>
                <c:pt idx="43">
                  <c:v>109.80603448275861</c:v>
                </c:pt>
                <c:pt idx="44">
                  <c:v>109.375</c:v>
                </c:pt>
                <c:pt idx="45">
                  <c:v>109.30316091954025</c:v>
                </c:pt>
                <c:pt idx="46">
                  <c:v>109.48275862068965</c:v>
                </c:pt>
                <c:pt idx="47">
                  <c:v>109.94971264367818</c:v>
                </c:pt>
                <c:pt idx="48">
                  <c:v>110.45258620689656</c:v>
                </c:pt>
                <c:pt idx="49">
                  <c:v>111.4942528735632</c:v>
                </c:pt>
                <c:pt idx="50">
                  <c:v>112.32040229885058</c:v>
                </c:pt>
                <c:pt idx="51">
                  <c:v>112.10488505747126</c:v>
                </c:pt>
                <c:pt idx="52">
                  <c:v>112.24856321839081</c:v>
                </c:pt>
                <c:pt idx="53">
                  <c:v>111.45833333333333</c:v>
                </c:pt>
                <c:pt idx="54">
                  <c:v>111.88936781609196</c:v>
                </c:pt>
                <c:pt idx="55">
                  <c:v>110.52442528735634</c:v>
                </c:pt>
                <c:pt idx="56">
                  <c:v>109.59051724137932</c:v>
                </c:pt>
                <c:pt idx="57">
                  <c:v>108.11781609195401</c:v>
                </c:pt>
                <c:pt idx="58">
                  <c:v>107.61494252873564</c:v>
                </c:pt>
                <c:pt idx="59">
                  <c:v>108.44109195402298</c:v>
                </c:pt>
                <c:pt idx="60">
                  <c:v>107.79454022988509</c:v>
                </c:pt>
                <c:pt idx="61">
                  <c:v>107.18390804597699</c:v>
                </c:pt>
                <c:pt idx="62">
                  <c:v>105.49568965517244</c:v>
                </c:pt>
                <c:pt idx="63">
                  <c:v>105.85488505747129</c:v>
                </c:pt>
                <c:pt idx="64">
                  <c:v>106.03448275862068</c:v>
                </c:pt>
                <c:pt idx="65">
                  <c:v>106.5373563218391</c:v>
                </c:pt>
                <c:pt idx="66">
                  <c:v>107.18390804597699</c:v>
                </c:pt>
                <c:pt idx="67">
                  <c:v>108.40517241379308</c:v>
                </c:pt>
                <c:pt idx="68">
                  <c:v>109.15948275862068</c:v>
                </c:pt>
                <c:pt idx="69">
                  <c:v>109.62643678160919</c:v>
                </c:pt>
                <c:pt idx="70">
                  <c:v>108.94396551724139</c:v>
                </c:pt>
                <c:pt idx="71">
                  <c:v>108.87212643678164</c:v>
                </c:pt>
                <c:pt idx="72">
                  <c:v>109.08764367816093</c:v>
                </c:pt>
                <c:pt idx="73">
                  <c:v>108.9080459770115</c:v>
                </c:pt>
                <c:pt idx="74">
                  <c:v>108.97988505747125</c:v>
                </c:pt>
                <c:pt idx="75">
                  <c:v>108.94396551724139</c:v>
                </c:pt>
                <c:pt idx="76">
                  <c:v>109.77011494252875</c:v>
                </c:pt>
                <c:pt idx="77">
                  <c:v>111.20689655172416</c:v>
                </c:pt>
                <c:pt idx="78">
                  <c:v>111.09913793103449</c:v>
                </c:pt>
                <c:pt idx="79">
                  <c:v>111.13505747126436</c:v>
                </c:pt>
                <c:pt idx="80">
                  <c:v>110.66810344827587</c:v>
                </c:pt>
                <c:pt idx="81">
                  <c:v>110.73994252873563</c:v>
                </c:pt>
                <c:pt idx="82">
                  <c:v>110.73994252873563</c:v>
                </c:pt>
                <c:pt idx="83">
                  <c:v>108.69252873563219</c:v>
                </c:pt>
                <c:pt idx="84">
                  <c:v>108.26149425287355</c:v>
                </c:pt>
                <c:pt idx="85">
                  <c:v>107.83045977011496</c:v>
                </c:pt>
                <c:pt idx="86">
                  <c:v>108.54885057471266</c:v>
                </c:pt>
                <c:pt idx="87">
                  <c:v>108.18965517241381</c:v>
                </c:pt>
                <c:pt idx="88">
                  <c:v>107.54310344827587</c:v>
                </c:pt>
                <c:pt idx="89">
                  <c:v>106.50143678160919</c:v>
                </c:pt>
                <c:pt idx="90">
                  <c:v>105.89080459770115</c:v>
                </c:pt>
                <c:pt idx="91">
                  <c:v>105.81896551724139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Tabela_4!$P$3</c:f>
              <c:strCache>
                <c:ptCount val="1"/>
                <c:pt idx="0">
                  <c:v>Espírito Santo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Tabela_4!$A$66:$A$157</c:f>
              <c:numCache>
                <c:formatCode>mmm\-yy</c:formatCode>
                <c:ptCount val="9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</c:numCache>
            </c:numRef>
          </c:cat>
          <c:val>
            <c:numRef>
              <c:f>Tabela_4!$AE$66:$AE$157</c:f>
              <c:numCache>
                <c:formatCode>0.00</c:formatCode>
                <c:ptCount val="92"/>
                <c:pt idx="0">
                  <c:v>101.95195195195197</c:v>
                </c:pt>
                <c:pt idx="1">
                  <c:v>101.53903903903905</c:v>
                </c:pt>
                <c:pt idx="2">
                  <c:v>101.42642642642643</c:v>
                </c:pt>
                <c:pt idx="3">
                  <c:v>101.57657657657657</c:v>
                </c:pt>
                <c:pt idx="4">
                  <c:v>101.08858858858861</c:v>
                </c:pt>
                <c:pt idx="5">
                  <c:v>101.61411411411412</c:v>
                </c:pt>
                <c:pt idx="6">
                  <c:v>102.85285285285286</c:v>
                </c:pt>
                <c:pt idx="7">
                  <c:v>105.33033033033034</c:v>
                </c:pt>
                <c:pt idx="8">
                  <c:v>104.01651651651653</c:v>
                </c:pt>
                <c:pt idx="9">
                  <c:v>105.48048048048048</c:v>
                </c:pt>
                <c:pt idx="10">
                  <c:v>108.44594594594594</c:v>
                </c:pt>
                <c:pt idx="11">
                  <c:v>114.97747747747749</c:v>
                </c:pt>
                <c:pt idx="12">
                  <c:v>117.3048048048048</c:v>
                </c:pt>
                <c:pt idx="13">
                  <c:v>116.7042042042042</c:v>
                </c:pt>
                <c:pt idx="14">
                  <c:v>117.26726726726726</c:v>
                </c:pt>
                <c:pt idx="15">
                  <c:v>118.46846846846847</c:v>
                </c:pt>
                <c:pt idx="16">
                  <c:v>120.75825825825825</c:v>
                </c:pt>
                <c:pt idx="17">
                  <c:v>120.04504504504506</c:v>
                </c:pt>
                <c:pt idx="18">
                  <c:v>120.38288288288288</c:v>
                </c:pt>
                <c:pt idx="19">
                  <c:v>118.58108108108108</c:v>
                </c:pt>
                <c:pt idx="20">
                  <c:v>116.5165165165165</c:v>
                </c:pt>
                <c:pt idx="21">
                  <c:v>111.93693693693693</c:v>
                </c:pt>
                <c:pt idx="22">
                  <c:v>103.22822822822823</c:v>
                </c:pt>
                <c:pt idx="23">
                  <c:v>92.192192192192195</c:v>
                </c:pt>
                <c:pt idx="24">
                  <c:v>82.057057057057051</c:v>
                </c:pt>
                <c:pt idx="25">
                  <c:v>80.630630630630634</c:v>
                </c:pt>
                <c:pt idx="26">
                  <c:v>80.668168168168165</c:v>
                </c:pt>
                <c:pt idx="27">
                  <c:v>84.872372372372382</c:v>
                </c:pt>
                <c:pt idx="28">
                  <c:v>85.397897897897892</c:v>
                </c:pt>
                <c:pt idx="29">
                  <c:v>88.138138138138146</c:v>
                </c:pt>
                <c:pt idx="30">
                  <c:v>90.427927927927925</c:v>
                </c:pt>
                <c:pt idx="31">
                  <c:v>94.969969969969966</c:v>
                </c:pt>
                <c:pt idx="32">
                  <c:v>101.01351351351353</c:v>
                </c:pt>
                <c:pt idx="33">
                  <c:v>104.84234234234235</c:v>
                </c:pt>
                <c:pt idx="34">
                  <c:v>108.33333333333334</c:v>
                </c:pt>
                <c:pt idx="35">
                  <c:v>111.26126126126125</c:v>
                </c:pt>
                <c:pt idx="36">
                  <c:v>114.56456456456456</c:v>
                </c:pt>
                <c:pt idx="37">
                  <c:v>115.12762762762763</c:v>
                </c:pt>
                <c:pt idx="38">
                  <c:v>115.31531531531533</c:v>
                </c:pt>
                <c:pt idx="39">
                  <c:v>114.41441441441442</c:v>
                </c:pt>
                <c:pt idx="40">
                  <c:v>112.65015015015017</c:v>
                </c:pt>
                <c:pt idx="41">
                  <c:v>113.10060060060059</c:v>
                </c:pt>
                <c:pt idx="42">
                  <c:v>113.88888888888889</c:v>
                </c:pt>
                <c:pt idx="43">
                  <c:v>117.3048048048048</c:v>
                </c:pt>
                <c:pt idx="44">
                  <c:v>118.16816816816818</c:v>
                </c:pt>
                <c:pt idx="45">
                  <c:v>120.00750750750753</c:v>
                </c:pt>
                <c:pt idx="46">
                  <c:v>119.93243243243244</c:v>
                </c:pt>
                <c:pt idx="47">
                  <c:v>118.01801801801804</c:v>
                </c:pt>
                <c:pt idx="48">
                  <c:v>119.18168168168168</c:v>
                </c:pt>
                <c:pt idx="49">
                  <c:v>121.65915915915917</c:v>
                </c:pt>
                <c:pt idx="50">
                  <c:v>126.9894894894895</c:v>
                </c:pt>
                <c:pt idx="51">
                  <c:v>127.25225225225225</c:v>
                </c:pt>
                <c:pt idx="52">
                  <c:v>128.41591591591592</c:v>
                </c:pt>
                <c:pt idx="53">
                  <c:v>127.06456456456456</c:v>
                </c:pt>
                <c:pt idx="54">
                  <c:v>125.11261261261262</c:v>
                </c:pt>
                <c:pt idx="55">
                  <c:v>119.51951951951952</c:v>
                </c:pt>
                <c:pt idx="56">
                  <c:v>116.32882882882882</c:v>
                </c:pt>
                <c:pt idx="57">
                  <c:v>114.00150150150151</c:v>
                </c:pt>
                <c:pt idx="58">
                  <c:v>116.40390390390391</c:v>
                </c:pt>
                <c:pt idx="59">
                  <c:v>116.85435435435434</c:v>
                </c:pt>
                <c:pt idx="60">
                  <c:v>117.49249249249249</c:v>
                </c:pt>
                <c:pt idx="61">
                  <c:v>116.25375375375376</c:v>
                </c:pt>
                <c:pt idx="62">
                  <c:v>116.10360360360362</c:v>
                </c:pt>
                <c:pt idx="63">
                  <c:v>114.67717717717719</c:v>
                </c:pt>
                <c:pt idx="64">
                  <c:v>112.68768768768768</c:v>
                </c:pt>
                <c:pt idx="65">
                  <c:v>111.14864864864866</c:v>
                </c:pt>
                <c:pt idx="66">
                  <c:v>112.46246246246245</c:v>
                </c:pt>
                <c:pt idx="67">
                  <c:v>112.95045045045045</c:v>
                </c:pt>
                <c:pt idx="68">
                  <c:v>111.93693693693696</c:v>
                </c:pt>
                <c:pt idx="69">
                  <c:v>112.91291291291292</c:v>
                </c:pt>
                <c:pt idx="70">
                  <c:v>111.2987987987988</c:v>
                </c:pt>
                <c:pt idx="71">
                  <c:v>111.2987987987988</c:v>
                </c:pt>
                <c:pt idx="72">
                  <c:v>108.03303303303302</c:v>
                </c:pt>
                <c:pt idx="73">
                  <c:v>110.02252252252254</c:v>
                </c:pt>
                <c:pt idx="74">
                  <c:v>109.60960960960962</c:v>
                </c:pt>
                <c:pt idx="75">
                  <c:v>110.28528528528527</c:v>
                </c:pt>
                <c:pt idx="76">
                  <c:v>109.23423423423424</c:v>
                </c:pt>
                <c:pt idx="77">
                  <c:v>109.30930930930931</c:v>
                </c:pt>
                <c:pt idx="78">
                  <c:v>106.90690690690691</c:v>
                </c:pt>
                <c:pt idx="79">
                  <c:v>104.61711711711712</c:v>
                </c:pt>
                <c:pt idx="80">
                  <c:v>103.97897897897899</c:v>
                </c:pt>
                <c:pt idx="81">
                  <c:v>106.006006006006</c:v>
                </c:pt>
                <c:pt idx="82">
                  <c:v>108.63363363363364</c:v>
                </c:pt>
                <c:pt idx="83">
                  <c:v>108.40840840840842</c:v>
                </c:pt>
                <c:pt idx="84">
                  <c:v>107.65765765765767</c:v>
                </c:pt>
                <c:pt idx="85">
                  <c:v>104.84234234234235</c:v>
                </c:pt>
                <c:pt idx="86">
                  <c:v>104.42942942942946</c:v>
                </c:pt>
                <c:pt idx="87">
                  <c:v>105.25525525525525</c:v>
                </c:pt>
                <c:pt idx="88">
                  <c:v>107.31981981981981</c:v>
                </c:pt>
                <c:pt idx="89">
                  <c:v>109.98498498498499</c:v>
                </c:pt>
                <c:pt idx="90">
                  <c:v>112.46246246246247</c:v>
                </c:pt>
                <c:pt idx="91">
                  <c:v>116.5165165165165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458128"/>
        <c:axId val="327458688"/>
      </c:lineChart>
      <c:dateAx>
        <c:axId val="3274581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7458688"/>
        <c:crosses val="autoZero"/>
        <c:auto val="1"/>
        <c:lblOffset val="100"/>
        <c:baseTimeUnit val="months"/>
        <c:majorUnit val="3"/>
        <c:majorTimeUnit val="months"/>
      </c:dateAx>
      <c:valAx>
        <c:axId val="327458688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745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</xdr:row>
          <xdr:rowOff>19050</xdr:rowOff>
        </xdr:from>
        <xdr:to>
          <xdr:col>3</xdr:col>
          <xdr:colOff>561975</xdr:colOff>
          <xdr:row>5</xdr:row>
          <xdr:rowOff>142875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200" b="1" i="0" u="none" strike="noStrike" baseline="0">
                  <a:solidFill>
                    <a:srgbClr val="000000"/>
                  </a:solidFill>
                  <a:latin typeface="Calibri"/>
                </a:rPr>
                <a:t>Atualizar Planilha de produção Industrial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0.92362</cdr:x>
      <cdr:y>0.15825</cdr:y>
    </cdr:from>
    <cdr:to>
      <cdr:x>1</cdr:x>
      <cdr:y>0.24872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8753476" y="657211"/>
          <a:ext cx="723899" cy="3757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>
              <a:solidFill>
                <a:schemeClr val="accent2"/>
              </a:solidFill>
            </a:rPr>
            <a:t>+3,60%</a:t>
          </a:r>
        </a:p>
      </cdr:txBody>
    </cdr:sp>
  </cdr:relSizeAnchor>
  <cdr:relSizeAnchor xmlns:cdr="http://schemas.openxmlformats.org/drawingml/2006/chartDrawing">
    <cdr:from>
      <cdr:x>0.93469</cdr:x>
      <cdr:y>0.3403</cdr:y>
    </cdr:from>
    <cdr:to>
      <cdr:x>0.98593</cdr:x>
      <cdr:y>0.40879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8858404" y="1413229"/>
          <a:ext cx="485621" cy="284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>
              <a:solidFill>
                <a:srgbClr val="0070C0"/>
              </a:solidFill>
            </a:rPr>
            <a:t>-0,07%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123825</xdr:rowOff>
    </xdr:from>
    <xdr:to>
      <xdr:col>4</xdr:col>
      <xdr:colOff>2609850</xdr:colOff>
      <xdr:row>4</xdr:row>
      <xdr:rowOff>38100</xdr:rowOff>
    </xdr:to>
    <xdr:sp macro="" textlink="">
      <xdr:nvSpPr>
        <xdr:cNvPr id="3" name="Seta para a esquerda 2"/>
        <xdr:cNvSpPr/>
      </xdr:nvSpPr>
      <xdr:spPr>
        <a:xfrm>
          <a:off x="2981325" y="123825"/>
          <a:ext cx="3314700" cy="1057275"/>
        </a:xfrm>
        <a:prstGeom prst="leftArrow">
          <a:avLst>
            <a:gd name="adj1" fmla="val 46396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just"/>
          <a:r>
            <a:rPr lang="pt-BR" sz="1100"/>
            <a:t>Escolha</a:t>
          </a:r>
          <a:r>
            <a:rPr lang="pt-BR" sz="1100" baseline="0"/>
            <a:t> o mês de referência para atualizar as tabelas e gráficos automaticamente!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190499</xdr:rowOff>
    </xdr:from>
    <xdr:to>
      <xdr:col>12</xdr:col>
      <xdr:colOff>171450</xdr:colOff>
      <xdr:row>22</xdr:row>
      <xdr:rowOff>85724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3</xdr:row>
      <xdr:rowOff>47624</xdr:rowOff>
    </xdr:from>
    <xdr:to>
      <xdr:col>13</xdr:col>
      <xdr:colOff>485775</xdr:colOff>
      <xdr:row>21</xdr:row>
      <xdr:rowOff>76199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990599</xdr:colOff>
      <xdr:row>3</xdr:row>
      <xdr:rowOff>85725</xdr:rowOff>
    </xdr:from>
    <xdr:to>
      <xdr:col>19</xdr:col>
      <xdr:colOff>476249</xdr:colOff>
      <xdr:row>21</xdr:row>
      <xdr:rowOff>180975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1133476</xdr:colOff>
      <xdr:row>3</xdr:row>
      <xdr:rowOff>57151</xdr:rowOff>
    </xdr:from>
    <xdr:to>
      <xdr:col>17</xdr:col>
      <xdr:colOff>561975</xdr:colOff>
      <xdr:row>22</xdr:row>
      <xdr:rowOff>161925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48</xdr:row>
      <xdr:rowOff>100011</xdr:rowOff>
    </xdr:from>
    <xdr:to>
      <xdr:col>13</xdr:col>
      <xdr:colOff>238124</xdr:colOff>
      <xdr:row>65</xdr:row>
      <xdr:rowOff>142874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819151</xdr:colOff>
      <xdr:row>3</xdr:row>
      <xdr:rowOff>57150</xdr:rowOff>
    </xdr:from>
    <xdr:to>
      <xdr:col>14</xdr:col>
      <xdr:colOff>133351</xdr:colOff>
      <xdr:row>22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9526</xdr:rowOff>
    </xdr:from>
    <xdr:to>
      <xdr:col>16</xdr:col>
      <xdr:colOff>1009650</xdr:colOff>
      <xdr:row>24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.ribeiro/Desktop/PIM-PF%20Mar&#231;o%20de%202014/PIM-PF%20Mar&#231;o%20de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.1"/>
      <sheetName val="Plan1"/>
      <sheetName val="1.2"/>
      <sheetName val="1.3"/>
      <sheetName val="1.4"/>
      <sheetName val="Tabelas para Resenha"/>
      <sheetName val="GRÁFICOS"/>
      <sheetName val="1.5"/>
      <sheetName val="1.6"/>
      <sheetName val="Gráficos para Resenha"/>
      <sheetName val="1.7"/>
      <sheetName val="1.81"/>
      <sheetName val="1.8"/>
      <sheetName val="1.9"/>
      <sheetName val="1.10"/>
      <sheetName val="1.11"/>
      <sheetName val="1.12"/>
      <sheetName val="Gráficos para discutir"/>
      <sheetName val="SUMÁRIO 1"/>
      <sheetName val="Etapas"/>
      <sheetName val="DADOS BRUTOS (DB)"/>
      <sheetName val="Tabela 1"/>
      <sheetName val="Tabela 2"/>
      <sheetName val="Tabela 3"/>
      <sheetName val="Tabela 4"/>
      <sheetName val="Tabela_5"/>
      <sheetName val="Tabela_6"/>
      <sheetName val="Tabela_7"/>
      <sheetName val="Tabela_8"/>
      <sheetName val="Tabela_9"/>
      <sheetName val="DADOS SEM AJUSTE"/>
      <sheetName val="Tabela_10"/>
      <sheetName val="Tabela_11"/>
      <sheetName val="Tabela_12"/>
      <sheetName val="DADOS COM AJSUTE"/>
      <sheetName val="Tabela_13"/>
      <sheetName val="Tabela_14"/>
      <sheetName val="Tabela_15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C7">
            <v>41698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SUMÁRIO</v>
          </cell>
          <cell r="B1" t="str">
            <v>Tabela 2295 - Produção física industrial, por tipo de índice e seções e atividades industriais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 t="str">
            <v>Tabela 2295 - Produção física industrial, por tipo de índice e seções e atividades industriais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</row>
        <row r="2">
          <cell r="A2" t="str">
            <v>Mês</v>
          </cell>
          <cell r="B2" t="str">
            <v>Unidade da Federação: Espírito Santo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 t="str">
            <v>Unidade da Federação: Espírito Santo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0</v>
          </cell>
          <cell r="B3" t="str">
            <v>Variável: Produção Física Industrial (Número índice)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 t="str">
            <v>Variável: Produção Física Industrial (Número índice)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0</v>
          </cell>
          <cell r="B4" t="str">
            <v>Tipo de índice: Índice acumulado (Base: igual período do ano anterior = 100)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 t="str">
            <v>Tipo de índice: Índice acumulado (Base: igual período do ano anterior = 100)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0</v>
          </cell>
          <cell r="B5" t="str">
            <v>Seções e atividades industriais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 t="str">
            <v>Seções e atividades industriais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0</v>
          </cell>
          <cell r="B6" t="str">
            <v>1.Indústria geral</v>
          </cell>
          <cell r="C6" t="str">
            <v>2.Indústria extrativa</v>
          </cell>
          <cell r="D6" t="str">
            <v>3.Indústria de transformação</v>
          </cell>
          <cell r="E6" t="str">
            <v>3.1Alimentos e bebidas</v>
          </cell>
          <cell r="F6" t="str">
            <v>3.9Celulose, papel e produtos de papel</v>
          </cell>
          <cell r="G6" t="str">
            <v>3.17Minerais não metálicos</v>
          </cell>
          <cell r="H6" t="str">
            <v>3.18Metalurgia básica</v>
          </cell>
          <cell r="I6" t="str">
            <v>1.Indústria geral</v>
          </cell>
          <cell r="J6" t="str">
            <v>2.Indústria extrativa</v>
          </cell>
          <cell r="K6" t="str">
            <v>3.Indústria de transformação</v>
          </cell>
          <cell r="L6" t="str">
            <v>3.1Alimentos e bebidas</v>
          </cell>
          <cell r="M6" t="str">
            <v>3.9Celulose, papel e produtos de papel</v>
          </cell>
          <cell r="N6" t="str">
            <v>3.17Minerais não metálicos</v>
          </cell>
          <cell r="O6" t="str">
            <v>3.18Metalurgia básica</v>
          </cell>
        </row>
        <row r="7">
          <cell r="A7">
            <v>37257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</row>
        <row r="8">
          <cell r="A8">
            <v>37288</v>
          </cell>
          <cell r="B8" t="str">
            <v>-</v>
          </cell>
          <cell r="C8" t="str">
            <v>-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-</v>
          </cell>
          <cell r="M8" t="str">
            <v>-</v>
          </cell>
          <cell r="N8" t="str">
            <v>-</v>
          </cell>
          <cell r="O8" t="str">
            <v>-</v>
          </cell>
        </row>
        <row r="9">
          <cell r="A9">
            <v>37316</v>
          </cell>
          <cell r="B9" t="str">
            <v>-</v>
          </cell>
          <cell r="C9" t="str">
            <v>-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  <cell r="K9" t="str">
            <v>-</v>
          </cell>
          <cell r="L9" t="str">
            <v>-</v>
          </cell>
          <cell r="M9" t="str">
            <v>-</v>
          </cell>
          <cell r="N9" t="str">
            <v>-</v>
          </cell>
          <cell r="O9" t="str">
            <v>-</v>
          </cell>
        </row>
        <row r="10">
          <cell r="A10">
            <v>37347</v>
          </cell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</row>
        <row r="11">
          <cell r="A11">
            <v>37377</v>
          </cell>
          <cell r="B11" t="str">
            <v>-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  <cell r="N11" t="str">
            <v>-</v>
          </cell>
          <cell r="O11" t="str">
            <v>-</v>
          </cell>
        </row>
        <row r="12">
          <cell r="A12">
            <v>37408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</row>
        <row r="13">
          <cell r="A13">
            <v>37438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</row>
        <row r="14">
          <cell r="A14">
            <v>37469</v>
          </cell>
          <cell r="B14" t="str">
            <v>-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</row>
        <row r="15">
          <cell r="A15">
            <v>37500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A16">
            <v>37530</v>
          </cell>
          <cell r="B16" t="str">
            <v>-</v>
          </cell>
          <cell r="C16" t="str">
            <v>-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</row>
        <row r="17">
          <cell r="A17">
            <v>37561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</row>
        <row r="18">
          <cell r="A18">
            <v>37591</v>
          </cell>
          <cell r="B18" t="str">
            <v>-</v>
          </cell>
          <cell r="C18" t="str">
            <v>-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</row>
        <row r="19">
          <cell r="A19">
            <v>37622</v>
          </cell>
          <cell r="B19">
            <v>114</v>
          </cell>
          <cell r="C19">
            <v>136.30000000000001</v>
          </cell>
          <cell r="D19">
            <v>106.9</v>
          </cell>
          <cell r="E19">
            <v>82.2</v>
          </cell>
          <cell r="F19">
            <v>146.80000000000001</v>
          </cell>
          <cell r="G19">
            <v>101.3</v>
          </cell>
          <cell r="H19" t="str">
            <v>-</v>
          </cell>
          <cell r="I19">
            <v>13.999999999999989</v>
          </cell>
          <cell r="J19">
            <v>36.300000000000018</v>
          </cell>
          <cell r="K19">
            <v>6.899999999999995</v>
          </cell>
          <cell r="L19">
            <v>-17.799999999999994</v>
          </cell>
          <cell r="M19">
            <v>46.800000000000018</v>
          </cell>
          <cell r="N19">
            <v>1.2999999999999901</v>
          </cell>
          <cell r="O19" t="str">
            <v>-</v>
          </cell>
        </row>
        <row r="20">
          <cell r="A20">
            <v>37653</v>
          </cell>
          <cell r="B20">
            <v>117.3</v>
          </cell>
          <cell r="C20">
            <v>135.69999999999999</v>
          </cell>
          <cell r="D20">
            <v>111.3</v>
          </cell>
          <cell r="E20">
            <v>85.4</v>
          </cell>
          <cell r="F20">
            <v>148</v>
          </cell>
          <cell r="G20">
            <v>109.6</v>
          </cell>
          <cell r="H20" t="str">
            <v>-</v>
          </cell>
          <cell r="I20">
            <v>17.300000000000004</v>
          </cell>
          <cell r="J20">
            <v>35.699999999999996</v>
          </cell>
          <cell r="K20">
            <v>11.299999999999999</v>
          </cell>
          <cell r="L20">
            <v>-14.599999999999991</v>
          </cell>
          <cell r="M20">
            <v>48</v>
          </cell>
          <cell r="N20">
            <v>9.5999999999999872</v>
          </cell>
          <cell r="O20" t="str">
            <v>-</v>
          </cell>
        </row>
        <row r="21">
          <cell r="A21">
            <v>37681</v>
          </cell>
          <cell r="B21">
            <v>118.7</v>
          </cell>
          <cell r="C21">
            <v>133.5</v>
          </cell>
          <cell r="D21">
            <v>113.5</v>
          </cell>
          <cell r="E21">
            <v>80</v>
          </cell>
          <cell r="F21">
            <v>155.69999999999999</v>
          </cell>
          <cell r="G21">
            <v>106.1</v>
          </cell>
          <cell r="H21" t="str">
            <v>-</v>
          </cell>
          <cell r="I21">
            <v>18.700000000000006</v>
          </cell>
          <cell r="J21">
            <v>33.5</v>
          </cell>
          <cell r="K21">
            <v>13.5</v>
          </cell>
          <cell r="L21">
            <v>-19.999999999999996</v>
          </cell>
          <cell r="M21">
            <v>55.699999999999996</v>
          </cell>
          <cell r="N21">
            <v>6.0999999999999943</v>
          </cell>
          <cell r="O21" t="str">
            <v>-</v>
          </cell>
        </row>
        <row r="22">
          <cell r="A22">
            <v>37712</v>
          </cell>
          <cell r="B22">
            <v>116.1</v>
          </cell>
          <cell r="C22">
            <v>124.4</v>
          </cell>
          <cell r="D22">
            <v>113</v>
          </cell>
          <cell r="E22">
            <v>85.8</v>
          </cell>
          <cell r="F22">
            <v>153.80000000000001</v>
          </cell>
          <cell r="G22">
            <v>103.7</v>
          </cell>
          <cell r="H22" t="str">
            <v>-</v>
          </cell>
          <cell r="I22">
            <v>16.100000000000001</v>
          </cell>
          <cell r="J22">
            <v>24.4</v>
          </cell>
          <cell r="K22">
            <v>12.999999999999989</v>
          </cell>
          <cell r="L22">
            <v>-14.200000000000001</v>
          </cell>
          <cell r="M22">
            <v>53.800000000000004</v>
          </cell>
          <cell r="N22">
            <v>3.6999999999999922</v>
          </cell>
          <cell r="O22" t="str">
            <v>-</v>
          </cell>
        </row>
        <row r="23">
          <cell r="A23">
            <v>37742</v>
          </cell>
          <cell r="B23">
            <v>116.7</v>
          </cell>
          <cell r="C23">
            <v>122.8</v>
          </cell>
          <cell r="D23">
            <v>114.3</v>
          </cell>
          <cell r="E23">
            <v>92.6</v>
          </cell>
          <cell r="F23">
            <v>156</v>
          </cell>
          <cell r="G23">
            <v>102.7</v>
          </cell>
          <cell r="H23" t="str">
            <v>-</v>
          </cell>
          <cell r="I23">
            <v>16.700000000000003</v>
          </cell>
          <cell r="J23">
            <v>22.799999999999997</v>
          </cell>
          <cell r="K23">
            <v>14.3</v>
          </cell>
          <cell r="L23">
            <v>-7.4000000000000066</v>
          </cell>
          <cell r="M23">
            <v>56.000000000000007</v>
          </cell>
          <cell r="N23">
            <v>2.7000000000000135</v>
          </cell>
          <cell r="O23" t="str">
            <v>-</v>
          </cell>
        </row>
        <row r="24">
          <cell r="A24">
            <v>37773</v>
          </cell>
          <cell r="B24">
            <v>114.2</v>
          </cell>
          <cell r="C24">
            <v>119.9</v>
          </cell>
          <cell r="D24">
            <v>112</v>
          </cell>
          <cell r="E24">
            <v>95.1</v>
          </cell>
          <cell r="F24">
            <v>145.4</v>
          </cell>
          <cell r="G24">
            <v>101.6</v>
          </cell>
          <cell r="H24" t="str">
            <v>-</v>
          </cell>
          <cell r="I24">
            <v>14.200000000000014</v>
          </cell>
          <cell r="J24">
            <v>19.900000000000006</v>
          </cell>
          <cell r="K24">
            <v>12.000000000000011</v>
          </cell>
          <cell r="L24">
            <v>-4.9000000000000039</v>
          </cell>
          <cell r="M24">
            <v>45.4</v>
          </cell>
          <cell r="N24">
            <v>1.6000000000000014</v>
          </cell>
          <cell r="O24" t="str">
            <v>-</v>
          </cell>
        </row>
        <row r="25">
          <cell r="A25">
            <v>37803</v>
          </cell>
          <cell r="B25">
            <v>113.3</v>
          </cell>
          <cell r="C25">
            <v>118.7</v>
          </cell>
          <cell r="D25">
            <v>111.3</v>
          </cell>
          <cell r="E25">
            <v>95.9</v>
          </cell>
          <cell r="F25">
            <v>140.30000000000001</v>
          </cell>
          <cell r="G25">
            <v>101.4</v>
          </cell>
          <cell r="H25" t="str">
            <v>-</v>
          </cell>
          <cell r="I25">
            <v>13.3</v>
          </cell>
          <cell r="J25">
            <v>18.700000000000006</v>
          </cell>
          <cell r="K25">
            <v>11.299999999999999</v>
          </cell>
          <cell r="L25">
            <v>-4.0999999999999925</v>
          </cell>
          <cell r="M25">
            <v>40.300000000000004</v>
          </cell>
          <cell r="N25">
            <v>1.4000000000000012</v>
          </cell>
          <cell r="O25" t="str">
            <v>-</v>
          </cell>
        </row>
        <row r="26">
          <cell r="A26">
            <v>37834</v>
          </cell>
          <cell r="B26">
            <v>112.3</v>
          </cell>
          <cell r="C26">
            <v>118.6</v>
          </cell>
          <cell r="D26">
            <v>109.8</v>
          </cell>
          <cell r="E26">
            <v>94.3</v>
          </cell>
          <cell r="F26">
            <v>133.30000000000001</v>
          </cell>
          <cell r="G26">
            <v>100.4</v>
          </cell>
          <cell r="H26" t="str">
            <v>-</v>
          </cell>
          <cell r="I26">
            <v>12.3</v>
          </cell>
          <cell r="J26">
            <v>18.599999999999994</v>
          </cell>
          <cell r="K26">
            <v>9.7999999999999865</v>
          </cell>
          <cell r="L26">
            <v>-5.7000000000000046</v>
          </cell>
          <cell r="M26">
            <v>33.300000000000018</v>
          </cell>
          <cell r="N26">
            <v>0.40000000000000036</v>
          </cell>
          <cell r="O26" t="str">
            <v>-</v>
          </cell>
        </row>
        <row r="27">
          <cell r="A27">
            <v>37865</v>
          </cell>
          <cell r="B27">
            <v>111.9</v>
          </cell>
          <cell r="C27">
            <v>117.6</v>
          </cell>
          <cell r="D27">
            <v>109.8</v>
          </cell>
          <cell r="E27">
            <v>93.7</v>
          </cell>
          <cell r="F27">
            <v>132.5</v>
          </cell>
          <cell r="G27">
            <v>100.3</v>
          </cell>
          <cell r="H27" t="str">
            <v>-</v>
          </cell>
          <cell r="I27">
            <v>11.899999999999999</v>
          </cell>
          <cell r="J27">
            <v>17.599999999999994</v>
          </cell>
          <cell r="K27">
            <v>9.7999999999999865</v>
          </cell>
          <cell r="L27">
            <v>-6.2999999999999945</v>
          </cell>
          <cell r="M27">
            <v>32.499999999999993</v>
          </cell>
          <cell r="N27">
            <v>0.29999999999998916</v>
          </cell>
          <cell r="O27" t="str">
            <v>-</v>
          </cell>
        </row>
        <row r="28">
          <cell r="A28">
            <v>37895</v>
          </cell>
          <cell r="B28">
            <v>110.2</v>
          </cell>
          <cell r="C28">
            <v>116.9</v>
          </cell>
          <cell r="D28">
            <v>107.7</v>
          </cell>
          <cell r="E28">
            <v>92.6</v>
          </cell>
          <cell r="F28">
            <v>131.69999999999999</v>
          </cell>
          <cell r="G28">
            <v>99.2</v>
          </cell>
          <cell r="H28" t="str">
            <v>-</v>
          </cell>
          <cell r="I28">
            <v>10.20000000000001</v>
          </cell>
          <cell r="J28">
            <v>16.900000000000006</v>
          </cell>
          <cell r="K28">
            <v>7.6999999999999957</v>
          </cell>
          <cell r="L28">
            <v>-7.4000000000000066</v>
          </cell>
          <cell r="M28">
            <v>31.699999999999996</v>
          </cell>
          <cell r="N28">
            <v>-0.80000000000000071</v>
          </cell>
          <cell r="O28" t="str">
            <v>-</v>
          </cell>
        </row>
        <row r="29">
          <cell r="A29">
            <v>37926</v>
          </cell>
          <cell r="B29">
            <v>108.2</v>
          </cell>
          <cell r="C29">
            <v>115.6</v>
          </cell>
          <cell r="D29">
            <v>105.4</v>
          </cell>
          <cell r="E29">
            <v>91.9</v>
          </cell>
          <cell r="F29">
            <v>125.1</v>
          </cell>
          <cell r="G29">
            <v>98.7</v>
          </cell>
          <cell r="H29" t="str">
            <v>-</v>
          </cell>
          <cell r="I29">
            <v>8.2000000000000064</v>
          </cell>
          <cell r="J29">
            <v>15.599999999999991</v>
          </cell>
          <cell r="K29">
            <v>5.4000000000000048</v>
          </cell>
          <cell r="L29">
            <v>-8.0999999999999961</v>
          </cell>
          <cell r="M29">
            <v>25.099999999999987</v>
          </cell>
          <cell r="N29">
            <v>-1.3000000000000012</v>
          </cell>
          <cell r="O29" t="str">
            <v>-</v>
          </cell>
        </row>
        <row r="30">
          <cell r="A30">
            <v>37956</v>
          </cell>
          <cell r="B30">
            <v>107.5</v>
          </cell>
          <cell r="C30">
            <v>114.1</v>
          </cell>
          <cell r="D30">
            <v>105</v>
          </cell>
          <cell r="E30">
            <v>92.9</v>
          </cell>
          <cell r="F30">
            <v>122.7</v>
          </cell>
          <cell r="G30">
            <v>98.3</v>
          </cell>
          <cell r="H30" t="str">
            <v>-</v>
          </cell>
          <cell r="I30">
            <v>7.4999999999999956</v>
          </cell>
          <cell r="J30">
            <v>14.100000000000001</v>
          </cell>
          <cell r="K30">
            <v>5.0000000000000044</v>
          </cell>
          <cell r="L30">
            <v>-7.0999999999999952</v>
          </cell>
          <cell r="M30">
            <v>22.70000000000001</v>
          </cell>
          <cell r="N30">
            <v>-1.7000000000000015</v>
          </cell>
          <cell r="O30" t="str">
            <v>-</v>
          </cell>
        </row>
        <row r="31">
          <cell r="A31">
            <v>37987</v>
          </cell>
          <cell r="B31">
            <v>102.7</v>
          </cell>
          <cell r="C31">
            <v>99.8</v>
          </cell>
          <cell r="D31">
            <v>103.9</v>
          </cell>
          <cell r="E31">
            <v>95.5</v>
          </cell>
          <cell r="F31">
            <v>104.4</v>
          </cell>
          <cell r="G31">
            <v>102.7</v>
          </cell>
          <cell r="H31" t="str">
            <v>-</v>
          </cell>
          <cell r="I31">
            <v>2.7000000000000135</v>
          </cell>
          <cell r="J31">
            <v>-0.20000000000000018</v>
          </cell>
          <cell r="K31">
            <v>3.9000000000000146</v>
          </cell>
          <cell r="L31">
            <v>-4.5000000000000036</v>
          </cell>
          <cell r="M31">
            <v>4.4000000000000039</v>
          </cell>
          <cell r="N31">
            <v>2.7000000000000135</v>
          </cell>
          <cell r="O31" t="str">
            <v>-</v>
          </cell>
        </row>
        <row r="32">
          <cell r="A32">
            <v>38018</v>
          </cell>
          <cell r="B32">
            <v>101.7</v>
          </cell>
          <cell r="C32">
            <v>101.3</v>
          </cell>
          <cell r="D32">
            <v>101.9</v>
          </cell>
          <cell r="E32">
            <v>89.1</v>
          </cell>
          <cell r="F32">
            <v>104.7</v>
          </cell>
          <cell r="G32">
            <v>94.5</v>
          </cell>
          <cell r="H32" t="str">
            <v>-</v>
          </cell>
          <cell r="I32">
            <v>1.7000000000000126</v>
          </cell>
          <cell r="J32">
            <v>1.2999999999999901</v>
          </cell>
          <cell r="K32">
            <v>1.9000000000000128</v>
          </cell>
          <cell r="L32">
            <v>-10.900000000000009</v>
          </cell>
          <cell r="M32">
            <v>4.6999999999999931</v>
          </cell>
          <cell r="N32">
            <v>-5.5000000000000053</v>
          </cell>
          <cell r="O32" t="str">
            <v>-</v>
          </cell>
        </row>
        <row r="33">
          <cell r="A33">
            <v>38047</v>
          </cell>
          <cell r="B33">
            <v>102.3</v>
          </cell>
          <cell r="C33">
            <v>99.3</v>
          </cell>
          <cell r="D33">
            <v>103.6</v>
          </cell>
          <cell r="E33">
            <v>109.6</v>
          </cell>
          <cell r="F33">
            <v>104.3</v>
          </cell>
          <cell r="G33">
            <v>100.4</v>
          </cell>
          <cell r="H33" t="str">
            <v>-</v>
          </cell>
          <cell r="I33">
            <v>2.2999999999999909</v>
          </cell>
          <cell r="J33">
            <v>-0.70000000000000062</v>
          </cell>
          <cell r="K33">
            <v>3.6000000000000032</v>
          </cell>
          <cell r="L33">
            <v>9.5999999999999872</v>
          </cell>
          <cell r="M33">
            <v>4.2999999999999927</v>
          </cell>
          <cell r="N33">
            <v>0.40000000000000036</v>
          </cell>
          <cell r="O33" t="str">
            <v>-</v>
          </cell>
        </row>
        <row r="34">
          <cell r="A34">
            <v>38078</v>
          </cell>
          <cell r="B34">
            <v>103.3</v>
          </cell>
          <cell r="C34">
            <v>101.9</v>
          </cell>
          <cell r="D34">
            <v>103.9</v>
          </cell>
          <cell r="E34">
            <v>107.8</v>
          </cell>
          <cell r="F34">
            <v>103.6</v>
          </cell>
          <cell r="G34">
            <v>100.8</v>
          </cell>
          <cell r="H34" t="str">
            <v>-</v>
          </cell>
          <cell r="I34">
            <v>3.2999999999999918</v>
          </cell>
          <cell r="J34">
            <v>1.9000000000000128</v>
          </cell>
          <cell r="K34">
            <v>3.9000000000000146</v>
          </cell>
          <cell r="L34">
            <v>7.8000000000000069</v>
          </cell>
          <cell r="M34">
            <v>3.6000000000000032</v>
          </cell>
          <cell r="N34">
            <v>0.80000000000000071</v>
          </cell>
          <cell r="O34" t="str">
            <v>-</v>
          </cell>
        </row>
        <row r="35">
          <cell r="A35">
            <v>38108</v>
          </cell>
          <cell r="B35">
            <v>102.8</v>
          </cell>
          <cell r="C35">
            <v>102</v>
          </cell>
          <cell r="D35">
            <v>103.2</v>
          </cell>
          <cell r="E35">
            <v>106.8</v>
          </cell>
          <cell r="F35">
            <v>101.3</v>
          </cell>
          <cell r="G35">
            <v>100</v>
          </cell>
          <cell r="H35" t="str">
            <v>-</v>
          </cell>
          <cell r="I35">
            <v>2.8000000000000025</v>
          </cell>
          <cell r="J35">
            <v>2.0000000000000018</v>
          </cell>
          <cell r="K35">
            <v>3.2000000000000028</v>
          </cell>
          <cell r="L35">
            <v>6.800000000000006</v>
          </cell>
          <cell r="M35">
            <v>1.2999999999999901</v>
          </cell>
          <cell r="N35">
            <v>0</v>
          </cell>
          <cell r="O35" t="str">
            <v>-</v>
          </cell>
        </row>
        <row r="36">
          <cell r="A36">
            <v>38139</v>
          </cell>
          <cell r="B36">
            <v>103.7</v>
          </cell>
          <cell r="C36">
            <v>102.7</v>
          </cell>
          <cell r="D36">
            <v>104.2</v>
          </cell>
          <cell r="E36">
            <v>111.2</v>
          </cell>
          <cell r="F36">
            <v>102.2</v>
          </cell>
          <cell r="G36">
            <v>101.1</v>
          </cell>
          <cell r="H36" t="str">
            <v>-</v>
          </cell>
          <cell r="I36">
            <v>3.6999999999999922</v>
          </cell>
          <cell r="J36">
            <v>2.7000000000000135</v>
          </cell>
          <cell r="K36">
            <v>4.2000000000000037</v>
          </cell>
          <cell r="L36">
            <v>11.20000000000001</v>
          </cell>
          <cell r="M36">
            <v>2.200000000000002</v>
          </cell>
          <cell r="N36">
            <v>1.0999999999999899</v>
          </cell>
          <cell r="O36" t="str">
            <v>-</v>
          </cell>
        </row>
        <row r="37">
          <cell r="A37">
            <v>38169</v>
          </cell>
          <cell r="B37">
            <v>103.4</v>
          </cell>
          <cell r="C37">
            <v>102.1</v>
          </cell>
          <cell r="D37">
            <v>103.9</v>
          </cell>
          <cell r="E37">
            <v>112.6</v>
          </cell>
          <cell r="F37">
            <v>101.2</v>
          </cell>
          <cell r="G37">
            <v>101.1</v>
          </cell>
          <cell r="H37" t="str">
            <v>-</v>
          </cell>
          <cell r="I37">
            <v>3.400000000000003</v>
          </cell>
          <cell r="J37">
            <v>2.0999999999999908</v>
          </cell>
          <cell r="K37">
            <v>3.9000000000000146</v>
          </cell>
          <cell r="L37">
            <v>12.599999999999989</v>
          </cell>
          <cell r="M37">
            <v>1.2000000000000011</v>
          </cell>
          <cell r="N37">
            <v>1.0999999999999899</v>
          </cell>
          <cell r="O37" t="str">
            <v>-</v>
          </cell>
        </row>
        <row r="38">
          <cell r="A38">
            <v>38200</v>
          </cell>
          <cell r="B38">
            <v>103.5</v>
          </cell>
          <cell r="C38">
            <v>102.8</v>
          </cell>
          <cell r="D38">
            <v>103.8</v>
          </cell>
          <cell r="E38">
            <v>113.4</v>
          </cell>
          <cell r="F38">
            <v>101.7</v>
          </cell>
          <cell r="G38">
            <v>100.7</v>
          </cell>
          <cell r="H38" t="str">
            <v>-</v>
          </cell>
          <cell r="I38">
            <v>3.499999999999992</v>
          </cell>
          <cell r="J38">
            <v>2.8000000000000025</v>
          </cell>
          <cell r="K38">
            <v>3.8000000000000034</v>
          </cell>
          <cell r="L38">
            <v>13.400000000000013</v>
          </cell>
          <cell r="M38">
            <v>1.7000000000000126</v>
          </cell>
          <cell r="N38">
            <v>0.70000000000001172</v>
          </cell>
          <cell r="O38" t="str">
            <v>-</v>
          </cell>
        </row>
        <row r="39">
          <cell r="A39">
            <v>38231</v>
          </cell>
          <cell r="B39">
            <v>103.1</v>
          </cell>
          <cell r="C39">
            <v>102.9</v>
          </cell>
          <cell r="D39">
            <v>103.2</v>
          </cell>
          <cell r="E39">
            <v>114.3</v>
          </cell>
          <cell r="F39">
            <v>99.5</v>
          </cell>
          <cell r="G39">
            <v>100.6</v>
          </cell>
          <cell r="H39" t="str">
            <v>-</v>
          </cell>
          <cell r="I39">
            <v>3.0999999999999917</v>
          </cell>
          <cell r="J39">
            <v>2.9000000000000137</v>
          </cell>
          <cell r="K39">
            <v>3.2000000000000028</v>
          </cell>
          <cell r="L39">
            <v>14.3</v>
          </cell>
          <cell r="M39">
            <v>-0.50000000000000044</v>
          </cell>
          <cell r="N39">
            <v>0.60000000000000053</v>
          </cell>
          <cell r="O39" t="str">
            <v>-</v>
          </cell>
        </row>
        <row r="40">
          <cell r="A40">
            <v>38261</v>
          </cell>
          <cell r="B40">
            <v>103.7</v>
          </cell>
          <cell r="C40">
            <v>102.9</v>
          </cell>
          <cell r="D40">
            <v>104.1</v>
          </cell>
          <cell r="E40">
            <v>113.8</v>
          </cell>
          <cell r="F40">
            <v>98.7</v>
          </cell>
          <cell r="G40">
            <v>100.3</v>
          </cell>
          <cell r="H40" t="str">
            <v>-</v>
          </cell>
          <cell r="I40">
            <v>3.6999999999999922</v>
          </cell>
          <cell r="J40">
            <v>2.9000000000000137</v>
          </cell>
          <cell r="K40">
            <v>4.0999999999999925</v>
          </cell>
          <cell r="L40">
            <v>13.79999999999999</v>
          </cell>
          <cell r="M40">
            <v>-1.3000000000000012</v>
          </cell>
          <cell r="N40">
            <v>0.29999999999998916</v>
          </cell>
          <cell r="O40" t="str">
            <v>-</v>
          </cell>
        </row>
        <row r="41">
          <cell r="A41">
            <v>38292</v>
          </cell>
          <cell r="B41">
            <v>104.4</v>
          </cell>
          <cell r="C41">
            <v>102.3</v>
          </cell>
          <cell r="D41">
            <v>105.3</v>
          </cell>
          <cell r="E41">
            <v>115</v>
          </cell>
          <cell r="F41">
            <v>101.7</v>
          </cell>
          <cell r="G41">
            <v>99.7</v>
          </cell>
          <cell r="H41" t="str">
            <v>-</v>
          </cell>
          <cell r="I41">
            <v>4.4000000000000039</v>
          </cell>
          <cell r="J41">
            <v>2.2999999999999909</v>
          </cell>
          <cell r="K41">
            <v>5.2999999999999936</v>
          </cell>
          <cell r="L41">
            <v>14.999999999999991</v>
          </cell>
          <cell r="M41">
            <v>1.7000000000000126</v>
          </cell>
          <cell r="N41">
            <v>-0.30000000000000027</v>
          </cell>
          <cell r="O41" t="str">
            <v>-</v>
          </cell>
        </row>
        <row r="42">
          <cell r="A42">
            <v>38322</v>
          </cell>
          <cell r="B42">
            <v>104.8</v>
          </cell>
          <cell r="C42">
            <v>102.6</v>
          </cell>
          <cell r="D42">
            <v>105.7</v>
          </cell>
          <cell r="E42">
            <v>115.3</v>
          </cell>
          <cell r="F42">
            <v>103</v>
          </cell>
          <cell r="G42">
            <v>99.9</v>
          </cell>
          <cell r="H42" t="str">
            <v>-</v>
          </cell>
          <cell r="I42">
            <v>4.8000000000000043</v>
          </cell>
          <cell r="J42">
            <v>2.6000000000000023</v>
          </cell>
          <cell r="K42">
            <v>5.699999999999994</v>
          </cell>
          <cell r="L42">
            <v>15.300000000000002</v>
          </cell>
          <cell r="M42">
            <v>3.0000000000000027</v>
          </cell>
          <cell r="N42">
            <v>-9.9999999999988987E-2</v>
          </cell>
          <cell r="O42" t="str">
            <v>-</v>
          </cell>
        </row>
        <row r="43">
          <cell r="A43">
            <v>38353</v>
          </cell>
          <cell r="B43">
            <v>106.5</v>
          </cell>
          <cell r="C43">
            <v>107.7</v>
          </cell>
          <cell r="D43">
            <v>106.1</v>
          </cell>
          <cell r="E43">
            <v>121</v>
          </cell>
          <cell r="F43">
            <v>107.8</v>
          </cell>
          <cell r="G43">
            <v>97.4</v>
          </cell>
          <cell r="H43" t="str">
            <v>-</v>
          </cell>
          <cell r="I43">
            <v>6.4999999999999947</v>
          </cell>
          <cell r="J43">
            <v>7.6999999999999957</v>
          </cell>
          <cell r="K43">
            <v>6.0999999999999943</v>
          </cell>
          <cell r="L43">
            <v>20.999999999999996</v>
          </cell>
          <cell r="M43">
            <v>7.8000000000000069</v>
          </cell>
          <cell r="N43">
            <v>-2.5999999999999912</v>
          </cell>
          <cell r="O43" t="str">
            <v>-</v>
          </cell>
        </row>
        <row r="44">
          <cell r="A44">
            <v>38384</v>
          </cell>
          <cell r="B44">
            <v>102.7</v>
          </cell>
          <cell r="C44">
            <v>104.4</v>
          </cell>
          <cell r="D44">
            <v>102</v>
          </cell>
          <cell r="E44">
            <v>122.6</v>
          </cell>
          <cell r="F44">
            <v>102.2</v>
          </cell>
          <cell r="G44">
            <v>98.2</v>
          </cell>
          <cell r="H44" t="str">
            <v>-</v>
          </cell>
          <cell r="I44">
            <v>2.7000000000000135</v>
          </cell>
          <cell r="J44">
            <v>4.4000000000000039</v>
          </cell>
          <cell r="K44">
            <v>2.0000000000000018</v>
          </cell>
          <cell r="L44">
            <v>22.599999999999998</v>
          </cell>
          <cell r="M44">
            <v>2.200000000000002</v>
          </cell>
          <cell r="N44">
            <v>-1.8000000000000016</v>
          </cell>
          <cell r="O44" t="str">
            <v>-</v>
          </cell>
        </row>
        <row r="45">
          <cell r="A45">
            <v>38412</v>
          </cell>
          <cell r="B45">
            <v>104.3</v>
          </cell>
          <cell r="C45">
            <v>106</v>
          </cell>
          <cell r="D45">
            <v>103.6</v>
          </cell>
          <cell r="E45">
            <v>115</v>
          </cell>
          <cell r="F45">
            <v>107.1</v>
          </cell>
          <cell r="G45">
            <v>97.9</v>
          </cell>
          <cell r="H45" t="str">
            <v>-</v>
          </cell>
          <cell r="I45">
            <v>4.2999999999999927</v>
          </cell>
          <cell r="J45">
            <v>6.0000000000000053</v>
          </cell>
          <cell r="K45">
            <v>3.6000000000000032</v>
          </cell>
          <cell r="L45">
            <v>14.999999999999991</v>
          </cell>
          <cell r="M45">
            <v>7.0999999999999952</v>
          </cell>
          <cell r="N45">
            <v>-2.0999999999999908</v>
          </cell>
          <cell r="O45" t="str">
            <v>-</v>
          </cell>
        </row>
        <row r="46">
          <cell r="A46">
            <v>38443</v>
          </cell>
          <cell r="B46">
            <v>104.5</v>
          </cell>
          <cell r="C46">
            <v>104</v>
          </cell>
          <cell r="D46">
            <v>104.7</v>
          </cell>
          <cell r="E46">
            <v>110.6</v>
          </cell>
          <cell r="F46">
            <v>106.6</v>
          </cell>
          <cell r="G46">
            <v>100.1</v>
          </cell>
          <cell r="H46" t="str">
            <v>-</v>
          </cell>
          <cell r="I46">
            <v>4.4999999999999929</v>
          </cell>
          <cell r="J46">
            <v>4.0000000000000036</v>
          </cell>
          <cell r="K46">
            <v>4.6999999999999931</v>
          </cell>
          <cell r="L46">
            <v>10.599999999999987</v>
          </cell>
          <cell r="M46">
            <v>6.5999999999999837</v>
          </cell>
          <cell r="N46">
            <v>9.9999999999988987E-2</v>
          </cell>
          <cell r="O46" t="str">
            <v>-</v>
          </cell>
        </row>
        <row r="47">
          <cell r="A47">
            <v>38473</v>
          </cell>
          <cell r="B47">
            <v>104.4</v>
          </cell>
          <cell r="C47">
            <v>102.8</v>
          </cell>
          <cell r="D47">
            <v>105.1</v>
          </cell>
          <cell r="E47">
            <v>105.6</v>
          </cell>
          <cell r="F47">
            <v>105.9</v>
          </cell>
          <cell r="G47">
            <v>101.8</v>
          </cell>
          <cell r="H47" t="str">
            <v>-</v>
          </cell>
          <cell r="I47">
            <v>4.4000000000000039</v>
          </cell>
          <cell r="J47">
            <v>2.8000000000000025</v>
          </cell>
          <cell r="K47">
            <v>5.0999999999999934</v>
          </cell>
          <cell r="L47">
            <v>5.600000000000005</v>
          </cell>
          <cell r="M47">
            <v>5.9000000000000163</v>
          </cell>
          <cell r="N47">
            <v>1.8000000000000016</v>
          </cell>
          <cell r="O47" t="str">
            <v>-</v>
          </cell>
        </row>
        <row r="48">
          <cell r="A48">
            <v>38504</v>
          </cell>
          <cell r="B48">
            <v>103</v>
          </cell>
          <cell r="C48">
            <v>102.7</v>
          </cell>
          <cell r="D48">
            <v>103.1</v>
          </cell>
          <cell r="E48">
            <v>105.1</v>
          </cell>
          <cell r="F48">
            <v>104.7</v>
          </cell>
          <cell r="G48">
            <v>102.5</v>
          </cell>
          <cell r="H48" t="str">
            <v>-</v>
          </cell>
          <cell r="I48">
            <v>3.0000000000000027</v>
          </cell>
          <cell r="J48">
            <v>2.7000000000000135</v>
          </cell>
          <cell r="K48">
            <v>3.0999999999999917</v>
          </cell>
          <cell r="L48">
            <v>5.0999999999999934</v>
          </cell>
          <cell r="M48">
            <v>4.6999999999999931</v>
          </cell>
          <cell r="N48">
            <v>2.4999999999999911</v>
          </cell>
          <cell r="O48" t="str">
            <v>-</v>
          </cell>
        </row>
        <row r="49">
          <cell r="A49">
            <v>38534</v>
          </cell>
          <cell r="B49">
            <v>101.3</v>
          </cell>
          <cell r="C49">
            <v>101.9</v>
          </cell>
          <cell r="D49">
            <v>101.1</v>
          </cell>
          <cell r="E49">
            <v>103.3</v>
          </cell>
          <cell r="F49">
            <v>104.3</v>
          </cell>
          <cell r="G49">
            <v>103.3</v>
          </cell>
          <cell r="H49" t="str">
            <v>-</v>
          </cell>
          <cell r="I49">
            <v>1.2999999999999901</v>
          </cell>
          <cell r="J49">
            <v>1.9000000000000128</v>
          </cell>
          <cell r="K49">
            <v>1.0999999999999899</v>
          </cell>
          <cell r="L49">
            <v>3.2999999999999918</v>
          </cell>
          <cell r="M49">
            <v>4.2999999999999927</v>
          </cell>
          <cell r="N49">
            <v>3.2999999999999918</v>
          </cell>
          <cell r="O49" t="str">
            <v>-</v>
          </cell>
        </row>
        <row r="50">
          <cell r="A50">
            <v>38565</v>
          </cell>
          <cell r="B50">
            <v>101.2</v>
          </cell>
          <cell r="C50">
            <v>102.1</v>
          </cell>
          <cell r="D50">
            <v>100.8</v>
          </cell>
          <cell r="E50">
            <v>103.3</v>
          </cell>
          <cell r="F50">
            <v>102.5</v>
          </cell>
          <cell r="G50">
            <v>104.6</v>
          </cell>
          <cell r="H50" t="str">
            <v>-</v>
          </cell>
          <cell r="I50">
            <v>1.2000000000000011</v>
          </cell>
          <cell r="J50">
            <v>2.0999999999999908</v>
          </cell>
          <cell r="K50">
            <v>0.80000000000000071</v>
          </cell>
          <cell r="L50">
            <v>3.2999999999999918</v>
          </cell>
          <cell r="M50">
            <v>2.4999999999999911</v>
          </cell>
          <cell r="N50">
            <v>4.6000000000000041</v>
          </cell>
          <cell r="O50" t="str">
            <v>-</v>
          </cell>
        </row>
        <row r="51">
          <cell r="A51">
            <v>38596</v>
          </cell>
          <cell r="B51">
            <v>101.4</v>
          </cell>
          <cell r="C51">
            <v>102.4</v>
          </cell>
          <cell r="D51">
            <v>101</v>
          </cell>
          <cell r="E51">
            <v>101.9</v>
          </cell>
          <cell r="F51">
            <v>102.8</v>
          </cell>
          <cell r="G51">
            <v>105.1</v>
          </cell>
          <cell r="H51" t="str">
            <v>-</v>
          </cell>
          <cell r="I51">
            <v>1.4000000000000012</v>
          </cell>
          <cell r="J51">
            <v>2.4000000000000021</v>
          </cell>
          <cell r="K51">
            <v>1.0000000000000009</v>
          </cell>
          <cell r="L51">
            <v>1.9000000000000128</v>
          </cell>
          <cell r="M51">
            <v>2.8000000000000025</v>
          </cell>
          <cell r="N51">
            <v>5.0999999999999934</v>
          </cell>
          <cell r="O51" t="str">
            <v>-</v>
          </cell>
        </row>
        <row r="52">
          <cell r="A52">
            <v>38626</v>
          </cell>
          <cell r="B52">
            <v>101.7</v>
          </cell>
          <cell r="C52">
            <v>102.1</v>
          </cell>
          <cell r="D52">
            <v>101.5</v>
          </cell>
          <cell r="E52">
            <v>101.5</v>
          </cell>
          <cell r="F52">
            <v>103.9</v>
          </cell>
          <cell r="G52">
            <v>105.3</v>
          </cell>
          <cell r="H52" t="str">
            <v>-</v>
          </cell>
          <cell r="I52">
            <v>1.7000000000000126</v>
          </cell>
          <cell r="J52">
            <v>2.0999999999999908</v>
          </cell>
          <cell r="K52">
            <v>1.4999999999999902</v>
          </cell>
          <cell r="L52">
            <v>1.4999999999999902</v>
          </cell>
          <cell r="M52">
            <v>3.9000000000000146</v>
          </cell>
          <cell r="N52">
            <v>5.2999999999999936</v>
          </cell>
          <cell r="O52" t="str">
            <v>-</v>
          </cell>
        </row>
        <row r="53">
          <cell r="A53">
            <v>38657</v>
          </cell>
          <cell r="B53">
            <v>101.7</v>
          </cell>
          <cell r="C53">
            <v>101.7</v>
          </cell>
          <cell r="D53">
            <v>101.7</v>
          </cell>
          <cell r="E53">
            <v>101.3</v>
          </cell>
          <cell r="F53">
            <v>103.1</v>
          </cell>
          <cell r="G53">
            <v>105.7</v>
          </cell>
          <cell r="H53" t="str">
            <v>-</v>
          </cell>
          <cell r="I53">
            <v>1.7000000000000126</v>
          </cell>
          <cell r="J53">
            <v>1.7000000000000126</v>
          </cell>
          <cell r="K53">
            <v>1.7000000000000126</v>
          </cell>
          <cell r="L53">
            <v>1.2999999999999901</v>
          </cell>
          <cell r="M53">
            <v>3.0999999999999917</v>
          </cell>
          <cell r="N53">
            <v>5.699999999999994</v>
          </cell>
          <cell r="O53" t="str">
            <v>-</v>
          </cell>
        </row>
        <row r="54">
          <cell r="A54">
            <v>38687</v>
          </cell>
          <cell r="B54">
            <v>101.2</v>
          </cell>
          <cell r="C54">
            <v>101</v>
          </cell>
          <cell r="D54">
            <v>101.3</v>
          </cell>
          <cell r="E54">
            <v>100.3</v>
          </cell>
          <cell r="F54">
            <v>102</v>
          </cell>
          <cell r="G54">
            <v>106.4</v>
          </cell>
          <cell r="H54" t="str">
            <v>-</v>
          </cell>
          <cell r="I54">
            <v>1.2000000000000011</v>
          </cell>
          <cell r="J54">
            <v>1.0000000000000009</v>
          </cell>
          <cell r="K54">
            <v>1.2999999999999901</v>
          </cell>
          <cell r="L54">
            <v>0.29999999999998916</v>
          </cell>
          <cell r="M54">
            <v>2.0000000000000018</v>
          </cell>
          <cell r="N54">
            <v>6.4000000000000057</v>
          </cell>
          <cell r="O54" t="str">
            <v>-</v>
          </cell>
        </row>
        <row r="55">
          <cell r="A55">
            <v>38718</v>
          </cell>
          <cell r="B55">
            <v>102.8</v>
          </cell>
          <cell r="C55">
            <v>94</v>
          </cell>
          <cell r="D55">
            <v>106.3</v>
          </cell>
          <cell r="E55">
            <v>114.1</v>
          </cell>
          <cell r="F55">
            <v>97.1</v>
          </cell>
          <cell r="G55">
            <v>110</v>
          </cell>
          <cell r="H55" t="str">
            <v>-</v>
          </cell>
          <cell r="I55">
            <v>2.8000000000000025</v>
          </cell>
          <cell r="J55">
            <v>-6.0000000000000053</v>
          </cell>
          <cell r="K55">
            <v>6.2999999999999945</v>
          </cell>
          <cell r="L55">
            <v>14.100000000000001</v>
          </cell>
          <cell r="M55">
            <v>-2.9000000000000026</v>
          </cell>
          <cell r="N55">
            <v>10.000000000000009</v>
          </cell>
          <cell r="O55" t="str">
            <v>-</v>
          </cell>
        </row>
        <row r="56">
          <cell r="A56">
            <v>38749</v>
          </cell>
          <cell r="B56">
            <v>101.9</v>
          </cell>
          <cell r="C56">
            <v>93.6</v>
          </cell>
          <cell r="D56">
            <v>105.2</v>
          </cell>
          <cell r="E56">
            <v>111.5</v>
          </cell>
          <cell r="F56">
            <v>99.6</v>
          </cell>
          <cell r="G56">
            <v>108</v>
          </cell>
          <cell r="H56" t="str">
            <v>-</v>
          </cell>
          <cell r="I56">
            <v>1.9000000000000128</v>
          </cell>
          <cell r="J56">
            <v>-6.4000000000000057</v>
          </cell>
          <cell r="K56">
            <v>5.2000000000000046</v>
          </cell>
          <cell r="L56">
            <v>11.5</v>
          </cell>
          <cell r="M56">
            <v>-0.40000000000000036</v>
          </cell>
          <cell r="N56">
            <v>8.0000000000000071</v>
          </cell>
          <cell r="O56" t="str">
            <v>-</v>
          </cell>
        </row>
        <row r="57">
          <cell r="A57">
            <v>38777</v>
          </cell>
          <cell r="B57">
            <v>102.1</v>
          </cell>
          <cell r="C57">
            <v>93.4</v>
          </cell>
          <cell r="D57">
            <v>105.6</v>
          </cell>
          <cell r="E57">
            <v>109</v>
          </cell>
          <cell r="F57">
            <v>97.6</v>
          </cell>
          <cell r="G57">
            <v>102.7</v>
          </cell>
          <cell r="H57" t="str">
            <v>-</v>
          </cell>
          <cell r="I57">
            <v>2.0999999999999908</v>
          </cell>
          <cell r="J57">
            <v>-6.5999999999999943</v>
          </cell>
          <cell r="K57">
            <v>5.600000000000005</v>
          </cell>
          <cell r="L57">
            <v>9.0000000000000071</v>
          </cell>
          <cell r="M57">
            <v>-2.4000000000000021</v>
          </cell>
          <cell r="N57">
            <v>2.7000000000000135</v>
          </cell>
          <cell r="O57" t="str">
            <v>-</v>
          </cell>
        </row>
        <row r="58">
          <cell r="A58">
            <v>38808</v>
          </cell>
          <cell r="B58">
            <v>101.9</v>
          </cell>
          <cell r="C58">
            <v>96.5</v>
          </cell>
          <cell r="D58">
            <v>104.1</v>
          </cell>
          <cell r="E58">
            <v>107.5</v>
          </cell>
          <cell r="F58">
            <v>97.3</v>
          </cell>
          <cell r="G58">
            <v>100.3</v>
          </cell>
          <cell r="H58" t="str">
            <v>-</v>
          </cell>
          <cell r="I58">
            <v>1.9000000000000128</v>
          </cell>
          <cell r="J58">
            <v>-3.5000000000000031</v>
          </cell>
          <cell r="K58">
            <v>4.0999999999999925</v>
          </cell>
          <cell r="L58">
            <v>7.4999999999999956</v>
          </cell>
          <cell r="M58">
            <v>-2.7000000000000024</v>
          </cell>
          <cell r="N58">
            <v>0.29999999999998916</v>
          </cell>
          <cell r="O58" t="str">
            <v>-</v>
          </cell>
        </row>
        <row r="59">
          <cell r="A59">
            <v>38838</v>
          </cell>
          <cell r="B59">
            <v>102.4</v>
          </cell>
          <cell r="C59">
            <v>99.5</v>
          </cell>
          <cell r="D59">
            <v>103.5</v>
          </cell>
          <cell r="E59">
            <v>111.1</v>
          </cell>
          <cell r="F59">
            <v>99.6</v>
          </cell>
          <cell r="G59">
            <v>100.5</v>
          </cell>
          <cell r="H59" t="str">
            <v>-</v>
          </cell>
          <cell r="I59">
            <v>2.4000000000000021</v>
          </cell>
          <cell r="J59">
            <v>-0.50000000000000044</v>
          </cell>
          <cell r="K59">
            <v>3.499999999999992</v>
          </cell>
          <cell r="L59">
            <v>11.099999999999998</v>
          </cell>
          <cell r="M59">
            <v>-0.40000000000000036</v>
          </cell>
          <cell r="N59">
            <v>0.49999999999998934</v>
          </cell>
          <cell r="O59" t="str">
            <v>-</v>
          </cell>
        </row>
        <row r="60">
          <cell r="A60">
            <v>38869</v>
          </cell>
          <cell r="B60">
            <v>104.6</v>
          </cell>
          <cell r="C60">
            <v>102.8</v>
          </cell>
          <cell r="D60">
            <v>105.3</v>
          </cell>
          <cell r="E60">
            <v>112.9</v>
          </cell>
          <cell r="F60">
            <v>100.5</v>
          </cell>
          <cell r="G60">
            <v>100.2</v>
          </cell>
          <cell r="H60" t="str">
            <v>-</v>
          </cell>
          <cell r="I60">
            <v>4.6000000000000041</v>
          </cell>
          <cell r="J60">
            <v>2.8000000000000025</v>
          </cell>
          <cell r="K60">
            <v>5.2999999999999936</v>
          </cell>
          <cell r="L60">
            <v>12.9</v>
          </cell>
          <cell r="M60">
            <v>0.49999999999998934</v>
          </cell>
          <cell r="N60">
            <v>0.20000000000000018</v>
          </cell>
          <cell r="O60" t="str">
            <v>-</v>
          </cell>
        </row>
        <row r="61">
          <cell r="A61">
            <v>38899</v>
          </cell>
          <cell r="B61">
            <v>106.7</v>
          </cell>
          <cell r="C61">
            <v>106.1</v>
          </cell>
          <cell r="D61">
            <v>106.9</v>
          </cell>
          <cell r="E61">
            <v>112.3</v>
          </cell>
          <cell r="F61">
            <v>100.9</v>
          </cell>
          <cell r="G61">
            <v>100.7</v>
          </cell>
          <cell r="H61" t="str">
            <v>-</v>
          </cell>
          <cell r="I61">
            <v>6.6999999999999948</v>
          </cell>
          <cell r="J61">
            <v>6.0999999999999943</v>
          </cell>
          <cell r="K61">
            <v>6.899999999999995</v>
          </cell>
          <cell r="L61">
            <v>12.3</v>
          </cell>
          <cell r="M61">
            <v>0.9000000000000119</v>
          </cell>
          <cell r="N61">
            <v>0.70000000000001172</v>
          </cell>
          <cell r="O61" t="str">
            <v>-</v>
          </cell>
        </row>
        <row r="62">
          <cell r="A62">
            <v>38930</v>
          </cell>
          <cell r="B62">
            <v>105.9</v>
          </cell>
          <cell r="C62">
            <v>106.5</v>
          </cell>
          <cell r="D62">
            <v>105.7</v>
          </cell>
          <cell r="E62">
            <v>111.8</v>
          </cell>
          <cell r="F62">
            <v>99.4</v>
          </cell>
          <cell r="G62">
            <v>101.3</v>
          </cell>
          <cell r="H62" t="str">
            <v>-</v>
          </cell>
          <cell r="I62">
            <v>5.9000000000000163</v>
          </cell>
          <cell r="J62">
            <v>6.4999999999999947</v>
          </cell>
          <cell r="K62">
            <v>5.699999999999994</v>
          </cell>
          <cell r="L62">
            <v>11.799999999999988</v>
          </cell>
          <cell r="M62">
            <v>-0.59999999999998943</v>
          </cell>
          <cell r="N62">
            <v>1.2999999999999901</v>
          </cell>
          <cell r="O62" t="str">
            <v>-</v>
          </cell>
        </row>
        <row r="63">
          <cell r="A63">
            <v>38961</v>
          </cell>
          <cell r="B63">
            <v>106.6</v>
          </cell>
          <cell r="C63">
            <v>107.2</v>
          </cell>
          <cell r="D63">
            <v>106.4</v>
          </cell>
          <cell r="E63">
            <v>112.9</v>
          </cell>
          <cell r="F63">
            <v>101.2</v>
          </cell>
          <cell r="G63">
            <v>101.8</v>
          </cell>
          <cell r="H63" t="str">
            <v>-</v>
          </cell>
          <cell r="I63">
            <v>6.5999999999999837</v>
          </cell>
          <cell r="J63">
            <v>7.2000000000000064</v>
          </cell>
          <cell r="K63">
            <v>6.4000000000000057</v>
          </cell>
          <cell r="L63">
            <v>12.9</v>
          </cell>
          <cell r="M63">
            <v>1.2000000000000011</v>
          </cell>
          <cell r="N63">
            <v>1.8000000000000016</v>
          </cell>
          <cell r="O63" t="str">
            <v>-</v>
          </cell>
        </row>
        <row r="64">
          <cell r="A64">
            <v>38991</v>
          </cell>
          <cell r="B64">
            <v>106.8</v>
          </cell>
          <cell r="C64">
            <v>107.9</v>
          </cell>
          <cell r="D64">
            <v>106.3</v>
          </cell>
          <cell r="E64">
            <v>113.9</v>
          </cell>
          <cell r="F64">
            <v>101.1</v>
          </cell>
          <cell r="G64">
            <v>102.4</v>
          </cell>
          <cell r="H64" t="str">
            <v>-</v>
          </cell>
          <cell r="I64">
            <v>6.800000000000006</v>
          </cell>
          <cell r="J64">
            <v>7.8999999999999959</v>
          </cell>
          <cell r="K64">
            <v>6.2999999999999945</v>
          </cell>
          <cell r="L64">
            <v>13.900000000000002</v>
          </cell>
          <cell r="M64">
            <v>1.0999999999999899</v>
          </cell>
          <cell r="N64">
            <v>2.4000000000000021</v>
          </cell>
          <cell r="O64" t="str">
            <v>-</v>
          </cell>
        </row>
        <row r="65">
          <cell r="A65">
            <v>39022</v>
          </cell>
          <cell r="B65">
            <v>107.1</v>
          </cell>
          <cell r="C65">
            <v>109.4</v>
          </cell>
          <cell r="D65">
            <v>106.2</v>
          </cell>
          <cell r="E65">
            <v>113.5</v>
          </cell>
          <cell r="F65">
            <v>101.5</v>
          </cell>
          <cell r="G65">
            <v>102.8</v>
          </cell>
          <cell r="H65" t="str">
            <v>-</v>
          </cell>
          <cell r="I65">
            <v>7.0999999999999952</v>
          </cell>
          <cell r="J65">
            <v>9.4000000000000092</v>
          </cell>
          <cell r="K65">
            <v>6.2000000000000055</v>
          </cell>
          <cell r="L65">
            <v>13.5</v>
          </cell>
          <cell r="M65">
            <v>1.4999999999999902</v>
          </cell>
          <cell r="N65">
            <v>2.8000000000000025</v>
          </cell>
          <cell r="O65" t="str">
            <v>-</v>
          </cell>
        </row>
        <row r="66">
          <cell r="A66">
            <v>39052</v>
          </cell>
          <cell r="B66">
            <v>107.3</v>
          </cell>
          <cell r="C66">
            <v>110.9</v>
          </cell>
          <cell r="D66">
            <v>105.9</v>
          </cell>
          <cell r="E66">
            <v>113.5</v>
          </cell>
          <cell r="F66">
            <v>102.1</v>
          </cell>
          <cell r="G66">
            <v>102.2</v>
          </cell>
          <cell r="H66" t="str">
            <v>-</v>
          </cell>
          <cell r="I66">
            <v>7.2999999999999954</v>
          </cell>
          <cell r="J66">
            <v>10.899999999999999</v>
          </cell>
          <cell r="K66">
            <v>5.9000000000000163</v>
          </cell>
          <cell r="L66">
            <v>13.5</v>
          </cell>
          <cell r="M66">
            <v>2.0999999999999908</v>
          </cell>
          <cell r="N66">
            <v>2.200000000000002</v>
          </cell>
          <cell r="O66" t="str">
            <v>-</v>
          </cell>
        </row>
        <row r="67">
          <cell r="A67">
            <v>39083</v>
          </cell>
          <cell r="B67">
            <v>103.7</v>
          </cell>
          <cell r="C67">
            <v>120.6</v>
          </cell>
          <cell r="D67">
            <v>97.8</v>
          </cell>
          <cell r="E67">
            <v>110.2</v>
          </cell>
          <cell r="F67">
            <v>97.4</v>
          </cell>
          <cell r="G67">
            <v>85.9</v>
          </cell>
          <cell r="H67" t="str">
            <v>-</v>
          </cell>
          <cell r="I67">
            <v>3.6999999999999922</v>
          </cell>
          <cell r="J67">
            <v>20.599999999999994</v>
          </cell>
          <cell r="K67">
            <v>-2.200000000000002</v>
          </cell>
          <cell r="L67">
            <v>10.20000000000001</v>
          </cell>
          <cell r="M67">
            <v>-2.5999999999999912</v>
          </cell>
          <cell r="N67">
            <v>-14.099999999999991</v>
          </cell>
          <cell r="O67" t="str">
            <v>-</v>
          </cell>
        </row>
        <row r="68">
          <cell r="A68">
            <v>39114</v>
          </cell>
          <cell r="B68">
            <v>105.6</v>
          </cell>
          <cell r="C68">
            <v>119.7</v>
          </cell>
          <cell r="D68">
            <v>100.5</v>
          </cell>
          <cell r="E68">
            <v>113.2</v>
          </cell>
          <cell r="F68">
            <v>99.5</v>
          </cell>
          <cell r="G68">
            <v>93.8</v>
          </cell>
          <cell r="H68" t="str">
            <v>-</v>
          </cell>
          <cell r="I68">
            <v>5.600000000000005</v>
          </cell>
          <cell r="J68">
            <v>19.700000000000006</v>
          </cell>
          <cell r="K68">
            <v>0.49999999999998934</v>
          </cell>
          <cell r="L68">
            <v>13.200000000000012</v>
          </cell>
          <cell r="M68">
            <v>-0.50000000000000044</v>
          </cell>
          <cell r="N68">
            <v>-6.2000000000000055</v>
          </cell>
          <cell r="O68" t="str">
            <v>-</v>
          </cell>
        </row>
        <row r="69">
          <cell r="A69">
            <v>39142</v>
          </cell>
          <cell r="B69">
            <v>105.3</v>
          </cell>
          <cell r="C69">
            <v>124.2</v>
          </cell>
          <cell r="D69">
            <v>98.6</v>
          </cell>
          <cell r="E69">
            <v>110.4</v>
          </cell>
          <cell r="F69">
            <v>99.5</v>
          </cell>
          <cell r="G69">
            <v>101.6</v>
          </cell>
          <cell r="H69" t="str">
            <v>-</v>
          </cell>
          <cell r="I69">
            <v>5.2999999999999936</v>
          </cell>
          <cell r="J69">
            <v>24.2</v>
          </cell>
          <cell r="K69">
            <v>-1.4000000000000012</v>
          </cell>
          <cell r="L69">
            <v>10.400000000000009</v>
          </cell>
          <cell r="M69">
            <v>-0.50000000000000044</v>
          </cell>
          <cell r="N69">
            <v>1.6000000000000014</v>
          </cell>
          <cell r="O69" t="str">
            <v>-</v>
          </cell>
        </row>
        <row r="70">
          <cell r="A70">
            <v>39173</v>
          </cell>
          <cell r="B70">
            <v>104.3</v>
          </cell>
          <cell r="C70">
            <v>120.2</v>
          </cell>
          <cell r="D70">
            <v>98.5</v>
          </cell>
          <cell r="E70">
            <v>109.4</v>
          </cell>
          <cell r="F70">
            <v>99.7</v>
          </cell>
          <cell r="G70">
            <v>102</v>
          </cell>
          <cell r="H70" t="str">
            <v>-</v>
          </cell>
          <cell r="I70">
            <v>4.2999999999999927</v>
          </cell>
          <cell r="J70">
            <v>20.199999999999996</v>
          </cell>
          <cell r="K70">
            <v>-1.5000000000000013</v>
          </cell>
          <cell r="L70">
            <v>9.4000000000000092</v>
          </cell>
          <cell r="M70">
            <v>-0.30000000000000027</v>
          </cell>
          <cell r="N70">
            <v>2.0000000000000018</v>
          </cell>
          <cell r="O70" t="str">
            <v>-</v>
          </cell>
        </row>
        <row r="71">
          <cell r="A71">
            <v>39203</v>
          </cell>
          <cell r="B71">
            <v>103.7</v>
          </cell>
          <cell r="C71">
            <v>117.8</v>
          </cell>
          <cell r="D71">
            <v>98.4</v>
          </cell>
          <cell r="E71">
            <v>111.2</v>
          </cell>
          <cell r="F71">
            <v>96.4</v>
          </cell>
          <cell r="G71">
            <v>102.4</v>
          </cell>
          <cell r="H71" t="str">
            <v>-</v>
          </cell>
          <cell r="I71">
            <v>3.6999999999999922</v>
          </cell>
          <cell r="J71">
            <v>17.799999999999994</v>
          </cell>
          <cell r="K71">
            <v>-1.5999999999999903</v>
          </cell>
          <cell r="L71">
            <v>11.20000000000001</v>
          </cell>
          <cell r="M71">
            <v>-3.5999999999999921</v>
          </cell>
          <cell r="N71">
            <v>2.4000000000000021</v>
          </cell>
          <cell r="O71" t="str">
            <v>-</v>
          </cell>
        </row>
        <row r="72">
          <cell r="A72">
            <v>39234</v>
          </cell>
          <cell r="B72">
            <v>103.4</v>
          </cell>
          <cell r="C72">
            <v>116.9</v>
          </cell>
          <cell r="D72">
            <v>98.1</v>
          </cell>
          <cell r="E72">
            <v>108.7</v>
          </cell>
          <cell r="F72">
            <v>96.9</v>
          </cell>
          <cell r="G72">
            <v>102.2</v>
          </cell>
          <cell r="H72" t="str">
            <v>-</v>
          </cell>
          <cell r="I72">
            <v>3.400000000000003</v>
          </cell>
          <cell r="J72">
            <v>16.900000000000006</v>
          </cell>
          <cell r="K72">
            <v>-1.9000000000000017</v>
          </cell>
          <cell r="L72">
            <v>8.6999999999999957</v>
          </cell>
          <cell r="M72">
            <v>-3.0999999999999917</v>
          </cell>
          <cell r="N72">
            <v>2.200000000000002</v>
          </cell>
          <cell r="O72" t="str">
            <v>-</v>
          </cell>
        </row>
        <row r="73">
          <cell r="A73">
            <v>39264</v>
          </cell>
          <cell r="B73">
            <v>103.8</v>
          </cell>
          <cell r="C73">
            <v>115.7</v>
          </cell>
          <cell r="D73">
            <v>99</v>
          </cell>
          <cell r="E73">
            <v>111.7</v>
          </cell>
          <cell r="F73">
            <v>98</v>
          </cell>
          <cell r="G73">
            <v>101.2</v>
          </cell>
          <cell r="H73" t="str">
            <v>-</v>
          </cell>
          <cell r="I73">
            <v>3.8000000000000034</v>
          </cell>
          <cell r="J73">
            <v>15.700000000000003</v>
          </cell>
          <cell r="K73">
            <v>-1.0000000000000009</v>
          </cell>
          <cell r="L73">
            <v>11.7</v>
          </cell>
          <cell r="M73">
            <v>-2.0000000000000018</v>
          </cell>
          <cell r="N73">
            <v>1.2000000000000011</v>
          </cell>
          <cell r="O73" t="str">
            <v>-</v>
          </cell>
        </row>
        <row r="74">
          <cell r="A74">
            <v>39295</v>
          </cell>
          <cell r="B74">
            <v>106.2</v>
          </cell>
          <cell r="C74">
            <v>115.7</v>
          </cell>
          <cell r="D74">
            <v>102.3</v>
          </cell>
          <cell r="E74">
            <v>113.2</v>
          </cell>
          <cell r="F74">
            <v>102.8</v>
          </cell>
          <cell r="G74">
            <v>101.1</v>
          </cell>
          <cell r="H74" t="str">
            <v>-</v>
          </cell>
          <cell r="I74">
            <v>6.2000000000000055</v>
          </cell>
          <cell r="J74">
            <v>15.700000000000003</v>
          </cell>
          <cell r="K74">
            <v>2.2999999999999909</v>
          </cell>
          <cell r="L74">
            <v>13.200000000000012</v>
          </cell>
          <cell r="M74">
            <v>2.8000000000000025</v>
          </cell>
          <cell r="N74">
            <v>1.0999999999999899</v>
          </cell>
          <cell r="O74" t="str">
            <v>-</v>
          </cell>
        </row>
        <row r="75">
          <cell r="A75">
            <v>39326</v>
          </cell>
          <cell r="B75">
            <v>105.3</v>
          </cell>
          <cell r="C75">
            <v>115.3</v>
          </cell>
          <cell r="D75">
            <v>101.2</v>
          </cell>
          <cell r="E75">
            <v>108.8</v>
          </cell>
          <cell r="F75">
            <v>99.3</v>
          </cell>
          <cell r="G75">
            <v>100.6</v>
          </cell>
          <cell r="H75" t="str">
            <v>-</v>
          </cell>
          <cell r="I75">
            <v>5.2999999999999936</v>
          </cell>
          <cell r="J75">
            <v>15.300000000000002</v>
          </cell>
          <cell r="K75">
            <v>1.2000000000000011</v>
          </cell>
          <cell r="L75">
            <v>8.8000000000000078</v>
          </cell>
          <cell r="M75">
            <v>-0.70000000000000062</v>
          </cell>
          <cell r="N75">
            <v>0.60000000000000053</v>
          </cell>
          <cell r="O75" t="str">
            <v>-</v>
          </cell>
        </row>
        <row r="76">
          <cell r="A76">
            <v>39356</v>
          </cell>
          <cell r="B76">
            <v>105.8</v>
          </cell>
          <cell r="C76">
            <v>115.2</v>
          </cell>
          <cell r="D76">
            <v>102</v>
          </cell>
          <cell r="E76">
            <v>107.1</v>
          </cell>
          <cell r="F76">
            <v>98.4</v>
          </cell>
          <cell r="G76">
            <v>100.7</v>
          </cell>
          <cell r="H76" t="str">
            <v>-</v>
          </cell>
          <cell r="I76">
            <v>5.8000000000000052</v>
          </cell>
          <cell r="J76">
            <v>15.200000000000014</v>
          </cell>
          <cell r="K76">
            <v>2.0000000000000018</v>
          </cell>
          <cell r="L76">
            <v>7.0999999999999952</v>
          </cell>
          <cell r="M76">
            <v>-1.5999999999999903</v>
          </cell>
          <cell r="N76">
            <v>0.70000000000001172</v>
          </cell>
          <cell r="O76" t="str">
            <v>-</v>
          </cell>
        </row>
        <row r="77">
          <cell r="A77">
            <v>39387</v>
          </cell>
          <cell r="B77">
            <v>106.5</v>
          </cell>
          <cell r="C77">
            <v>114.7</v>
          </cell>
          <cell r="D77">
            <v>103.1</v>
          </cell>
          <cell r="E77">
            <v>105.7</v>
          </cell>
          <cell r="F77">
            <v>98.1</v>
          </cell>
          <cell r="G77">
            <v>100.7</v>
          </cell>
          <cell r="H77" t="str">
            <v>-</v>
          </cell>
          <cell r="I77">
            <v>6.4999999999999947</v>
          </cell>
          <cell r="J77">
            <v>14.700000000000003</v>
          </cell>
          <cell r="K77">
            <v>3.0999999999999917</v>
          </cell>
          <cell r="L77">
            <v>5.699999999999994</v>
          </cell>
          <cell r="M77">
            <v>-1.9000000000000017</v>
          </cell>
          <cell r="N77">
            <v>0.70000000000001172</v>
          </cell>
          <cell r="O77" t="str">
            <v>-</v>
          </cell>
        </row>
        <row r="78">
          <cell r="A78">
            <v>39417</v>
          </cell>
          <cell r="B78">
            <v>107.4</v>
          </cell>
          <cell r="C78">
            <v>115.2</v>
          </cell>
          <cell r="D78">
            <v>104.2</v>
          </cell>
          <cell r="E78">
            <v>105.6</v>
          </cell>
          <cell r="F78">
            <v>97.8</v>
          </cell>
          <cell r="G78">
            <v>101</v>
          </cell>
          <cell r="H78" t="str">
            <v>-</v>
          </cell>
          <cell r="I78">
            <v>7.4000000000000066</v>
          </cell>
          <cell r="J78">
            <v>15.200000000000014</v>
          </cell>
          <cell r="K78">
            <v>4.2000000000000037</v>
          </cell>
          <cell r="L78">
            <v>5.600000000000005</v>
          </cell>
          <cell r="M78">
            <v>-2.200000000000002</v>
          </cell>
          <cell r="N78">
            <v>1.0000000000000009</v>
          </cell>
          <cell r="O78" t="str">
            <v>-</v>
          </cell>
        </row>
        <row r="79">
          <cell r="A79">
            <v>39448</v>
          </cell>
          <cell r="B79">
            <v>112.6</v>
          </cell>
          <cell r="C79">
            <v>121.2</v>
          </cell>
          <cell r="D79">
            <v>108.9</v>
          </cell>
          <cell r="E79">
            <v>94</v>
          </cell>
          <cell r="F79">
            <v>87.4</v>
          </cell>
          <cell r="G79">
            <v>114.6</v>
          </cell>
          <cell r="H79" t="str">
            <v>-</v>
          </cell>
          <cell r="I79">
            <v>12.599999999999989</v>
          </cell>
          <cell r="J79">
            <v>21.199999999999996</v>
          </cell>
          <cell r="K79">
            <v>8.8999999999999968</v>
          </cell>
          <cell r="L79">
            <v>-6.0000000000000053</v>
          </cell>
          <cell r="M79">
            <v>-12.599999999999989</v>
          </cell>
          <cell r="N79">
            <v>14.599999999999991</v>
          </cell>
          <cell r="O79" t="str">
            <v>-</v>
          </cell>
        </row>
        <row r="80">
          <cell r="A80">
            <v>39479</v>
          </cell>
          <cell r="B80">
            <v>114.8</v>
          </cell>
          <cell r="C80">
            <v>121.8</v>
          </cell>
          <cell r="D80">
            <v>111.8</v>
          </cell>
          <cell r="E80">
            <v>100.5</v>
          </cell>
          <cell r="F80">
            <v>92.8</v>
          </cell>
          <cell r="G80">
            <v>106.7</v>
          </cell>
          <cell r="H80" t="str">
            <v>-</v>
          </cell>
          <cell r="I80">
            <v>14.79999999999999</v>
          </cell>
          <cell r="J80">
            <v>21.799999999999997</v>
          </cell>
          <cell r="K80">
            <v>11.799999999999988</v>
          </cell>
          <cell r="L80">
            <v>0.49999999999998934</v>
          </cell>
          <cell r="M80">
            <v>-7.2000000000000064</v>
          </cell>
          <cell r="N80">
            <v>6.6999999999999948</v>
          </cell>
          <cell r="O80" t="str">
            <v>-</v>
          </cell>
        </row>
        <row r="81">
          <cell r="A81">
            <v>39508</v>
          </cell>
          <cell r="B81">
            <v>115.5</v>
          </cell>
          <cell r="C81">
            <v>118</v>
          </cell>
          <cell r="D81">
            <v>114.3</v>
          </cell>
          <cell r="E81">
            <v>103.8</v>
          </cell>
          <cell r="F81">
            <v>98.5</v>
          </cell>
          <cell r="G81">
            <v>102.7</v>
          </cell>
          <cell r="H81" t="str">
            <v>-</v>
          </cell>
          <cell r="I81">
            <v>15.500000000000004</v>
          </cell>
          <cell r="J81">
            <v>17.999999999999993</v>
          </cell>
          <cell r="K81">
            <v>14.3</v>
          </cell>
          <cell r="L81">
            <v>3.8000000000000034</v>
          </cell>
          <cell r="M81">
            <v>-1.5000000000000013</v>
          </cell>
          <cell r="N81">
            <v>2.7000000000000135</v>
          </cell>
          <cell r="O81" t="str">
            <v>-</v>
          </cell>
        </row>
        <row r="82">
          <cell r="A82">
            <v>39539</v>
          </cell>
          <cell r="B82">
            <v>117</v>
          </cell>
          <cell r="C82">
            <v>120.8</v>
          </cell>
          <cell r="D82">
            <v>115.3</v>
          </cell>
          <cell r="E82">
            <v>110.5</v>
          </cell>
          <cell r="F82">
            <v>100.3</v>
          </cell>
          <cell r="G82">
            <v>102.9</v>
          </cell>
          <cell r="H82" t="str">
            <v>-</v>
          </cell>
          <cell r="I82">
            <v>16.999999999999993</v>
          </cell>
          <cell r="J82">
            <v>20.799999999999997</v>
          </cell>
          <cell r="K82">
            <v>15.300000000000002</v>
          </cell>
          <cell r="L82">
            <v>10.499999999999998</v>
          </cell>
          <cell r="M82">
            <v>0.29999999999998916</v>
          </cell>
          <cell r="N82">
            <v>2.9000000000000137</v>
          </cell>
          <cell r="O82" t="str">
            <v>-</v>
          </cell>
        </row>
        <row r="83">
          <cell r="A83">
            <v>39569</v>
          </cell>
          <cell r="B83">
            <v>118.1</v>
          </cell>
          <cell r="C83">
            <v>122.7</v>
          </cell>
          <cell r="D83">
            <v>116</v>
          </cell>
          <cell r="E83">
            <v>108.7</v>
          </cell>
          <cell r="F83">
            <v>104.1</v>
          </cell>
          <cell r="G83">
            <v>102.6</v>
          </cell>
          <cell r="H83" t="str">
            <v>-</v>
          </cell>
          <cell r="I83">
            <v>18.100000000000005</v>
          </cell>
          <cell r="J83">
            <v>22.70000000000001</v>
          </cell>
          <cell r="K83">
            <v>15.999999999999993</v>
          </cell>
          <cell r="L83">
            <v>8.6999999999999957</v>
          </cell>
          <cell r="M83">
            <v>4.0999999999999925</v>
          </cell>
          <cell r="N83">
            <v>2.6000000000000023</v>
          </cell>
          <cell r="O83" t="str">
            <v>-</v>
          </cell>
        </row>
        <row r="84">
          <cell r="A84">
            <v>39600</v>
          </cell>
          <cell r="B84">
            <v>117</v>
          </cell>
          <cell r="C84">
            <v>120.5</v>
          </cell>
          <cell r="D84">
            <v>115.4</v>
          </cell>
          <cell r="E84">
            <v>108.7</v>
          </cell>
          <cell r="F84">
            <v>101.1</v>
          </cell>
          <cell r="G84">
            <v>103</v>
          </cell>
          <cell r="H84" t="str">
            <v>-</v>
          </cell>
          <cell r="I84">
            <v>16.999999999999993</v>
          </cell>
          <cell r="J84">
            <v>20.500000000000007</v>
          </cell>
          <cell r="K84">
            <v>15.400000000000013</v>
          </cell>
          <cell r="L84">
            <v>8.6999999999999957</v>
          </cell>
          <cell r="M84">
            <v>1.0999999999999899</v>
          </cell>
          <cell r="N84">
            <v>3.0000000000000027</v>
          </cell>
          <cell r="O84" t="str">
            <v>-</v>
          </cell>
        </row>
        <row r="85">
          <cell r="A85">
            <v>39630</v>
          </cell>
          <cell r="B85">
            <v>116.9</v>
          </cell>
          <cell r="C85">
            <v>120.1</v>
          </cell>
          <cell r="D85">
            <v>115.3</v>
          </cell>
          <cell r="E85">
            <v>105.8</v>
          </cell>
          <cell r="F85">
            <v>100.8</v>
          </cell>
          <cell r="G85">
            <v>102.5</v>
          </cell>
          <cell r="H85" t="str">
            <v>-</v>
          </cell>
          <cell r="I85">
            <v>16.900000000000006</v>
          </cell>
          <cell r="J85">
            <v>20.099999999999984</v>
          </cell>
          <cell r="K85">
            <v>15.300000000000002</v>
          </cell>
          <cell r="L85">
            <v>5.8000000000000052</v>
          </cell>
          <cell r="M85">
            <v>0.80000000000000071</v>
          </cell>
          <cell r="N85">
            <v>2.4999999999999911</v>
          </cell>
          <cell r="O85" t="str">
            <v>-</v>
          </cell>
        </row>
        <row r="86">
          <cell r="A86">
            <v>39661</v>
          </cell>
          <cell r="B86">
            <v>115.6</v>
          </cell>
          <cell r="C86">
            <v>119.5</v>
          </cell>
          <cell r="D86">
            <v>113.7</v>
          </cell>
          <cell r="E86">
            <v>103.7</v>
          </cell>
          <cell r="F86">
            <v>100.8</v>
          </cell>
          <cell r="G86">
            <v>103.4</v>
          </cell>
          <cell r="H86" t="str">
            <v>-</v>
          </cell>
          <cell r="I86">
            <v>15.599999999999991</v>
          </cell>
          <cell r="J86">
            <v>19.500000000000007</v>
          </cell>
          <cell r="K86">
            <v>13.700000000000001</v>
          </cell>
          <cell r="L86">
            <v>3.6999999999999922</v>
          </cell>
          <cell r="M86">
            <v>0.80000000000000071</v>
          </cell>
          <cell r="N86">
            <v>3.400000000000003</v>
          </cell>
          <cell r="O86" t="str">
            <v>-</v>
          </cell>
        </row>
        <row r="87">
          <cell r="A87">
            <v>39692</v>
          </cell>
          <cell r="B87">
            <v>115.7</v>
          </cell>
          <cell r="C87">
            <v>119.6</v>
          </cell>
          <cell r="D87">
            <v>113.9</v>
          </cell>
          <cell r="E87">
            <v>104.4</v>
          </cell>
          <cell r="F87">
            <v>103.3</v>
          </cell>
          <cell r="G87">
            <v>104.9</v>
          </cell>
          <cell r="H87" t="str">
            <v>-</v>
          </cell>
          <cell r="I87">
            <v>15.700000000000003</v>
          </cell>
          <cell r="J87">
            <v>19.599999999999994</v>
          </cell>
          <cell r="K87">
            <v>13.900000000000002</v>
          </cell>
          <cell r="L87">
            <v>4.4000000000000039</v>
          </cell>
          <cell r="M87">
            <v>3.2999999999999918</v>
          </cell>
          <cell r="N87">
            <v>4.9000000000000155</v>
          </cell>
          <cell r="O87" t="str">
            <v>-</v>
          </cell>
        </row>
        <row r="88">
          <cell r="A88">
            <v>39722</v>
          </cell>
          <cell r="B88">
            <v>113.5</v>
          </cell>
          <cell r="C88">
            <v>119.6</v>
          </cell>
          <cell r="D88">
            <v>110.7</v>
          </cell>
          <cell r="E88">
            <v>101.9</v>
          </cell>
          <cell r="F88">
            <v>102.3</v>
          </cell>
          <cell r="G88">
            <v>105.3</v>
          </cell>
          <cell r="H88" t="str">
            <v>-</v>
          </cell>
          <cell r="I88">
            <v>13.5</v>
          </cell>
          <cell r="J88">
            <v>19.599999999999994</v>
          </cell>
          <cell r="K88">
            <v>10.7</v>
          </cell>
          <cell r="L88">
            <v>1.9000000000000128</v>
          </cell>
          <cell r="M88">
            <v>2.2999999999999909</v>
          </cell>
          <cell r="N88">
            <v>5.2999999999999936</v>
          </cell>
          <cell r="O88" t="str">
            <v>-</v>
          </cell>
        </row>
        <row r="89">
          <cell r="A89">
            <v>39753</v>
          </cell>
          <cell r="B89">
            <v>109.7</v>
          </cell>
          <cell r="C89">
            <v>117.2</v>
          </cell>
          <cell r="D89">
            <v>106.2</v>
          </cell>
          <cell r="E89">
            <v>100.2</v>
          </cell>
          <cell r="F89">
            <v>98.8</v>
          </cell>
          <cell r="G89">
            <v>105.3</v>
          </cell>
          <cell r="H89" t="str">
            <v>-</v>
          </cell>
          <cell r="I89">
            <v>9.6999999999999975</v>
          </cell>
          <cell r="J89">
            <v>17.199999999999992</v>
          </cell>
          <cell r="K89">
            <v>6.2000000000000055</v>
          </cell>
          <cell r="L89">
            <v>0.20000000000000018</v>
          </cell>
          <cell r="M89">
            <v>-1.2000000000000011</v>
          </cell>
          <cell r="N89">
            <v>5.2999999999999936</v>
          </cell>
          <cell r="O89" t="str">
            <v>-</v>
          </cell>
        </row>
        <row r="90">
          <cell r="A90">
            <v>39783</v>
          </cell>
          <cell r="B90">
            <v>105.8</v>
          </cell>
          <cell r="C90">
            <v>111.4</v>
          </cell>
          <cell r="D90">
            <v>103.2</v>
          </cell>
          <cell r="E90">
            <v>99.5</v>
          </cell>
          <cell r="F90">
            <v>98.6</v>
          </cell>
          <cell r="G90">
            <v>104.5</v>
          </cell>
          <cell r="H90" t="str">
            <v>-</v>
          </cell>
          <cell r="I90">
            <v>5.8000000000000052</v>
          </cell>
          <cell r="J90">
            <v>11.400000000000009</v>
          </cell>
          <cell r="K90">
            <v>3.2000000000000028</v>
          </cell>
          <cell r="L90">
            <v>-0.50000000000000044</v>
          </cell>
          <cell r="M90">
            <v>-1.4000000000000012</v>
          </cell>
          <cell r="N90">
            <v>4.4999999999999929</v>
          </cell>
          <cell r="O90" t="str">
            <v>-</v>
          </cell>
        </row>
        <row r="91">
          <cell r="A91">
            <v>39814</v>
          </cell>
          <cell r="B91">
            <v>65.5</v>
          </cell>
          <cell r="C91">
            <v>37.5</v>
          </cell>
          <cell r="D91">
            <v>79</v>
          </cell>
          <cell r="E91">
            <v>97</v>
          </cell>
          <cell r="F91">
            <v>105.5</v>
          </cell>
          <cell r="G91">
            <v>94.5</v>
          </cell>
          <cell r="H91" t="str">
            <v>-</v>
          </cell>
          <cell r="I91">
            <v>-34.5</v>
          </cell>
          <cell r="J91">
            <v>-62.5</v>
          </cell>
          <cell r="K91">
            <v>-20.999999999999996</v>
          </cell>
          <cell r="L91">
            <v>-3.0000000000000027</v>
          </cell>
          <cell r="M91">
            <v>5.4999999999999938</v>
          </cell>
          <cell r="N91">
            <v>-5.5000000000000053</v>
          </cell>
          <cell r="O91" t="str">
            <v>-</v>
          </cell>
        </row>
        <row r="92">
          <cell r="A92">
            <v>39845</v>
          </cell>
          <cell r="B92">
            <v>67.599999999999994</v>
          </cell>
          <cell r="C92">
            <v>38.299999999999997</v>
          </cell>
          <cell r="D92">
            <v>81.400000000000006</v>
          </cell>
          <cell r="E92">
            <v>94.8</v>
          </cell>
          <cell r="F92">
            <v>104.1</v>
          </cell>
          <cell r="G92">
            <v>93.5</v>
          </cell>
          <cell r="H92" t="str">
            <v>-</v>
          </cell>
          <cell r="I92">
            <v>-32.400000000000006</v>
          </cell>
          <cell r="J92">
            <v>-61.7</v>
          </cell>
          <cell r="K92">
            <v>-18.599999999999994</v>
          </cell>
          <cell r="L92">
            <v>-5.2000000000000046</v>
          </cell>
          <cell r="M92">
            <v>4.0999999999999925</v>
          </cell>
          <cell r="N92">
            <v>-6.4999999999999947</v>
          </cell>
          <cell r="O92" t="str">
            <v>-</v>
          </cell>
        </row>
        <row r="93">
          <cell r="A93">
            <v>39873</v>
          </cell>
          <cell r="B93">
            <v>66.7</v>
          </cell>
          <cell r="C93">
            <v>45.4</v>
          </cell>
          <cell r="D93">
            <v>76.5</v>
          </cell>
          <cell r="E93">
            <v>97.2</v>
          </cell>
          <cell r="F93">
            <v>91.3</v>
          </cell>
          <cell r="G93">
            <v>93.3</v>
          </cell>
          <cell r="H93" t="str">
            <v>-</v>
          </cell>
          <cell r="I93">
            <v>-33.299999999999997</v>
          </cell>
          <cell r="J93">
            <v>-54.6</v>
          </cell>
          <cell r="K93">
            <v>-23.5</v>
          </cell>
          <cell r="L93">
            <v>-2.8000000000000025</v>
          </cell>
          <cell r="M93">
            <v>-8.7000000000000082</v>
          </cell>
          <cell r="N93">
            <v>-6.7000000000000064</v>
          </cell>
          <cell r="O93" t="str">
            <v>-</v>
          </cell>
        </row>
        <row r="94">
          <cell r="A94">
            <v>39904</v>
          </cell>
          <cell r="B94">
            <v>68.099999999999994</v>
          </cell>
          <cell r="C94">
            <v>48.1</v>
          </cell>
          <cell r="D94">
            <v>77.5</v>
          </cell>
          <cell r="E94">
            <v>96.2</v>
          </cell>
          <cell r="F94">
            <v>93</v>
          </cell>
          <cell r="G94">
            <v>93.1</v>
          </cell>
          <cell r="H94" t="str">
            <v>-</v>
          </cell>
          <cell r="I94">
            <v>-31.900000000000006</v>
          </cell>
          <cell r="J94">
            <v>-51.899999999999991</v>
          </cell>
          <cell r="K94">
            <v>-22.499999999999996</v>
          </cell>
          <cell r="L94">
            <v>-3.7999999999999923</v>
          </cell>
          <cell r="M94">
            <v>-6.9999999999999947</v>
          </cell>
          <cell r="N94">
            <v>-6.9000000000000057</v>
          </cell>
          <cell r="O94" t="str">
            <v>-</v>
          </cell>
        </row>
        <row r="95">
          <cell r="A95">
            <v>39934</v>
          </cell>
          <cell r="B95">
            <v>68.5</v>
          </cell>
          <cell r="C95">
            <v>48.8</v>
          </cell>
          <cell r="D95">
            <v>78</v>
          </cell>
          <cell r="E95">
            <v>95.5</v>
          </cell>
          <cell r="F95">
            <v>92.7</v>
          </cell>
          <cell r="G95">
            <v>92.8</v>
          </cell>
          <cell r="H95" t="str">
            <v>-</v>
          </cell>
          <cell r="I95">
            <v>-31.499999999999993</v>
          </cell>
          <cell r="J95">
            <v>-51.2</v>
          </cell>
          <cell r="K95">
            <v>-21.999999999999996</v>
          </cell>
          <cell r="L95">
            <v>-4.5000000000000036</v>
          </cell>
          <cell r="M95">
            <v>-7.2999999999999954</v>
          </cell>
          <cell r="N95">
            <v>-7.2000000000000064</v>
          </cell>
          <cell r="O95" t="str">
            <v>-</v>
          </cell>
        </row>
        <row r="96">
          <cell r="A96">
            <v>39965</v>
          </cell>
          <cell r="B96">
            <v>69.900000000000006</v>
          </cell>
          <cell r="C96">
            <v>49.5</v>
          </cell>
          <cell r="D96">
            <v>79.7</v>
          </cell>
          <cell r="E96">
            <v>89.1</v>
          </cell>
          <cell r="F96">
            <v>95.7</v>
          </cell>
          <cell r="G96">
            <v>92.3</v>
          </cell>
          <cell r="H96" t="str">
            <v>-</v>
          </cell>
          <cell r="I96">
            <v>-30.099999999999994</v>
          </cell>
          <cell r="J96">
            <v>-50.5</v>
          </cell>
          <cell r="K96">
            <v>-20.299999999999997</v>
          </cell>
          <cell r="L96">
            <v>-10.900000000000009</v>
          </cell>
          <cell r="M96">
            <v>-4.2999999999999927</v>
          </cell>
          <cell r="N96">
            <v>-7.7000000000000064</v>
          </cell>
          <cell r="O96" t="str">
            <v>-</v>
          </cell>
        </row>
        <row r="97">
          <cell r="A97">
            <v>39995</v>
          </cell>
          <cell r="B97">
            <v>71.5</v>
          </cell>
          <cell r="C97">
            <v>52</v>
          </cell>
          <cell r="D97">
            <v>81</v>
          </cell>
          <cell r="E97">
            <v>87.8</v>
          </cell>
          <cell r="F97">
            <v>97.4</v>
          </cell>
          <cell r="G97">
            <v>93.7</v>
          </cell>
          <cell r="H97" t="str">
            <v>-</v>
          </cell>
          <cell r="I97">
            <v>-28.500000000000004</v>
          </cell>
          <cell r="J97">
            <v>-48</v>
          </cell>
          <cell r="K97">
            <v>-18.999999999999993</v>
          </cell>
          <cell r="L97">
            <v>-12.2</v>
          </cell>
          <cell r="M97">
            <v>-2.5999999999999912</v>
          </cell>
          <cell r="N97">
            <v>-6.2999999999999945</v>
          </cell>
          <cell r="O97" t="str">
            <v>-</v>
          </cell>
        </row>
        <row r="98">
          <cell r="A98">
            <v>40026</v>
          </cell>
          <cell r="B98">
            <v>73.8</v>
          </cell>
          <cell r="C98">
            <v>54.9</v>
          </cell>
          <cell r="D98">
            <v>83.1</v>
          </cell>
          <cell r="E98">
            <v>90.2</v>
          </cell>
          <cell r="F98">
            <v>98.2</v>
          </cell>
          <cell r="G98">
            <v>92.2</v>
          </cell>
          <cell r="H98" t="str">
            <v>-</v>
          </cell>
          <cell r="I98">
            <v>-26.200000000000003</v>
          </cell>
          <cell r="J98">
            <v>-45.100000000000009</v>
          </cell>
          <cell r="K98">
            <v>-16.900000000000006</v>
          </cell>
          <cell r="L98">
            <v>-9.7999999999999972</v>
          </cell>
          <cell r="M98">
            <v>-1.8000000000000016</v>
          </cell>
          <cell r="N98">
            <v>-7.7999999999999954</v>
          </cell>
          <cell r="O98" t="str">
            <v>-</v>
          </cell>
        </row>
        <row r="99">
          <cell r="A99">
            <v>40057</v>
          </cell>
          <cell r="B99">
            <v>75.900000000000006</v>
          </cell>
          <cell r="C99">
            <v>57.3</v>
          </cell>
          <cell r="D99">
            <v>85.2</v>
          </cell>
          <cell r="E99">
            <v>94.4</v>
          </cell>
          <cell r="F99">
            <v>99.2</v>
          </cell>
          <cell r="G99">
            <v>91.2</v>
          </cell>
          <cell r="H99" t="str">
            <v>-</v>
          </cell>
          <cell r="I99">
            <v>-24.099999999999998</v>
          </cell>
          <cell r="J99">
            <v>-42.7</v>
          </cell>
          <cell r="K99">
            <v>-14.800000000000002</v>
          </cell>
          <cell r="L99">
            <v>-5.5999999999999943</v>
          </cell>
          <cell r="M99">
            <v>-0.80000000000000071</v>
          </cell>
          <cell r="N99">
            <v>-8.7999999999999972</v>
          </cell>
          <cell r="O99" t="str">
            <v>-</v>
          </cell>
        </row>
        <row r="100">
          <cell r="A100">
            <v>40087</v>
          </cell>
          <cell r="B100">
            <v>78.400000000000006</v>
          </cell>
          <cell r="C100">
            <v>59.6</v>
          </cell>
          <cell r="D100">
            <v>87.9</v>
          </cell>
          <cell r="E100">
            <v>99.3</v>
          </cell>
          <cell r="F100">
            <v>100.8</v>
          </cell>
          <cell r="G100">
            <v>90.5</v>
          </cell>
          <cell r="H100" t="str">
            <v>-</v>
          </cell>
          <cell r="I100">
            <v>-21.599999999999998</v>
          </cell>
          <cell r="J100">
            <v>-40.400000000000006</v>
          </cell>
          <cell r="K100">
            <v>-12.1</v>
          </cell>
          <cell r="L100">
            <v>-0.70000000000000062</v>
          </cell>
          <cell r="M100">
            <v>0.80000000000000071</v>
          </cell>
          <cell r="N100">
            <v>-9.4999999999999964</v>
          </cell>
          <cell r="O100" t="str">
            <v>-</v>
          </cell>
        </row>
        <row r="101">
          <cell r="A101">
            <v>40118</v>
          </cell>
          <cell r="B101">
            <v>81.5</v>
          </cell>
          <cell r="C101">
            <v>62.2</v>
          </cell>
          <cell r="D101">
            <v>91.4</v>
          </cell>
          <cell r="E101">
            <v>102.6</v>
          </cell>
          <cell r="F101">
            <v>104.6</v>
          </cell>
          <cell r="G101">
            <v>90.4</v>
          </cell>
          <cell r="H101" t="str">
            <v>-</v>
          </cell>
          <cell r="I101">
            <v>-18.500000000000007</v>
          </cell>
          <cell r="J101">
            <v>-37.799999999999997</v>
          </cell>
          <cell r="K101">
            <v>-8.5999999999999961</v>
          </cell>
          <cell r="L101">
            <v>2.6000000000000023</v>
          </cell>
          <cell r="M101">
            <v>4.6000000000000041</v>
          </cell>
          <cell r="N101">
            <v>-9.5999999999999979</v>
          </cell>
          <cell r="O101" t="str">
            <v>-</v>
          </cell>
        </row>
        <row r="102">
          <cell r="A102">
            <v>40148</v>
          </cell>
          <cell r="B102">
            <v>85.1</v>
          </cell>
          <cell r="C102">
            <v>66.900000000000006</v>
          </cell>
          <cell r="D102">
            <v>94.2</v>
          </cell>
          <cell r="E102">
            <v>104.8</v>
          </cell>
          <cell r="F102">
            <v>104.7</v>
          </cell>
          <cell r="G102">
            <v>91</v>
          </cell>
          <cell r="H102" t="str">
            <v>-</v>
          </cell>
          <cell r="I102">
            <v>-14.900000000000002</v>
          </cell>
          <cell r="J102">
            <v>-33.099999999999994</v>
          </cell>
          <cell r="K102">
            <v>-5.7999999999999936</v>
          </cell>
          <cell r="L102">
            <v>4.8000000000000043</v>
          </cell>
          <cell r="M102">
            <v>4.6999999999999931</v>
          </cell>
          <cell r="N102">
            <v>-8.9999999999999964</v>
          </cell>
          <cell r="O102" t="str">
            <v>-</v>
          </cell>
        </row>
        <row r="103">
          <cell r="A103">
            <v>40179</v>
          </cell>
          <cell r="B103">
            <v>151.4</v>
          </cell>
          <cell r="C103">
            <v>258.39999999999998</v>
          </cell>
          <cell r="D103">
            <v>127</v>
          </cell>
          <cell r="E103">
            <v>113.2</v>
          </cell>
          <cell r="F103">
            <v>112.9</v>
          </cell>
          <cell r="G103">
            <v>107.8</v>
          </cell>
          <cell r="H103" t="str">
            <v>-</v>
          </cell>
          <cell r="I103">
            <v>51.4</v>
          </cell>
          <cell r="J103">
            <v>158.39999999999998</v>
          </cell>
          <cell r="K103">
            <v>27</v>
          </cell>
          <cell r="L103">
            <v>13.200000000000012</v>
          </cell>
          <cell r="M103">
            <v>12.9</v>
          </cell>
          <cell r="N103">
            <v>7.8000000000000069</v>
          </cell>
          <cell r="O103" t="str">
            <v>-</v>
          </cell>
        </row>
        <row r="104">
          <cell r="A104">
            <v>40210</v>
          </cell>
          <cell r="B104">
            <v>144.80000000000001</v>
          </cell>
          <cell r="C104">
            <v>256.10000000000002</v>
          </cell>
          <cell r="D104">
            <v>120.3</v>
          </cell>
          <cell r="E104">
            <v>111.5</v>
          </cell>
          <cell r="F104">
            <v>104.5</v>
          </cell>
          <cell r="G104">
            <v>108.6</v>
          </cell>
          <cell r="H104" t="str">
            <v>-</v>
          </cell>
          <cell r="I104">
            <v>44.800000000000018</v>
          </cell>
          <cell r="J104">
            <v>156.10000000000005</v>
          </cell>
          <cell r="K104">
            <v>20.300000000000008</v>
          </cell>
          <cell r="L104">
            <v>11.5</v>
          </cell>
          <cell r="M104">
            <v>4.4999999999999929</v>
          </cell>
          <cell r="N104">
            <v>8.5999999999999854</v>
          </cell>
          <cell r="O104" t="str">
            <v>-</v>
          </cell>
        </row>
        <row r="105">
          <cell r="A105">
            <v>40238</v>
          </cell>
          <cell r="B105">
            <v>146.5</v>
          </cell>
          <cell r="C105">
            <v>216.4</v>
          </cell>
          <cell r="D105">
            <v>127.5</v>
          </cell>
          <cell r="E105">
            <v>112</v>
          </cell>
          <cell r="F105">
            <v>117.4</v>
          </cell>
          <cell r="G105">
            <v>108.8</v>
          </cell>
          <cell r="H105" t="str">
            <v>-</v>
          </cell>
          <cell r="I105">
            <v>46.500000000000007</v>
          </cell>
          <cell r="J105">
            <v>116.40000000000002</v>
          </cell>
          <cell r="K105">
            <v>27.499999999999993</v>
          </cell>
          <cell r="L105">
            <v>12.000000000000011</v>
          </cell>
          <cell r="M105">
            <v>17.400000000000016</v>
          </cell>
          <cell r="N105">
            <v>8.8000000000000078</v>
          </cell>
          <cell r="O105" t="str">
            <v>-</v>
          </cell>
        </row>
        <row r="106">
          <cell r="A106">
            <v>40269</v>
          </cell>
          <cell r="B106">
            <v>142.6</v>
          </cell>
          <cell r="C106">
            <v>203.2</v>
          </cell>
          <cell r="D106">
            <v>125.1</v>
          </cell>
          <cell r="E106">
            <v>108.8</v>
          </cell>
          <cell r="F106">
            <v>112.3</v>
          </cell>
          <cell r="G106">
            <v>108</v>
          </cell>
          <cell r="H106" t="str">
            <v>-</v>
          </cell>
          <cell r="I106">
            <v>42.599999999999994</v>
          </cell>
          <cell r="J106">
            <v>103.2</v>
          </cell>
          <cell r="K106">
            <v>25.099999999999987</v>
          </cell>
          <cell r="L106">
            <v>8.8000000000000078</v>
          </cell>
          <cell r="M106">
            <v>12.3</v>
          </cell>
          <cell r="N106">
            <v>8.0000000000000071</v>
          </cell>
          <cell r="O106" t="str">
            <v>-</v>
          </cell>
        </row>
        <row r="107">
          <cell r="A107">
            <v>40299</v>
          </cell>
          <cell r="B107">
            <v>138.9</v>
          </cell>
          <cell r="C107">
            <v>196.4</v>
          </cell>
          <cell r="D107">
            <v>121.7</v>
          </cell>
          <cell r="E107">
            <v>111.3</v>
          </cell>
          <cell r="F107">
            <v>105.2</v>
          </cell>
          <cell r="G107">
            <v>108.2</v>
          </cell>
          <cell r="H107" t="str">
            <v>-</v>
          </cell>
          <cell r="I107">
            <v>38.9</v>
          </cell>
          <cell r="J107">
            <v>96.399999999999991</v>
          </cell>
          <cell r="K107">
            <v>21.70000000000001</v>
          </cell>
          <cell r="L107">
            <v>11.299999999999999</v>
          </cell>
          <cell r="M107">
            <v>5.2000000000000046</v>
          </cell>
          <cell r="N107">
            <v>8.2000000000000064</v>
          </cell>
          <cell r="O107" t="str">
            <v>-</v>
          </cell>
        </row>
        <row r="108">
          <cell r="A108">
            <v>40330</v>
          </cell>
          <cell r="B108">
            <v>137.5</v>
          </cell>
          <cell r="C108">
            <v>195.2</v>
          </cell>
          <cell r="D108">
            <v>120.2</v>
          </cell>
          <cell r="E108">
            <v>120.9</v>
          </cell>
          <cell r="F108">
            <v>103.4</v>
          </cell>
          <cell r="G108">
            <v>107.3</v>
          </cell>
          <cell r="H108" t="str">
            <v>-</v>
          </cell>
          <cell r="I108">
            <v>37.5</v>
          </cell>
          <cell r="J108">
            <v>95.199999999999989</v>
          </cell>
          <cell r="K108">
            <v>20.199999999999996</v>
          </cell>
          <cell r="L108">
            <v>20.900000000000006</v>
          </cell>
          <cell r="M108">
            <v>3.400000000000003</v>
          </cell>
          <cell r="N108">
            <v>7.2999999999999954</v>
          </cell>
          <cell r="O108" t="str">
            <v>-</v>
          </cell>
        </row>
        <row r="109">
          <cell r="A109">
            <v>40360</v>
          </cell>
          <cell r="B109">
            <v>134.9</v>
          </cell>
          <cell r="C109">
            <v>188.2</v>
          </cell>
          <cell r="D109">
            <v>118.3</v>
          </cell>
          <cell r="E109">
            <v>124.5</v>
          </cell>
          <cell r="F109">
            <v>102.4</v>
          </cell>
          <cell r="G109">
            <v>106.7</v>
          </cell>
          <cell r="H109" t="str">
            <v>-</v>
          </cell>
          <cell r="I109">
            <v>34.9</v>
          </cell>
          <cell r="J109">
            <v>88.199999999999989</v>
          </cell>
          <cell r="K109">
            <v>18.300000000000004</v>
          </cell>
          <cell r="L109">
            <v>24.500000000000011</v>
          </cell>
          <cell r="M109">
            <v>2.4000000000000021</v>
          </cell>
          <cell r="N109">
            <v>6.6999999999999948</v>
          </cell>
          <cell r="O109" t="str">
            <v>-</v>
          </cell>
        </row>
        <row r="110">
          <cell r="A110">
            <v>40391</v>
          </cell>
          <cell r="B110">
            <v>131.5</v>
          </cell>
          <cell r="C110">
            <v>179.7</v>
          </cell>
          <cell r="D110">
            <v>116</v>
          </cell>
          <cell r="E110">
            <v>122.6</v>
          </cell>
          <cell r="F110">
            <v>102.5</v>
          </cell>
          <cell r="G110">
            <v>107.8</v>
          </cell>
          <cell r="H110" t="str">
            <v>-</v>
          </cell>
          <cell r="I110">
            <v>31.499999999999993</v>
          </cell>
          <cell r="J110">
            <v>79.699999999999989</v>
          </cell>
          <cell r="K110">
            <v>15.999999999999993</v>
          </cell>
          <cell r="L110">
            <v>22.599999999999998</v>
          </cell>
          <cell r="M110">
            <v>2.4999999999999911</v>
          </cell>
          <cell r="N110">
            <v>7.8000000000000069</v>
          </cell>
          <cell r="O110" t="str">
            <v>-</v>
          </cell>
        </row>
        <row r="111">
          <cell r="A111">
            <v>40422</v>
          </cell>
          <cell r="B111">
            <v>128.6</v>
          </cell>
          <cell r="C111">
            <v>172.5</v>
          </cell>
          <cell r="D111">
            <v>114</v>
          </cell>
          <cell r="E111">
            <v>119.8</v>
          </cell>
          <cell r="F111">
            <v>102.3</v>
          </cell>
          <cell r="G111">
            <v>108.7</v>
          </cell>
          <cell r="H111" t="str">
            <v>-</v>
          </cell>
          <cell r="I111">
            <v>28.6</v>
          </cell>
          <cell r="J111">
            <v>72.500000000000014</v>
          </cell>
          <cell r="K111">
            <v>13.999999999999989</v>
          </cell>
          <cell r="L111">
            <v>19.799999999999997</v>
          </cell>
          <cell r="M111">
            <v>2.2999999999999909</v>
          </cell>
          <cell r="N111">
            <v>8.6999999999999957</v>
          </cell>
          <cell r="O111" t="str">
            <v>-</v>
          </cell>
        </row>
        <row r="112">
          <cell r="A112">
            <v>40452</v>
          </cell>
          <cell r="B112">
            <v>126.5</v>
          </cell>
          <cell r="C112">
            <v>167.4</v>
          </cell>
          <cell r="D112">
            <v>112.5</v>
          </cell>
          <cell r="E112">
            <v>116.4</v>
          </cell>
          <cell r="F112">
            <v>102.7</v>
          </cell>
          <cell r="G112">
            <v>109.3</v>
          </cell>
          <cell r="H112" t="str">
            <v>-</v>
          </cell>
          <cell r="I112">
            <v>26.499999999999989</v>
          </cell>
          <cell r="J112">
            <v>67.40000000000002</v>
          </cell>
          <cell r="K112">
            <v>12.5</v>
          </cell>
          <cell r="L112">
            <v>16.400000000000013</v>
          </cell>
          <cell r="M112">
            <v>2.7000000000000135</v>
          </cell>
          <cell r="N112">
            <v>9.2999999999999972</v>
          </cell>
          <cell r="O112" t="str">
            <v>-</v>
          </cell>
        </row>
        <row r="113">
          <cell r="A113">
            <v>40483</v>
          </cell>
          <cell r="B113">
            <v>124.7</v>
          </cell>
          <cell r="C113">
            <v>165</v>
          </cell>
          <cell r="D113">
            <v>110.8</v>
          </cell>
          <cell r="E113">
            <v>113.6</v>
          </cell>
          <cell r="F113">
            <v>102.5</v>
          </cell>
          <cell r="G113">
            <v>109.2</v>
          </cell>
          <cell r="H113" t="str">
            <v>-</v>
          </cell>
          <cell r="I113">
            <v>24.70000000000001</v>
          </cell>
          <cell r="J113">
            <v>64.999999999999986</v>
          </cell>
          <cell r="K113">
            <v>10.799999999999986</v>
          </cell>
          <cell r="L113">
            <v>13.599999999999991</v>
          </cell>
          <cell r="M113">
            <v>2.4999999999999911</v>
          </cell>
          <cell r="N113">
            <v>9.2000000000000082</v>
          </cell>
          <cell r="O113" t="str">
            <v>-</v>
          </cell>
        </row>
        <row r="114">
          <cell r="A114">
            <v>40513</v>
          </cell>
          <cell r="B114">
            <v>122</v>
          </cell>
          <cell r="C114">
            <v>159.9</v>
          </cell>
          <cell r="D114">
            <v>108.6</v>
          </cell>
          <cell r="E114">
            <v>111.2</v>
          </cell>
          <cell r="F114">
            <v>102.3</v>
          </cell>
          <cell r="G114">
            <v>109.8</v>
          </cell>
          <cell r="H114" t="str">
            <v>-</v>
          </cell>
          <cell r="I114">
            <v>21.999999999999996</v>
          </cell>
          <cell r="J114">
            <v>59.9</v>
          </cell>
          <cell r="K114">
            <v>8.5999999999999854</v>
          </cell>
          <cell r="L114">
            <v>11.20000000000001</v>
          </cell>
          <cell r="M114">
            <v>2.2999999999999909</v>
          </cell>
          <cell r="N114">
            <v>9.7999999999999865</v>
          </cell>
          <cell r="O114" t="str">
            <v>-</v>
          </cell>
        </row>
        <row r="115">
          <cell r="A115">
            <v>40544</v>
          </cell>
          <cell r="B115">
            <v>108.8</v>
          </cell>
          <cell r="C115">
            <v>138.5</v>
          </cell>
          <cell r="D115">
            <v>95.1</v>
          </cell>
          <cell r="E115">
            <v>92.2</v>
          </cell>
          <cell r="F115">
            <v>100.1</v>
          </cell>
          <cell r="G115">
            <v>115.5</v>
          </cell>
          <cell r="H115" t="str">
            <v>-</v>
          </cell>
          <cell r="I115">
            <v>8.8000000000000078</v>
          </cell>
          <cell r="J115">
            <v>38.5</v>
          </cell>
          <cell r="K115">
            <v>-4.9000000000000039</v>
          </cell>
          <cell r="L115">
            <v>-7.7999999999999954</v>
          </cell>
          <cell r="M115">
            <v>9.9999999999988987E-2</v>
          </cell>
          <cell r="N115">
            <v>15.500000000000004</v>
          </cell>
          <cell r="O115" t="str">
            <v>-</v>
          </cell>
        </row>
        <row r="116">
          <cell r="A116">
            <v>40575</v>
          </cell>
          <cell r="B116">
            <v>110.8</v>
          </cell>
          <cell r="C116">
            <v>138.9</v>
          </cell>
          <cell r="D116">
            <v>97.5</v>
          </cell>
          <cell r="E116">
            <v>102.2</v>
          </cell>
          <cell r="F116">
            <v>104.7</v>
          </cell>
          <cell r="G116">
            <v>116.2</v>
          </cell>
          <cell r="H116" t="str">
            <v>-</v>
          </cell>
          <cell r="I116">
            <v>10.799999999999986</v>
          </cell>
          <cell r="J116">
            <v>38.9</v>
          </cell>
          <cell r="K116">
            <v>-2.5000000000000022</v>
          </cell>
          <cell r="L116">
            <v>2.200000000000002</v>
          </cell>
          <cell r="M116">
            <v>4.6999999999999931</v>
          </cell>
          <cell r="N116">
            <v>16.199999999999992</v>
          </cell>
          <cell r="O116" t="str">
            <v>-</v>
          </cell>
        </row>
        <row r="117">
          <cell r="A117">
            <v>40603</v>
          </cell>
          <cell r="B117">
            <v>110.8</v>
          </cell>
          <cell r="C117">
            <v>140.6</v>
          </cell>
          <cell r="D117">
            <v>97</v>
          </cell>
          <cell r="E117">
            <v>96.4</v>
          </cell>
          <cell r="F117">
            <v>102</v>
          </cell>
          <cell r="G117">
            <v>112</v>
          </cell>
          <cell r="H117" t="str">
            <v>-</v>
          </cell>
          <cell r="I117">
            <v>10.799999999999986</v>
          </cell>
          <cell r="J117">
            <v>40.599999999999994</v>
          </cell>
          <cell r="K117">
            <v>-3.0000000000000027</v>
          </cell>
          <cell r="L117">
            <v>-3.5999999999999921</v>
          </cell>
          <cell r="M117">
            <v>2.0000000000000018</v>
          </cell>
          <cell r="N117">
            <v>12.000000000000011</v>
          </cell>
          <cell r="O117" t="str">
            <v>-</v>
          </cell>
        </row>
        <row r="118">
          <cell r="A118">
            <v>40634</v>
          </cell>
          <cell r="B118">
            <v>111.4</v>
          </cell>
          <cell r="C118">
            <v>140</v>
          </cell>
          <cell r="D118">
            <v>98</v>
          </cell>
          <cell r="E118">
            <v>98.2</v>
          </cell>
          <cell r="F118">
            <v>103.7</v>
          </cell>
          <cell r="G118">
            <v>114.4</v>
          </cell>
          <cell r="H118" t="str">
            <v>-</v>
          </cell>
          <cell r="I118">
            <v>11.400000000000009</v>
          </cell>
          <cell r="J118">
            <v>39.999999999999993</v>
          </cell>
          <cell r="K118">
            <v>-2.0000000000000018</v>
          </cell>
          <cell r="L118">
            <v>-1.8000000000000016</v>
          </cell>
          <cell r="M118">
            <v>3.6999999999999922</v>
          </cell>
          <cell r="N118">
            <v>14.400000000000013</v>
          </cell>
          <cell r="O118" t="str">
            <v>-</v>
          </cell>
        </row>
        <row r="119">
          <cell r="A119">
            <v>40664</v>
          </cell>
          <cell r="B119">
            <v>112.9</v>
          </cell>
          <cell r="C119">
            <v>140.9</v>
          </cell>
          <cell r="D119">
            <v>99.4</v>
          </cell>
          <cell r="E119">
            <v>99.4</v>
          </cell>
          <cell r="F119">
            <v>106</v>
          </cell>
          <cell r="G119">
            <v>113.9</v>
          </cell>
          <cell r="H119" t="str">
            <v>-</v>
          </cell>
          <cell r="I119">
            <v>12.9</v>
          </cell>
          <cell r="J119">
            <v>40.900000000000006</v>
          </cell>
          <cell r="K119">
            <v>-0.59999999999998943</v>
          </cell>
          <cell r="L119">
            <v>-0.59999999999998943</v>
          </cell>
          <cell r="M119">
            <v>6.0000000000000053</v>
          </cell>
          <cell r="N119">
            <v>13.900000000000002</v>
          </cell>
          <cell r="O119" t="str">
            <v>-</v>
          </cell>
        </row>
        <row r="120">
          <cell r="A120">
            <v>40695</v>
          </cell>
          <cell r="B120">
            <v>111.9</v>
          </cell>
          <cell r="C120">
            <v>138.19999999999999</v>
          </cell>
          <cell r="D120">
            <v>99</v>
          </cell>
          <cell r="E120">
            <v>99.3</v>
          </cell>
          <cell r="F120">
            <v>105.6</v>
          </cell>
          <cell r="G120">
            <v>115.1</v>
          </cell>
          <cell r="H120" t="str">
            <v>-</v>
          </cell>
          <cell r="I120">
            <v>11.899999999999999</v>
          </cell>
          <cell r="J120">
            <v>38.199999999999989</v>
          </cell>
          <cell r="K120">
            <v>-1.0000000000000009</v>
          </cell>
          <cell r="L120">
            <v>-0.70000000000000062</v>
          </cell>
          <cell r="M120">
            <v>5.600000000000005</v>
          </cell>
          <cell r="N120">
            <v>15.100000000000001</v>
          </cell>
          <cell r="O120" t="str">
            <v>-</v>
          </cell>
        </row>
        <row r="121">
          <cell r="A121">
            <v>40725</v>
          </cell>
          <cell r="B121">
            <v>110.2</v>
          </cell>
          <cell r="C121">
            <v>135.9</v>
          </cell>
          <cell r="D121">
            <v>97.3</v>
          </cell>
          <cell r="E121">
            <v>101.4</v>
          </cell>
          <cell r="F121">
            <v>105.2</v>
          </cell>
          <cell r="G121">
            <v>114.9</v>
          </cell>
          <cell r="H121" t="str">
            <v>-</v>
          </cell>
          <cell r="I121">
            <v>10.20000000000001</v>
          </cell>
          <cell r="J121">
            <v>35.9</v>
          </cell>
          <cell r="K121">
            <v>-2.7000000000000024</v>
          </cell>
          <cell r="L121">
            <v>1.4000000000000012</v>
          </cell>
          <cell r="M121">
            <v>5.2000000000000046</v>
          </cell>
          <cell r="N121">
            <v>14.900000000000002</v>
          </cell>
          <cell r="O121" t="str">
            <v>-</v>
          </cell>
        </row>
        <row r="122">
          <cell r="A122">
            <v>40756</v>
          </cell>
          <cell r="B122">
            <v>108.2</v>
          </cell>
          <cell r="C122">
            <v>134.30000000000001</v>
          </cell>
          <cell r="D122">
            <v>95.1</v>
          </cell>
          <cell r="E122">
            <v>102.1</v>
          </cell>
          <cell r="F122">
            <v>104.9</v>
          </cell>
          <cell r="G122">
            <v>114.1</v>
          </cell>
          <cell r="H122" t="str">
            <v>-</v>
          </cell>
          <cell r="I122">
            <v>8.2000000000000064</v>
          </cell>
          <cell r="J122">
            <v>34.300000000000018</v>
          </cell>
          <cell r="K122">
            <v>-4.9000000000000039</v>
          </cell>
          <cell r="L122">
            <v>2.0999999999999908</v>
          </cell>
          <cell r="M122">
            <v>4.9000000000000155</v>
          </cell>
          <cell r="N122">
            <v>14.100000000000001</v>
          </cell>
          <cell r="O122" t="str">
            <v>-</v>
          </cell>
        </row>
        <row r="123">
          <cell r="A123">
            <v>40787</v>
          </cell>
          <cell r="B123">
            <v>106.9</v>
          </cell>
          <cell r="C123">
            <v>133.30000000000001</v>
          </cell>
          <cell r="D123">
            <v>93.6</v>
          </cell>
          <cell r="E123">
            <v>103.2</v>
          </cell>
          <cell r="F123">
            <v>104.3</v>
          </cell>
          <cell r="G123">
            <v>113.2</v>
          </cell>
          <cell r="H123" t="str">
            <v>-</v>
          </cell>
          <cell r="I123">
            <v>6.899999999999995</v>
          </cell>
          <cell r="J123">
            <v>33.300000000000018</v>
          </cell>
          <cell r="K123">
            <v>-6.4000000000000057</v>
          </cell>
          <cell r="L123">
            <v>3.2000000000000028</v>
          </cell>
          <cell r="M123">
            <v>4.2999999999999927</v>
          </cell>
          <cell r="N123">
            <v>13.200000000000012</v>
          </cell>
          <cell r="O123" t="str">
            <v>-</v>
          </cell>
        </row>
        <row r="124">
          <cell r="A124">
            <v>40817</v>
          </cell>
          <cell r="B124">
            <v>105.5</v>
          </cell>
          <cell r="C124">
            <v>130.6</v>
          </cell>
          <cell r="D124">
            <v>92.7</v>
          </cell>
          <cell r="E124">
            <v>105.8</v>
          </cell>
          <cell r="F124">
            <v>103.9</v>
          </cell>
          <cell r="G124">
            <v>113.2</v>
          </cell>
          <cell r="H124" t="str">
            <v>-</v>
          </cell>
          <cell r="I124">
            <v>5.4999999999999938</v>
          </cell>
          <cell r="J124">
            <v>30.600000000000005</v>
          </cell>
          <cell r="K124">
            <v>-7.2999999999999954</v>
          </cell>
          <cell r="L124">
            <v>5.8000000000000052</v>
          </cell>
          <cell r="M124">
            <v>3.9000000000000146</v>
          </cell>
          <cell r="N124">
            <v>13.200000000000012</v>
          </cell>
          <cell r="O124" t="str">
            <v>-</v>
          </cell>
        </row>
        <row r="125">
          <cell r="A125">
            <v>40848</v>
          </cell>
          <cell r="B125">
            <v>105</v>
          </cell>
          <cell r="C125">
            <v>129.4</v>
          </cell>
          <cell r="D125">
            <v>92.4</v>
          </cell>
          <cell r="E125">
            <v>109.7</v>
          </cell>
          <cell r="F125">
            <v>103.8</v>
          </cell>
          <cell r="G125">
            <v>113.3</v>
          </cell>
          <cell r="H125" t="str">
            <v>-</v>
          </cell>
          <cell r="I125">
            <v>5.0000000000000044</v>
          </cell>
          <cell r="J125">
            <v>29.400000000000006</v>
          </cell>
          <cell r="K125">
            <v>-7.5999999999999961</v>
          </cell>
          <cell r="L125">
            <v>9.6999999999999975</v>
          </cell>
          <cell r="M125">
            <v>3.8000000000000034</v>
          </cell>
          <cell r="N125">
            <v>13.3</v>
          </cell>
          <cell r="O125" t="str">
            <v>-</v>
          </cell>
        </row>
        <row r="126">
          <cell r="A126">
            <v>40878</v>
          </cell>
          <cell r="B126">
            <v>104.9</v>
          </cell>
          <cell r="C126">
            <v>129.6</v>
          </cell>
          <cell r="D126">
            <v>92</v>
          </cell>
          <cell r="E126">
            <v>111.8</v>
          </cell>
          <cell r="F126">
            <v>103.1</v>
          </cell>
          <cell r="G126">
            <v>113.1</v>
          </cell>
          <cell r="H126" t="str">
            <v>-</v>
          </cell>
          <cell r="I126">
            <v>4.9000000000000155</v>
          </cell>
          <cell r="J126">
            <v>29.600000000000005</v>
          </cell>
          <cell r="K126">
            <v>-7.9999999999999964</v>
          </cell>
          <cell r="L126">
            <v>11.799999999999988</v>
          </cell>
          <cell r="M126">
            <v>3.0999999999999917</v>
          </cell>
          <cell r="N126">
            <v>13.100000000000001</v>
          </cell>
          <cell r="O126" t="str">
            <v>-</v>
          </cell>
        </row>
        <row r="127">
          <cell r="A127">
            <v>40909</v>
          </cell>
          <cell r="B127">
            <v>91.5</v>
          </cell>
          <cell r="C127">
            <v>98.3</v>
          </cell>
          <cell r="D127">
            <v>88.1</v>
          </cell>
          <cell r="E127">
            <v>133.4</v>
          </cell>
          <cell r="F127">
            <v>107</v>
          </cell>
          <cell r="G127">
            <v>97.9</v>
          </cell>
          <cell r="H127">
            <v>54.8</v>
          </cell>
          <cell r="I127">
            <v>-8.4999999999999964</v>
          </cell>
          <cell r="J127">
            <v>-1.7000000000000015</v>
          </cell>
          <cell r="K127">
            <v>-11.900000000000011</v>
          </cell>
          <cell r="L127">
            <v>33.400000000000006</v>
          </cell>
          <cell r="M127">
            <v>7.0000000000000062</v>
          </cell>
          <cell r="N127">
            <v>-2.0999999999999908</v>
          </cell>
          <cell r="O127">
            <v>-45.20000000000001</v>
          </cell>
        </row>
        <row r="128">
          <cell r="A128">
            <v>40940</v>
          </cell>
          <cell r="B128">
            <v>92.9</v>
          </cell>
          <cell r="C128">
            <v>102.3</v>
          </cell>
          <cell r="D128">
            <v>87.4</v>
          </cell>
          <cell r="E128">
            <v>119.7</v>
          </cell>
          <cell r="F128">
            <v>106.1</v>
          </cell>
          <cell r="G128">
            <v>102.6</v>
          </cell>
          <cell r="H128">
            <v>56.3</v>
          </cell>
          <cell r="I128">
            <v>-7.0999999999999952</v>
          </cell>
          <cell r="J128">
            <v>2.2999999999999909</v>
          </cell>
          <cell r="K128">
            <v>-12.599999999999989</v>
          </cell>
          <cell r="L128">
            <v>19.700000000000006</v>
          </cell>
          <cell r="M128">
            <v>6.0999999999999943</v>
          </cell>
          <cell r="N128">
            <v>2.6000000000000023</v>
          </cell>
          <cell r="O128">
            <v>-43.7</v>
          </cell>
        </row>
        <row r="129">
          <cell r="A129">
            <v>40969</v>
          </cell>
          <cell r="B129">
            <v>92.3</v>
          </cell>
          <cell r="C129">
            <v>102.6</v>
          </cell>
          <cell r="D129">
            <v>85.8</v>
          </cell>
          <cell r="E129">
            <v>124.1</v>
          </cell>
          <cell r="F129">
            <v>104.6</v>
          </cell>
          <cell r="G129">
            <v>108.7</v>
          </cell>
          <cell r="H129">
            <v>51.5</v>
          </cell>
          <cell r="I129">
            <v>-7.7000000000000064</v>
          </cell>
          <cell r="J129">
            <v>2.6000000000000023</v>
          </cell>
          <cell r="K129">
            <v>-14.200000000000001</v>
          </cell>
          <cell r="L129">
            <v>24.099999999999987</v>
          </cell>
          <cell r="M129">
            <v>4.6000000000000041</v>
          </cell>
          <cell r="N129">
            <v>8.6999999999999957</v>
          </cell>
          <cell r="O129">
            <v>-48.5</v>
          </cell>
        </row>
        <row r="130">
          <cell r="A130">
            <v>41000</v>
          </cell>
          <cell r="B130">
            <v>90.6</v>
          </cell>
          <cell r="C130">
            <v>100.7</v>
          </cell>
          <cell r="D130">
            <v>84.2</v>
          </cell>
          <cell r="E130">
            <v>120.6</v>
          </cell>
          <cell r="F130">
            <v>104</v>
          </cell>
          <cell r="G130">
            <v>107.8</v>
          </cell>
          <cell r="H130">
            <v>50</v>
          </cell>
          <cell r="I130">
            <v>-9.4000000000000092</v>
          </cell>
          <cell r="J130">
            <v>0.70000000000001172</v>
          </cell>
          <cell r="K130">
            <v>-15.799999999999992</v>
          </cell>
          <cell r="L130">
            <v>20.599999999999994</v>
          </cell>
          <cell r="M130">
            <v>4.0000000000000036</v>
          </cell>
          <cell r="N130">
            <v>7.8000000000000069</v>
          </cell>
          <cell r="O130">
            <v>-50</v>
          </cell>
        </row>
        <row r="131">
          <cell r="A131">
            <v>41030</v>
          </cell>
          <cell r="B131">
            <v>89.6</v>
          </cell>
          <cell r="C131">
            <v>100.2</v>
          </cell>
          <cell r="D131">
            <v>82.5</v>
          </cell>
          <cell r="E131">
            <v>115</v>
          </cell>
          <cell r="F131">
            <v>101</v>
          </cell>
          <cell r="G131">
            <v>108.2</v>
          </cell>
          <cell r="H131">
            <v>48.6</v>
          </cell>
          <cell r="I131">
            <v>-10.400000000000009</v>
          </cell>
          <cell r="J131">
            <v>0.20000000000000018</v>
          </cell>
          <cell r="K131">
            <v>-17.500000000000004</v>
          </cell>
          <cell r="L131">
            <v>14.999999999999991</v>
          </cell>
          <cell r="M131">
            <v>1.0000000000000009</v>
          </cell>
          <cell r="N131">
            <v>8.2000000000000064</v>
          </cell>
          <cell r="O131">
            <v>-51.4</v>
          </cell>
        </row>
        <row r="132">
          <cell r="A132">
            <v>41061</v>
          </cell>
          <cell r="B132">
            <v>90</v>
          </cell>
          <cell r="C132">
            <v>100.4</v>
          </cell>
          <cell r="D132">
            <v>82.8</v>
          </cell>
          <cell r="E132">
            <v>113.3</v>
          </cell>
          <cell r="F132">
            <v>102.7</v>
          </cell>
          <cell r="G132">
            <v>108.4</v>
          </cell>
          <cell r="H132">
            <v>48.7</v>
          </cell>
          <cell r="I132">
            <v>-9.9999999999999982</v>
          </cell>
          <cell r="J132">
            <v>0.40000000000000036</v>
          </cell>
          <cell r="K132">
            <v>-17.200000000000003</v>
          </cell>
          <cell r="L132">
            <v>13.3</v>
          </cell>
          <cell r="M132">
            <v>2.7000000000000135</v>
          </cell>
          <cell r="N132">
            <v>8.4000000000000075</v>
          </cell>
          <cell r="O132">
            <v>-51.29999999999999</v>
          </cell>
        </row>
        <row r="133">
          <cell r="A133">
            <v>41091</v>
          </cell>
          <cell r="B133">
            <v>90.8</v>
          </cell>
          <cell r="C133">
            <v>100</v>
          </cell>
          <cell r="D133">
            <v>84.3</v>
          </cell>
          <cell r="E133">
            <v>111.5</v>
          </cell>
          <cell r="F133">
            <v>102.5</v>
          </cell>
          <cell r="G133">
            <v>108.8</v>
          </cell>
          <cell r="H133">
            <v>51.1</v>
          </cell>
          <cell r="I133">
            <v>-9.2000000000000082</v>
          </cell>
          <cell r="J133">
            <v>0</v>
          </cell>
          <cell r="K133">
            <v>-15.700000000000003</v>
          </cell>
          <cell r="L133">
            <v>11.5</v>
          </cell>
          <cell r="M133">
            <v>2.4999999999999911</v>
          </cell>
          <cell r="N133">
            <v>8.8000000000000078</v>
          </cell>
          <cell r="O133">
            <v>-48.9</v>
          </cell>
        </row>
        <row r="134">
          <cell r="A134">
            <v>41122</v>
          </cell>
          <cell r="B134">
            <v>91.4</v>
          </cell>
          <cell r="C134">
            <v>99.7</v>
          </cell>
          <cell r="D134">
            <v>85.6</v>
          </cell>
          <cell r="E134">
            <v>109.9</v>
          </cell>
          <cell r="F134">
            <v>102.2</v>
          </cell>
          <cell r="G134">
            <v>108.4</v>
          </cell>
          <cell r="H134">
            <v>53.4</v>
          </cell>
          <cell r="I134">
            <v>-8.5999999999999961</v>
          </cell>
          <cell r="J134">
            <v>-0.30000000000000027</v>
          </cell>
          <cell r="K134">
            <v>-14.400000000000002</v>
          </cell>
          <cell r="L134">
            <v>9.8999999999999986</v>
          </cell>
          <cell r="M134">
            <v>2.200000000000002</v>
          </cell>
          <cell r="N134">
            <v>8.4000000000000075</v>
          </cell>
          <cell r="O134">
            <v>-46.599999999999994</v>
          </cell>
        </row>
        <row r="135">
          <cell r="A135">
            <v>41153</v>
          </cell>
          <cell r="B135">
            <v>91.5</v>
          </cell>
          <cell r="C135">
            <v>98.8</v>
          </cell>
          <cell r="D135">
            <v>86.4</v>
          </cell>
          <cell r="E135">
            <v>108</v>
          </cell>
          <cell r="F135">
            <v>102.3</v>
          </cell>
          <cell r="G135">
            <v>108.2</v>
          </cell>
          <cell r="H135">
            <v>54.8</v>
          </cell>
          <cell r="I135">
            <v>-8.4999999999999964</v>
          </cell>
          <cell r="J135">
            <v>-1.2000000000000011</v>
          </cell>
          <cell r="K135">
            <v>-13.599999999999991</v>
          </cell>
          <cell r="L135">
            <v>8.0000000000000071</v>
          </cell>
          <cell r="M135">
            <v>2.2999999999999909</v>
          </cell>
          <cell r="N135">
            <v>8.2000000000000064</v>
          </cell>
          <cell r="O135">
            <v>-45.20000000000001</v>
          </cell>
        </row>
        <row r="136">
          <cell r="A136">
            <v>41183</v>
          </cell>
          <cell r="B136">
            <v>92.8</v>
          </cell>
          <cell r="C136">
            <v>100.5</v>
          </cell>
          <cell r="D136">
            <v>87.3</v>
          </cell>
          <cell r="E136">
            <v>106.2</v>
          </cell>
          <cell r="F136">
            <v>102</v>
          </cell>
          <cell r="G136">
            <v>107.2</v>
          </cell>
          <cell r="H136">
            <v>57</v>
          </cell>
          <cell r="I136">
            <v>-7.2000000000000064</v>
          </cell>
          <cell r="J136">
            <v>0.49999999999998934</v>
          </cell>
          <cell r="K136">
            <v>-12.7</v>
          </cell>
          <cell r="L136">
            <v>6.2000000000000055</v>
          </cell>
          <cell r="M136">
            <v>2.0000000000000018</v>
          </cell>
          <cell r="N136">
            <v>7.2000000000000064</v>
          </cell>
          <cell r="O136">
            <v>-43.000000000000007</v>
          </cell>
        </row>
        <row r="137">
          <cell r="A137">
            <v>41214</v>
          </cell>
          <cell r="B137">
            <v>92.5</v>
          </cell>
          <cell r="C137">
            <v>99.4</v>
          </cell>
          <cell r="D137">
            <v>87.5</v>
          </cell>
          <cell r="E137">
            <v>103.1</v>
          </cell>
          <cell r="F137">
            <v>102</v>
          </cell>
          <cell r="G137">
            <v>106</v>
          </cell>
          <cell r="H137">
            <v>58.6</v>
          </cell>
          <cell r="I137">
            <v>-7.4999999999999956</v>
          </cell>
          <cell r="J137">
            <v>-0.59999999999998943</v>
          </cell>
          <cell r="K137">
            <v>-12.5</v>
          </cell>
          <cell r="L137">
            <v>3.0999999999999917</v>
          </cell>
          <cell r="M137">
            <v>2.0000000000000018</v>
          </cell>
          <cell r="N137">
            <v>6.0000000000000053</v>
          </cell>
          <cell r="O137">
            <v>-41.400000000000006</v>
          </cell>
        </row>
        <row r="138">
          <cell r="A138">
            <v>41244</v>
          </cell>
          <cell r="B138">
            <v>92.5</v>
          </cell>
          <cell r="C138">
            <v>98.5</v>
          </cell>
          <cell r="D138">
            <v>88</v>
          </cell>
          <cell r="E138">
            <v>100.7</v>
          </cell>
          <cell r="F138">
            <v>102.8</v>
          </cell>
          <cell r="G138">
            <v>104.3</v>
          </cell>
          <cell r="H138">
            <v>60.5</v>
          </cell>
          <cell r="I138">
            <v>-7.4999999999999956</v>
          </cell>
          <cell r="J138">
            <v>-1.5000000000000013</v>
          </cell>
          <cell r="K138">
            <v>-12</v>
          </cell>
          <cell r="L138">
            <v>0.70000000000001172</v>
          </cell>
          <cell r="M138">
            <v>2.8000000000000025</v>
          </cell>
          <cell r="N138">
            <v>4.2999999999999927</v>
          </cell>
          <cell r="O138">
            <v>-39.5</v>
          </cell>
        </row>
        <row r="139">
          <cell r="A139">
            <v>41275</v>
          </cell>
          <cell r="B139">
            <v>94.7</v>
          </cell>
          <cell r="C139">
            <v>97.3</v>
          </cell>
          <cell r="D139">
            <v>91.9</v>
          </cell>
          <cell r="E139">
            <v>87</v>
          </cell>
          <cell r="F139">
            <v>90.1</v>
          </cell>
          <cell r="G139">
            <v>101.6</v>
          </cell>
          <cell r="H139">
            <v>91.3</v>
          </cell>
          <cell r="I139">
            <v>-5.2999999999999936</v>
          </cell>
          <cell r="J139">
            <v>-2.7000000000000024</v>
          </cell>
          <cell r="K139">
            <v>-8.0999999999999961</v>
          </cell>
          <cell r="L139">
            <v>-13</v>
          </cell>
          <cell r="M139">
            <v>-9.9000000000000092</v>
          </cell>
          <cell r="N139">
            <v>1.6000000000000014</v>
          </cell>
          <cell r="O139">
            <v>-8.7000000000000082</v>
          </cell>
        </row>
        <row r="140">
          <cell r="A140">
            <v>41306</v>
          </cell>
          <cell r="B140">
            <v>94.5</v>
          </cell>
          <cell r="C140">
            <v>95.8</v>
          </cell>
          <cell r="D140">
            <v>93.1</v>
          </cell>
          <cell r="E140">
            <v>89</v>
          </cell>
          <cell r="F140">
            <v>88.7</v>
          </cell>
          <cell r="G140">
            <v>103.5</v>
          </cell>
          <cell r="H140">
            <v>92.8</v>
          </cell>
          <cell r="I140">
            <v>-5.5000000000000053</v>
          </cell>
          <cell r="J140">
            <v>-4.2000000000000037</v>
          </cell>
          <cell r="K140">
            <v>-6.9000000000000057</v>
          </cell>
          <cell r="L140">
            <v>-10.999999999999998</v>
          </cell>
          <cell r="M140">
            <v>-11.299999999999999</v>
          </cell>
          <cell r="N140">
            <v>3.499999999999992</v>
          </cell>
          <cell r="O140">
            <v>-7.2000000000000064</v>
          </cell>
        </row>
        <row r="141">
          <cell r="A141">
            <v>41334</v>
          </cell>
          <cell r="B141">
            <v>93.1</v>
          </cell>
          <cell r="C141">
            <v>92.7</v>
          </cell>
          <cell r="D141">
            <v>93.4</v>
          </cell>
          <cell r="E141">
            <v>86.1</v>
          </cell>
          <cell r="F141">
            <v>92</v>
          </cell>
          <cell r="G141">
            <v>101.2</v>
          </cell>
          <cell r="H141">
            <v>95.2</v>
          </cell>
          <cell r="I141">
            <v>-6.9000000000000057</v>
          </cell>
          <cell r="J141">
            <v>-7.2999999999999954</v>
          </cell>
          <cell r="K141">
            <v>-6.5999999999999943</v>
          </cell>
          <cell r="L141">
            <v>-13.900000000000002</v>
          </cell>
          <cell r="M141">
            <v>-7.9999999999999964</v>
          </cell>
          <cell r="N141">
            <v>1.2000000000000011</v>
          </cell>
          <cell r="O141">
            <v>-4.7999999999999936</v>
          </cell>
        </row>
        <row r="142">
          <cell r="A142">
            <v>41365</v>
          </cell>
          <cell r="B142">
            <v>95.2</v>
          </cell>
          <cell r="C142">
            <v>95.3</v>
          </cell>
          <cell r="D142">
            <v>95.1</v>
          </cell>
          <cell r="E142">
            <v>88.1</v>
          </cell>
          <cell r="F142">
            <v>94.2</v>
          </cell>
          <cell r="G142">
            <v>102.3</v>
          </cell>
          <cell r="H142">
            <v>96.2</v>
          </cell>
          <cell r="I142">
            <v>-4.7999999999999936</v>
          </cell>
          <cell r="J142">
            <v>-4.7000000000000046</v>
          </cell>
          <cell r="K142">
            <v>-4.9000000000000039</v>
          </cell>
          <cell r="L142">
            <v>-11.900000000000011</v>
          </cell>
          <cell r="M142">
            <v>-5.7999999999999936</v>
          </cell>
          <cell r="N142">
            <v>2.2999999999999909</v>
          </cell>
          <cell r="O142">
            <v>-3.7999999999999923</v>
          </cell>
        </row>
        <row r="143">
          <cell r="A143">
            <v>41395</v>
          </cell>
          <cell r="B143">
            <v>95.7</v>
          </cell>
          <cell r="C143">
            <v>95.2</v>
          </cell>
          <cell r="D143">
            <v>96.3</v>
          </cell>
          <cell r="E143">
            <v>88.4</v>
          </cell>
          <cell r="F143">
            <v>97.5</v>
          </cell>
          <cell r="G143">
            <v>103</v>
          </cell>
          <cell r="H143">
            <v>96.9</v>
          </cell>
          <cell r="I143">
            <v>-4.2999999999999927</v>
          </cell>
          <cell r="J143">
            <v>-4.7999999999999936</v>
          </cell>
          <cell r="K143">
            <v>-3.7000000000000033</v>
          </cell>
          <cell r="L143">
            <v>-11.6</v>
          </cell>
          <cell r="M143">
            <v>-2.5000000000000022</v>
          </cell>
          <cell r="N143">
            <v>3.0000000000000027</v>
          </cell>
          <cell r="O143">
            <v>-3.0999999999999917</v>
          </cell>
        </row>
        <row r="144">
          <cell r="A144">
            <v>41426</v>
          </cell>
          <cell r="B144">
            <v>95.3</v>
          </cell>
          <cell r="C144">
            <v>94.9</v>
          </cell>
          <cell r="D144">
            <v>95.8</v>
          </cell>
          <cell r="E144">
            <v>89.3</v>
          </cell>
          <cell r="F144">
            <v>98.1</v>
          </cell>
          <cell r="G144">
            <v>103.1</v>
          </cell>
          <cell r="H144">
            <v>93.8</v>
          </cell>
          <cell r="I144">
            <v>-4.7000000000000046</v>
          </cell>
          <cell r="J144">
            <v>-5.0999999999999934</v>
          </cell>
          <cell r="K144">
            <v>-4.2000000000000037</v>
          </cell>
          <cell r="L144">
            <v>-10.7</v>
          </cell>
          <cell r="M144">
            <v>-1.9000000000000017</v>
          </cell>
          <cell r="N144">
            <v>3.0999999999999917</v>
          </cell>
          <cell r="O144">
            <v>-6.2000000000000055</v>
          </cell>
        </row>
        <row r="145">
          <cell r="A145">
            <v>41456</v>
          </cell>
          <cell r="B145">
            <v>94.8</v>
          </cell>
          <cell r="C145">
            <v>94.3</v>
          </cell>
          <cell r="D145">
            <v>95.4</v>
          </cell>
          <cell r="E145">
            <v>89.7</v>
          </cell>
          <cell r="F145">
            <v>98.3</v>
          </cell>
          <cell r="G145">
            <v>102.8</v>
          </cell>
          <cell r="H145">
            <v>92.3</v>
          </cell>
          <cell r="I145">
            <v>-5.2000000000000046</v>
          </cell>
          <cell r="J145">
            <v>-5.7000000000000046</v>
          </cell>
          <cell r="K145">
            <v>-4.5999999999999925</v>
          </cell>
          <cell r="L145">
            <v>-10.299999999999997</v>
          </cell>
          <cell r="M145">
            <v>-1.7000000000000015</v>
          </cell>
          <cell r="N145">
            <v>2.8000000000000025</v>
          </cell>
          <cell r="O145">
            <v>-7.7000000000000064</v>
          </cell>
        </row>
        <row r="146">
          <cell r="A146">
            <v>41487</v>
          </cell>
          <cell r="B146">
            <v>94.7</v>
          </cell>
          <cell r="C146">
            <v>93.8</v>
          </cell>
          <cell r="D146">
            <v>95.8</v>
          </cell>
          <cell r="E146">
            <v>90.4</v>
          </cell>
          <cell r="F146">
            <v>97.9</v>
          </cell>
          <cell r="G146">
            <v>103.4</v>
          </cell>
          <cell r="H146">
            <v>92.7</v>
          </cell>
          <cell r="I146">
            <v>-5.2999999999999936</v>
          </cell>
          <cell r="J146">
            <v>-6.2000000000000055</v>
          </cell>
          <cell r="K146">
            <v>-4.2000000000000037</v>
          </cell>
          <cell r="L146">
            <v>-9.5999999999999979</v>
          </cell>
          <cell r="M146">
            <v>-2.0999999999999908</v>
          </cell>
          <cell r="N146">
            <v>3.400000000000003</v>
          </cell>
          <cell r="O146">
            <v>-7.2999999999999954</v>
          </cell>
        </row>
        <row r="147">
          <cell r="A147">
            <v>41518</v>
          </cell>
          <cell r="B147">
            <v>95</v>
          </cell>
          <cell r="C147">
            <v>93.6</v>
          </cell>
          <cell r="D147">
            <v>96.7</v>
          </cell>
          <cell r="E147">
            <v>92.4</v>
          </cell>
          <cell r="F147">
            <v>98.1</v>
          </cell>
          <cell r="G147">
            <v>103.1</v>
          </cell>
          <cell r="H147">
            <v>94.3</v>
          </cell>
          <cell r="I147">
            <v>-5.0000000000000044</v>
          </cell>
          <cell r="J147">
            <v>-6.4000000000000057</v>
          </cell>
          <cell r="K147">
            <v>-3.2999999999999918</v>
          </cell>
          <cell r="L147">
            <v>-7.5999999999999961</v>
          </cell>
          <cell r="M147">
            <v>-1.9000000000000017</v>
          </cell>
          <cell r="N147">
            <v>3.0999999999999917</v>
          </cell>
          <cell r="O147">
            <v>-5.7000000000000046</v>
          </cell>
        </row>
        <row r="148">
          <cell r="A148">
            <v>41548</v>
          </cell>
          <cell r="B148">
            <v>94.8</v>
          </cell>
          <cell r="C148">
            <v>92.6</v>
          </cell>
          <cell r="D148">
            <v>97.3</v>
          </cell>
          <cell r="E148">
            <v>93.3</v>
          </cell>
          <cell r="F148">
            <v>98.2</v>
          </cell>
          <cell r="G148">
            <v>103.8</v>
          </cell>
          <cell r="H148">
            <v>94.7</v>
          </cell>
          <cell r="I148">
            <v>-5.2000000000000046</v>
          </cell>
          <cell r="J148">
            <v>-7.4000000000000066</v>
          </cell>
          <cell r="K148">
            <v>-2.7000000000000024</v>
          </cell>
          <cell r="L148">
            <v>-6.7000000000000064</v>
          </cell>
          <cell r="M148">
            <v>-1.8000000000000016</v>
          </cell>
          <cell r="N148">
            <v>3.8000000000000034</v>
          </cell>
          <cell r="O148">
            <v>-5.2999999999999936</v>
          </cell>
        </row>
        <row r="149">
          <cell r="A149">
            <v>41579</v>
          </cell>
          <cell r="B149">
            <v>95.7</v>
          </cell>
          <cell r="C149">
            <v>94</v>
          </cell>
          <cell r="D149">
            <v>97.6</v>
          </cell>
          <cell r="E149">
            <v>93.6</v>
          </cell>
          <cell r="F149">
            <v>98.4</v>
          </cell>
          <cell r="G149">
            <v>104.3</v>
          </cell>
          <cell r="H149">
            <v>95.2</v>
          </cell>
          <cell r="I149">
            <v>-4.2999999999999927</v>
          </cell>
          <cell r="J149">
            <v>-6.0000000000000053</v>
          </cell>
          <cell r="K149">
            <v>-2.4000000000000021</v>
          </cell>
          <cell r="L149">
            <v>-6.4000000000000057</v>
          </cell>
          <cell r="M149">
            <v>-1.5999999999999903</v>
          </cell>
          <cell r="N149">
            <v>4.2999999999999927</v>
          </cell>
          <cell r="O149">
            <v>-4.7999999999999936</v>
          </cell>
        </row>
        <row r="150">
          <cell r="A150">
            <v>41609</v>
          </cell>
          <cell r="B150">
            <v>95.8</v>
          </cell>
          <cell r="C150">
            <v>94.2</v>
          </cell>
          <cell r="D150">
            <v>97.6</v>
          </cell>
          <cell r="E150">
            <v>94.5</v>
          </cell>
          <cell r="F150">
            <v>98.3</v>
          </cell>
          <cell r="G150">
            <v>103.8</v>
          </cell>
          <cell r="H150">
            <v>95</v>
          </cell>
          <cell r="I150">
            <v>-4.2000000000000037</v>
          </cell>
          <cell r="J150">
            <v>-5.7999999999999936</v>
          </cell>
          <cell r="K150">
            <v>-2.4000000000000021</v>
          </cell>
          <cell r="L150">
            <v>-5.5000000000000053</v>
          </cell>
          <cell r="M150">
            <v>-1.7000000000000015</v>
          </cell>
          <cell r="N150">
            <v>3.8000000000000034</v>
          </cell>
          <cell r="O150">
            <v>-5.0000000000000044</v>
          </cell>
        </row>
        <row r="151">
          <cell r="A151">
            <v>41640</v>
          </cell>
          <cell r="B151">
            <v>98.8</v>
          </cell>
          <cell r="C151">
            <v>101.1</v>
          </cell>
          <cell r="D151">
            <v>96.1</v>
          </cell>
          <cell r="E151">
            <v>91.9</v>
          </cell>
          <cell r="F151">
            <v>110.5</v>
          </cell>
          <cell r="G151">
            <v>106.8</v>
          </cell>
          <cell r="H151">
            <v>81.7</v>
          </cell>
          <cell r="I151">
            <v>-1.2000000000000011</v>
          </cell>
          <cell r="J151">
            <v>1.0999999999999899</v>
          </cell>
          <cell r="K151">
            <v>-3.9000000000000035</v>
          </cell>
          <cell r="L151">
            <v>-8.0999999999999961</v>
          </cell>
          <cell r="M151">
            <v>10.499999999999998</v>
          </cell>
          <cell r="N151">
            <v>6.800000000000006</v>
          </cell>
          <cell r="O151">
            <v>-18.299999999999994</v>
          </cell>
        </row>
        <row r="152">
          <cell r="A152">
            <v>41671</v>
          </cell>
          <cell r="B152">
            <v>95</v>
          </cell>
          <cell r="C152">
            <v>96.1</v>
          </cell>
          <cell r="D152">
            <v>93.8</v>
          </cell>
          <cell r="E152">
            <v>94.3</v>
          </cell>
          <cell r="F152">
            <v>99.9</v>
          </cell>
          <cell r="G152">
            <v>111.5</v>
          </cell>
          <cell r="H152">
            <v>76.599999999999994</v>
          </cell>
          <cell r="I152">
            <v>-5.0000000000000044</v>
          </cell>
          <cell r="J152">
            <v>-3.9000000000000035</v>
          </cell>
          <cell r="K152">
            <v>-6.2000000000000055</v>
          </cell>
          <cell r="L152">
            <v>-5.7000000000000046</v>
          </cell>
          <cell r="M152">
            <v>-9.9999999999988987E-2</v>
          </cell>
          <cell r="N152">
            <v>11.5</v>
          </cell>
          <cell r="O152">
            <v>-23.400000000000009</v>
          </cell>
        </row>
        <row r="153">
          <cell r="A153">
            <v>41699</v>
          </cell>
          <cell r="B153">
            <v>96</v>
          </cell>
          <cell r="C153">
            <v>97.7</v>
          </cell>
          <cell r="D153">
            <v>94.1</v>
          </cell>
          <cell r="E153">
            <v>90.5</v>
          </cell>
          <cell r="F153">
            <v>100</v>
          </cell>
          <cell r="G153">
            <v>112.3</v>
          </cell>
          <cell r="H153">
            <v>78.8</v>
          </cell>
          <cell r="I153">
            <v>-4.0000000000000036</v>
          </cell>
          <cell r="J153">
            <v>-2.300000000000002</v>
          </cell>
          <cell r="K153">
            <v>-5.9000000000000057</v>
          </cell>
          <cell r="L153">
            <v>-9.4999999999999964</v>
          </cell>
          <cell r="M153">
            <v>0</v>
          </cell>
          <cell r="N153">
            <v>12.3</v>
          </cell>
          <cell r="O153">
            <v>-21.200000000000006</v>
          </cell>
        </row>
        <row r="154">
          <cell r="A154">
            <v>41730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-100</v>
          </cell>
          <cell r="J154">
            <v>-100</v>
          </cell>
          <cell r="K154">
            <v>-100</v>
          </cell>
          <cell r="L154">
            <v>-100</v>
          </cell>
          <cell r="M154">
            <v>-100</v>
          </cell>
          <cell r="N154">
            <v>-100</v>
          </cell>
          <cell r="O154">
            <v>-100</v>
          </cell>
        </row>
        <row r="155">
          <cell r="A155">
            <v>41760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-100</v>
          </cell>
          <cell r="J155">
            <v>-100</v>
          </cell>
          <cell r="K155">
            <v>-100</v>
          </cell>
          <cell r="L155">
            <v>-100</v>
          </cell>
          <cell r="M155">
            <v>-100</v>
          </cell>
          <cell r="N155">
            <v>-100</v>
          </cell>
          <cell r="O155">
            <v>-100</v>
          </cell>
        </row>
        <row r="156">
          <cell r="A156">
            <v>41791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-100</v>
          </cell>
          <cell r="J156">
            <v>-100</v>
          </cell>
          <cell r="K156">
            <v>-100</v>
          </cell>
          <cell r="L156">
            <v>-100</v>
          </cell>
          <cell r="M156">
            <v>-100</v>
          </cell>
          <cell r="N156">
            <v>-100</v>
          </cell>
          <cell r="O156">
            <v>-100</v>
          </cell>
        </row>
        <row r="157">
          <cell r="A157">
            <v>41821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-100</v>
          </cell>
          <cell r="J157">
            <v>-100</v>
          </cell>
          <cell r="K157">
            <v>-100</v>
          </cell>
          <cell r="L157">
            <v>-100</v>
          </cell>
          <cell r="M157">
            <v>-100</v>
          </cell>
          <cell r="N157">
            <v>-100</v>
          </cell>
          <cell r="O157">
            <v>-100</v>
          </cell>
        </row>
        <row r="158">
          <cell r="A158">
            <v>41852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-100</v>
          </cell>
          <cell r="J158">
            <v>-100</v>
          </cell>
          <cell r="K158">
            <v>-100</v>
          </cell>
          <cell r="L158">
            <v>-100</v>
          </cell>
          <cell r="M158">
            <v>-100</v>
          </cell>
          <cell r="N158">
            <v>-100</v>
          </cell>
          <cell r="O158">
            <v>-100</v>
          </cell>
        </row>
        <row r="159">
          <cell r="A159">
            <v>41883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-100</v>
          </cell>
          <cell r="J159">
            <v>-100</v>
          </cell>
          <cell r="K159">
            <v>-100</v>
          </cell>
          <cell r="L159">
            <v>-100</v>
          </cell>
          <cell r="M159">
            <v>-100</v>
          </cell>
          <cell r="N159">
            <v>-100</v>
          </cell>
          <cell r="O159">
            <v>-100</v>
          </cell>
        </row>
        <row r="160">
          <cell r="A160">
            <v>41913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-100</v>
          </cell>
          <cell r="J160">
            <v>-100</v>
          </cell>
          <cell r="K160">
            <v>-100</v>
          </cell>
          <cell r="L160">
            <v>-100</v>
          </cell>
          <cell r="M160">
            <v>-100</v>
          </cell>
          <cell r="N160">
            <v>-100</v>
          </cell>
          <cell r="O160">
            <v>-100</v>
          </cell>
        </row>
        <row r="161">
          <cell r="A161">
            <v>41944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-100</v>
          </cell>
          <cell r="J161">
            <v>-100</v>
          </cell>
          <cell r="K161">
            <v>-100</v>
          </cell>
          <cell r="L161">
            <v>-100</v>
          </cell>
          <cell r="M161">
            <v>-100</v>
          </cell>
          <cell r="N161">
            <v>-100</v>
          </cell>
          <cell r="O161">
            <v>-100</v>
          </cell>
        </row>
        <row r="162">
          <cell r="A162">
            <v>41974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-100</v>
          </cell>
          <cell r="J162">
            <v>-100</v>
          </cell>
          <cell r="K162">
            <v>-100</v>
          </cell>
          <cell r="L162">
            <v>-100</v>
          </cell>
          <cell r="M162">
            <v>-100</v>
          </cell>
          <cell r="N162">
            <v>-100</v>
          </cell>
          <cell r="O162">
            <v>-100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P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</sheetData>
      <sheetData sheetId="27">
        <row r="1">
          <cell r="A1" t="str">
            <v>SUMÁRIO</v>
          </cell>
          <cell r="B1" t="str">
            <v>Tabela 2295 - Produção física industrial, por tipo de índice e seções e atividades industriais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 t="str">
            <v>Tabela 2295 - Produção física industrial, por tipo de índice e seções e atividades industriais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</row>
        <row r="2">
          <cell r="A2" t="str">
            <v>Mês</v>
          </cell>
          <cell r="B2" t="str">
            <v>Unidade da Federação: Espírito Santo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 t="str">
            <v>Unidade da Federação: Espírito Santo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0</v>
          </cell>
          <cell r="B3" t="str">
            <v>Variável: Produção física Industrial (Número índice)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 t="str">
            <v>Variável: Produção física Industrial (Número índice)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0</v>
          </cell>
          <cell r="B4" t="str">
            <v>Tipo de índice: Índice acumulado de 12 meses (Base: últimos 12 meses anteriores = 100)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 t="str">
            <v>Tipo de índice: Índice acumulado de 12 meses (Base: últimos 12 meses anteriores = 100)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0</v>
          </cell>
          <cell r="B5" t="str">
            <v>Seções e atividades industriais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 t="str">
            <v>Seções e atividades industriais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0</v>
          </cell>
          <cell r="B6" t="str">
            <v>1.Indústria geral</v>
          </cell>
          <cell r="C6" t="str">
            <v>2.Indústria extrativa</v>
          </cell>
          <cell r="D6" t="str">
            <v>3.Indústria de transformação</v>
          </cell>
          <cell r="E6" t="str">
            <v>3.1Alimentos e bebidas</v>
          </cell>
          <cell r="F6" t="str">
            <v>3.9Celulose, papel e produtos de papel</v>
          </cell>
          <cell r="G6" t="str">
            <v>3.17Minerais não metálicos</v>
          </cell>
          <cell r="H6" t="str">
            <v>3.18Metalurgia básica</v>
          </cell>
          <cell r="I6" t="str">
            <v>1.Indústria geral</v>
          </cell>
          <cell r="J6" t="str">
            <v>2.Indústria extrativa</v>
          </cell>
          <cell r="K6" t="str">
            <v>3.Indústria de transformação</v>
          </cell>
          <cell r="L6" t="str">
            <v>3.1Alimentos e bebidas</v>
          </cell>
          <cell r="M6" t="str">
            <v>3.9Celulose, papel e produtos de papel</v>
          </cell>
          <cell r="N6" t="str">
            <v>3.17Minerais não metálicos</v>
          </cell>
          <cell r="O6" t="str">
            <v>3.18Metalurgia básica</v>
          </cell>
        </row>
        <row r="7">
          <cell r="A7">
            <v>37257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</row>
        <row r="8">
          <cell r="A8">
            <v>37288</v>
          </cell>
          <cell r="B8" t="str">
            <v>-</v>
          </cell>
          <cell r="C8" t="str">
            <v>-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-</v>
          </cell>
          <cell r="M8" t="str">
            <v>-</v>
          </cell>
          <cell r="N8" t="str">
            <v>-</v>
          </cell>
          <cell r="O8" t="str">
            <v>-</v>
          </cell>
        </row>
        <row r="9">
          <cell r="A9">
            <v>37316</v>
          </cell>
          <cell r="B9" t="str">
            <v>-</v>
          </cell>
          <cell r="C9" t="str">
            <v>-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  <cell r="K9" t="str">
            <v>-</v>
          </cell>
          <cell r="L9" t="str">
            <v>-</v>
          </cell>
          <cell r="M9" t="str">
            <v>-</v>
          </cell>
          <cell r="N9" t="str">
            <v>-</v>
          </cell>
          <cell r="O9" t="str">
            <v>-</v>
          </cell>
        </row>
        <row r="10">
          <cell r="A10">
            <v>37347</v>
          </cell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</row>
        <row r="11">
          <cell r="A11">
            <v>37377</v>
          </cell>
          <cell r="B11" t="str">
            <v>-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  <cell r="N11" t="str">
            <v>-</v>
          </cell>
          <cell r="O11" t="str">
            <v>-</v>
          </cell>
        </row>
        <row r="12">
          <cell r="A12">
            <v>37408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</row>
        <row r="13">
          <cell r="A13">
            <v>37438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</row>
        <row r="14">
          <cell r="A14">
            <v>37469</v>
          </cell>
          <cell r="B14" t="str">
            <v>-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</row>
        <row r="15">
          <cell r="A15">
            <v>37500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A16">
            <v>37530</v>
          </cell>
          <cell r="B16" t="str">
            <v>-</v>
          </cell>
          <cell r="C16" t="str">
            <v>-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</row>
        <row r="17">
          <cell r="A17">
            <v>37561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</row>
        <row r="18">
          <cell r="A18">
            <v>37591</v>
          </cell>
          <cell r="B18" t="str">
            <v>-</v>
          </cell>
          <cell r="C18" t="str">
            <v>-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</row>
        <row r="19">
          <cell r="A19">
            <v>37622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</row>
        <row r="20">
          <cell r="A20">
            <v>37653</v>
          </cell>
          <cell r="B20" t="str">
            <v>-</v>
          </cell>
          <cell r="C20" t="str">
            <v>-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  <cell r="N20" t="str">
            <v>-</v>
          </cell>
          <cell r="O20" t="str">
            <v>-</v>
          </cell>
        </row>
        <row r="21">
          <cell r="A21">
            <v>37681</v>
          </cell>
          <cell r="B21" t="str">
            <v>-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  <cell r="O21" t="str">
            <v>-</v>
          </cell>
        </row>
        <row r="22">
          <cell r="A22">
            <v>37712</v>
          </cell>
          <cell r="B22" t="str">
            <v>-</v>
          </cell>
          <cell r="C22" t="str">
            <v>-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-</v>
          </cell>
          <cell r="O22" t="str">
            <v>-</v>
          </cell>
        </row>
        <row r="23">
          <cell r="A23">
            <v>37742</v>
          </cell>
          <cell r="B23" t="str">
            <v>-</v>
          </cell>
          <cell r="C23" t="str">
            <v>-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 t="str">
            <v>-</v>
          </cell>
          <cell r="O23" t="str">
            <v>-</v>
          </cell>
        </row>
        <row r="24">
          <cell r="A24">
            <v>37773</v>
          </cell>
          <cell r="B24" t="str">
            <v>-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</row>
        <row r="25">
          <cell r="A25">
            <v>37803</v>
          </cell>
          <cell r="B25" t="str">
            <v>-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</row>
        <row r="26">
          <cell r="A26">
            <v>37834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</row>
        <row r="27">
          <cell r="A27">
            <v>37865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</row>
        <row r="28">
          <cell r="A28">
            <v>37895</v>
          </cell>
          <cell r="B28" t="str">
            <v>-</v>
          </cell>
          <cell r="C28" t="str">
            <v>-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-</v>
          </cell>
          <cell r="H28" t="str">
            <v>-</v>
          </cell>
          <cell r="I28" t="str">
            <v>-</v>
          </cell>
          <cell r="J28" t="str">
            <v>-</v>
          </cell>
          <cell r="K28" t="str">
            <v>-</v>
          </cell>
          <cell r="L28" t="str">
            <v>-</v>
          </cell>
          <cell r="M28" t="str">
            <v>-</v>
          </cell>
          <cell r="N28" t="str">
            <v>-</v>
          </cell>
          <cell r="O28" t="str">
            <v>-</v>
          </cell>
        </row>
        <row r="29">
          <cell r="A29">
            <v>37926</v>
          </cell>
          <cell r="B29" t="str">
            <v>-</v>
          </cell>
          <cell r="C29" t="str">
            <v>-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</row>
        <row r="30">
          <cell r="A30">
            <v>37956</v>
          </cell>
          <cell r="B30">
            <v>107.5</v>
          </cell>
          <cell r="C30">
            <v>114.1</v>
          </cell>
          <cell r="D30">
            <v>105</v>
          </cell>
          <cell r="E30">
            <v>92.9</v>
          </cell>
          <cell r="F30">
            <v>122.7</v>
          </cell>
          <cell r="G30">
            <v>98.3</v>
          </cell>
          <cell r="H30" t="str">
            <v>-</v>
          </cell>
          <cell r="I30">
            <v>7.4999999999999956</v>
          </cell>
          <cell r="J30">
            <v>14.100000000000001</v>
          </cell>
          <cell r="K30">
            <v>5.0000000000000044</v>
          </cell>
          <cell r="L30">
            <v>-7.0999999999999952</v>
          </cell>
          <cell r="M30">
            <v>22.70000000000001</v>
          </cell>
          <cell r="N30">
            <v>-1.7000000000000015</v>
          </cell>
          <cell r="O30" t="str">
            <v>-</v>
          </cell>
        </row>
        <row r="31">
          <cell r="A31">
            <v>37987</v>
          </cell>
          <cell r="B31">
            <v>106.6</v>
          </cell>
          <cell r="C31">
            <v>111.3</v>
          </cell>
          <cell r="D31">
            <v>104.7</v>
          </cell>
          <cell r="E31">
            <v>94.2</v>
          </cell>
          <cell r="F31">
            <v>119.2</v>
          </cell>
          <cell r="G31">
            <v>98.4</v>
          </cell>
          <cell r="H31" t="str">
            <v>-</v>
          </cell>
          <cell r="I31">
            <v>6.5999999999999837</v>
          </cell>
          <cell r="J31">
            <v>11.299999999999999</v>
          </cell>
          <cell r="K31">
            <v>4.6999999999999931</v>
          </cell>
          <cell r="L31">
            <v>-5.7999999999999936</v>
          </cell>
          <cell r="M31">
            <v>19.199999999999996</v>
          </cell>
          <cell r="N31">
            <v>-1.5999999999999903</v>
          </cell>
          <cell r="O31" t="str">
            <v>-</v>
          </cell>
        </row>
        <row r="32">
          <cell r="A32">
            <v>38018</v>
          </cell>
          <cell r="B32">
            <v>105.1</v>
          </cell>
          <cell r="C32">
            <v>109.1</v>
          </cell>
          <cell r="D32">
            <v>103.5</v>
          </cell>
          <cell r="E32">
            <v>93.7</v>
          </cell>
          <cell r="F32">
            <v>116</v>
          </cell>
          <cell r="G32">
            <v>96</v>
          </cell>
          <cell r="H32" t="str">
            <v>-</v>
          </cell>
          <cell r="I32">
            <v>5.0999999999999934</v>
          </cell>
          <cell r="J32">
            <v>9.0999999999999979</v>
          </cell>
          <cell r="K32">
            <v>3.499999999999992</v>
          </cell>
          <cell r="L32">
            <v>-6.2999999999999945</v>
          </cell>
          <cell r="M32">
            <v>15.999999999999993</v>
          </cell>
          <cell r="N32">
            <v>-4.0000000000000036</v>
          </cell>
          <cell r="O32" t="str">
            <v>-</v>
          </cell>
        </row>
        <row r="33">
          <cell r="A33">
            <v>38047</v>
          </cell>
          <cell r="B33">
            <v>103.8</v>
          </cell>
          <cell r="C33">
            <v>106.4</v>
          </cell>
          <cell r="D33">
            <v>102.7</v>
          </cell>
          <cell r="E33">
            <v>100.3</v>
          </cell>
          <cell r="F33">
            <v>111.9</v>
          </cell>
          <cell r="G33">
            <v>97</v>
          </cell>
          <cell r="H33" t="str">
            <v>-</v>
          </cell>
          <cell r="I33">
            <v>3.8000000000000034</v>
          </cell>
          <cell r="J33">
            <v>6.4000000000000057</v>
          </cell>
          <cell r="K33">
            <v>2.7000000000000135</v>
          </cell>
          <cell r="L33">
            <v>0.29999999999998916</v>
          </cell>
          <cell r="M33">
            <v>11.899999999999999</v>
          </cell>
          <cell r="N33">
            <v>-3.0000000000000027</v>
          </cell>
          <cell r="O33" t="str">
            <v>-</v>
          </cell>
        </row>
        <row r="34">
          <cell r="A34">
            <v>38078</v>
          </cell>
          <cell r="B34">
            <v>103.6</v>
          </cell>
          <cell r="C34">
            <v>107.1</v>
          </cell>
          <cell r="D34">
            <v>102.3</v>
          </cell>
          <cell r="E34">
            <v>100</v>
          </cell>
          <cell r="F34">
            <v>108.8</v>
          </cell>
          <cell r="G34">
            <v>97.4</v>
          </cell>
          <cell r="H34" t="str">
            <v>-</v>
          </cell>
          <cell r="I34">
            <v>3.6000000000000032</v>
          </cell>
          <cell r="J34">
            <v>7.0999999999999952</v>
          </cell>
          <cell r="K34">
            <v>2.2999999999999909</v>
          </cell>
          <cell r="L34">
            <v>0</v>
          </cell>
          <cell r="M34">
            <v>8.8000000000000078</v>
          </cell>
          <cell r="N34">
            <v>-2.5999999999999912</v>
          </cell>
          <cell r="O34" t="str">
            <v>-</v>
          </cell>
        </row>
        <row r="35">
          <cell r="A35">
            <v>38108</v>
          </cell>
          <cell r="B35">
            <v>102.3</v>
          </cell>
          <cell r="C35">
            <v>105.8</v>
          </cell>
          <cell r="D35">
            <v>100.8</v>
          </cell>
          <cell r="E35">
            <v>98.3</v>
          </cell>
          <cell r="F35">
            <v>104</v>
          </cell>
          <cell r="G35">
            <v>97.3</v>
          </cell>
          <cell r="H35" t="str">
            <v>-</v>
          </cell>
          <cell r="I35">
            <v>2.2999999999999909</v>
          </cell>
          <cell r="J35">
            <v>5.8000000000000052</v>
          </cell>
          <cell r="K35">
            <v>0.80000000000000071</v>
          </cell>
          <cell r="L35">
            <v>-1.7000000000000015</v>
          </cell>
          <cell r="M35">
            <v>4.0000000000000036</v>
          </cell>
          <cell r="N35">
            <v>-2.7000000000000024</v>
          </cell>
          <cell r="O35" t="str">
            <v>-</v>
          </cell>
        </row>
        <row r="36">
          <cell r="A36">
            <v>38139</v>
          </cell>
          <cell r="B36">
            <v>102.7</v>
          </cell>
          <cell r="C36">
            <v>105.8</v>
          </cell>
          <cell r="D36">
            <v>101.5</v>
          </cell>
          <cell r="E36">
            <v>99.9</v>
          </cell>
          <cell r="F36">
            <v>104</v>
          </cell>
          <cell r="G36">
            <v>98.1</v>
          </cell>
          <cell r="H36" t="str">
            <v>-</v>
          </cell>
          <cell r="I36">
            <v>2.7000000000000135</v>
          </cell>
          <cell r="J36">
            <v>5.8000000000000052</v>
          </cell>
          <cell r="K36">
            <v>1.4999999999999902</v>
          </cell>
          <cell r="L36">
            <v>-9.9999999999988987E-2</v>
          </cell>
          <cell r="M36">
            <v>4.0000000000000036</v>
          </cell>
          <cell r="N36">
            <v>-1.9000000000000017</v>
          </cell>
          <cell r="O36" t="str">
            <v>-</v>
          </cell>
        </row>
        <row r="37">
          <cell r="A37">
            <v>38169</v>
          </cell>
          <cell r="B37">
            <v>102.1</v>
          </cell>
          <cell r="C37">
            <v>104.6</v>
          </cell>
          <cell r="D37">
            <v>101.1</v>
          </cell>
          <cell r="E37">
            <v>101.5</v>
          </cell>
          <cell r="F37">
            <v>102.1</v>
          </cell>
          <cell r="G37">
            <v>98.2</v>
          </cell>
          <cell r="H37" t="str">
            <v>-</v>
          </cell>
          <cell r="I37">
            <v>2.0999999999999908</v>
          </cell>
          <cell r="J37">
            <v>4.6000000000000041</v>
          </cell>
          <cell r="K37">
            <v>1.0999999999999899</v>
          </cell>
          <cell r="L37">
            <v>1.4999999999999902</v>
          </cell>
          <cell r="M37">
            <v>2.0999999999999908</v>
          </cell>
          <cell r="N37">
            <v>-1.8000000000000016</v>
          </cell>
          <cell r="O37" t="str">
            <v>-</v>
          </cell>
        </row>
        <row r="38">
          <cell r="A38">
            <v>38200</v>
          </cell>
          <cell r="B38">
            <v>102</v>
          </cell>
          <cell r="C38">
            <v>103.9</v>
          </cell>
          <cell r="D38">
            <v>101.3</v>
          </cell>
          <cell r="E38">
            <v>104.4</v>
          </cell>
          <cell r="F38">
            <v>102.8</v>
          </cell>
          <cell r="G38">
            <v>98.5</v>
          </cell>
          <cell r="H38" t="str">
            <v>-</v>
          </cell>
          <cell r="I38">
            <v>2.0000000000000018</v>
          </cell>
          <cell r="J38">
            <v>3.9000000000000146</v>
          </cell>
          <cell r="K38">
            <v>1.2999999999999901</v>
          </cell>
          <cell r="L38">
            <v>4.4000000000000039</v>
          </cell>
          <cell r="M38">
            <v>2.8000000000000025</v>
          </cell>
          <cell r="N38">
            <v>-1.5000000000000013</v>
          </cell>
          <cell r="O38" t="str">
            <v>-</v>
          </cell>
        </row>
        <row r="39">
          <cell r="A39">
            <v>38231</v>
          </cell>
          <cell r="B39">
            <v>101.3</v>
          </cell>
          <cell r="C39">
            <v>103.4</v>
          </cell>
          <cell r="D39">
            <v>100.4</v>
          </cell>
          <cell r="E39">
            <v>107.2</v>
          </cell>
          <cell r="F39">
            <v>99.3</v>
          </cell>
          <cell r="G39">
            <v>98.5</v>
          </cell>
          <cell r="H39" t="str">
            <v>-</v>
          </cell>
          <cell r="I39">
            <v>1.2999999999999901</v>
          </cell>
          <cell r="J39">
            <v>3.400000000000003</v>
          </cell>
          <cell r="K39">
            <v>0.40000000000000036</v>
          </cell>
          <cell r="L39">
            <v>7.2000000000000064</v>
          </cell>
          <cell r="M39">
            <v>-0.70000000000000062</v>
          </cell>
          <cell r="N39">
            <v>-1.5000000000000013</v>
          </cell>
          <cell r="O39" t="str">
            <v>-</v>
          </cell>
        </row>
        <row r="40">
          <cell r="A40">
            <v>38261</v>
          </cell>
          <cell r="B40">
            <v>102.3</v>
          </cell>
          <cell r="C40">
            <v>102.8</v>
          </cell>
          <cell r="D40">
            <v>102.1</v>
          </cell>
          <cell r="E40">
            <v>109.9</v>
          </cell>
          <cell r="F40">
            <v>96.8</v>
          </cell>
          <cell r="G40">
            <v>99.2</v>
          </cell>
          <cell r="H40" t="str">
            <v>-</v>
          </cell>
          <cell r="I40">
            <v>2.2999999999999909</v>
          </cell>
          <cell r="J40">
            <v>2.8000000000000025</v>
          </cell>
          <cell r="K40">
            <v>2.0999999999999908</v>
          </cell>
          <cell r="L40">
            <v>9.8999999999999986</v>
          </cell>
          <cell r="M40">
            <v>-3.2000000000000028</v>
          </cell>
          <cell r="N40">
            <v>-0.80000000000000071</v>
          </cell>
          <cell r="O40" t="str">
            <v>-</v>
          </cell>
        </row>
        <row r="41">
          <cell r="A41">
            <v>38292</v>
          </cell>
          <cell r="B41">
            <v>104</v>
          </cell>
          <cell r="C41">
            <v>102</v>
          </cell>
          <cell r="D41">
            <v>104.9</v>
          </cell>
          <cell r="E41">
            <v>113.8</v>
          </cell>
          <cell r="F41">
            <v>101.6</v>
          </cell>
          <cell r="G41">
            <v>99.3</v>
          </cell>
          <cell r="H41" t="str">
            <v>-</v>
          </cell>
          <cell r="I41">
            <v>4.0000000000000036</v>
          </cell>
          <cell r="J41">
            <v>2.0000000000000018</v>
          </cell>
          <cell r="K41">
            <v>4.9000000000000155</v>
          </cell>
          <cell r="L41">
            <v>13.79999999999999</v>
          </cell>
          <cell r="M41">
            <v>1.6000000000000014</v>
          </cell>
          <cell r="N41">
            <v>-0.70000000000000062</v>
          </cell>
          <cell r="O41" t="str">
            <v>-</v>
          </cell>
        </row>
        <row r="42">
          <cell r="A42">
            <v>38322</v>
          </cell>
          <cell r="B42">
            <v>104.8</v>
          </cell>
          <cell r="C42">
            <v>102.6</v>
          </cell>
          <cell r="D42">
            <v>105.7</v>
          </cell>
          <cell r="E42">
            <v>115.3</v>
          </cell>
          <cell r="F42">
            <v>103</v>
          </cell>
          <cell r="G42">
            <v>99.9</v>
          </cell>
          <cell r="H42" t="str">
            <v>-</v>
          </cell>
          <cell r="I42">
            <v>4.8000000000000043</v>
          </cell>
          <cell r="J42">
            <v>2.6000000000000023</v>
          </cell>
          <cell r="K42">
            <v>5.699999999999994</v>
          </cell>
          <cell r="L42">
            <v>15.300000000000002</v>
          </cell>
          <cell r="M42">
            <v>3.0000000000000027</v>
          </cell>
          <cell r="N42">
            <v>-9.9999999999988987E-2</v>
          </cell>
          <cell r="O42" t="str">
            <v>-</v>
          </cell>
        </row>
        <row r="43">
          <cell r="A43">
            <v>38353</v>
          </cell>
          <cell r="B43">
            <v>105.2</v>
          </cell>
          <cell r="C43">
            <v>103.3</v>
          </cell>
          <cell r="D43">
            <v>105.9</v>
          </cell>
          <cell r="E43">
            <v>117.6</v>
          </cell>
          <cell r="F43">
            <v>103.3</v>
          </cell>
          <cell r="G43">
            <v>99.4</v>
          </cell>
          <cell r="H43" t="str">
            <v>-</v>
          </cell>
          <cell r="I43">
            <v>5.2000000000000046</v>
          </cell>
          <cell r="J43">
            <v>3.2999999999999918</v>
          </cell>
          <cell r="K43">
            <v>5.9000000000000163</v>
          </cell>
          <cell r="L43">
            <v>17.599999999999994</v>
          </cell>
          <cell r="M43">
            <v>3.2999999999999918</v>
          </cell>
          <cell r="N43">
            <v>-0.59999999999998943</v>
          </cell>
          <cell r="O43" t="str">
            <v>-</v>
          </cell>
        </row>
        <row r="44">
          <cell r="A44">
            <v>38384</v>
          </cell>
          <cell r="B44">
            <v>105</v>
          </cell>
          <cell r="C44">
            <v>103.1</v>
          </cell>
          <cell r="D44">
            <v>105.8</v>
          </cell>
          <cell r="E44">
            <v>121</v>
          </cell>
          <cell r="F44">
            <v>102.6</v>
          </cell>
          <cell r="G44">
            <v>100.5</v>
          </cell>
          <cell r="H44" t="str">
            <v>-</v>
          </cell>
          <cell r="I44">
            <v>5.0000000000000044</v>
          </cell>
          <cell r="J44">
            <v>3.0999999999999917</v>
          </cell>
          <cell r="K44">
            <v>5.8000000000000052</v>
          </cell>
          <cell r="L44">
            <v>20.999999999999996</v>
          </cell>
          <cell r="M44">
            <v>2.6000000000000023</v>
          </cell>
          <cell r="N44">
            <v>0.49999999999998934</v>
          </cell>
          <cell r="O44" t="str">
            <v>-</v>
          </cell>
        </row>
        <row r="45">
          <cell r="A45">
            <v>38412</v>
          </cell>
          <cell r="B45">
            <v>105.3</v>
          </cell>
          <cell r="C45">
            <v>104.3</v>
          </cell>
          <cell r="D45">
            <v>105.7</v>
          </cell>
          <cell r="E45">
            <v>116.5</v>
          </cell>
          <cell r="F45">
            <v>103.8</v>
          </cell>
          <cell r="G45">
            <v>99.2</v>
          </cell>
          <cell r="H45" t="str">
            <v>-</v>
          </cell>
          <cell r="I45">
            <v>5.2999999999999936</v>
          </cell>
          <cell r="J45">
            <v>4.2999999999999927</v>
          </cell>
          <cell r="K45">
            <v>5.699999999999994</v>
          </cell>
          <cell r="L45">
            <v>16.500000000000004</v>
          </cell>
          <cell r="M45">
            <v>3.8000000000000034</v>
          </cell>
          <cell r="N45">
            <v>-0.80000000000000071</v>
          </cell>
          <cell r="O45" t="str">
            <v>-</v>
          </cell>
        </row>
        <row r="46">
          <cell r="A46">
            <v>38443</v>
          </cell>
          <cell r="B46">
            <v>105.2</v>
          </cell>
          <cell r="C46">
            <v>103.3</v>
          </cell>
          <cell r="D46">
            <v>106</v>
          </cell>
          <cell r="E46">
            <v>116</v>
          </cell>
          <cell r="F46">
            <v>104.1</v>
          </cell>
          <cell r="G46">
            <v>99.6</v>
          </cell>
          <cell r="H46" t="str">
            <v>-</v>
          </cell>
          <cell r="I46">
            <v>5.2000000000000046</v>
          </cell>
          <cell r="J46">
            <v>3.2999999999999918</v>
          </cell>
          <cell r="K46">
            <v>6.0000000000000053</v>
          </cell>
          <cell r="L46">
            <v>15.999999999999993</v>
          </cell>
          <cell r="M46">
            <v>4.0999999999999925</v>
          </cell>
          <cell r="N46">
            <v>-0.40000000000000036</v>
          </cell>
          <cell r="O46" t="str">
            <v>-</v>
          </cell>
        </row>
        <row r="47">
          <cell r="A47">
            <v>38473</v>
          </cell>
          <cell r="B47">
            <v>105.5</v>
          </cell>
          <cell r="C47">
            <v>102.9</v>
          </cell>
          <cell r="D47">
            <v>106.5</v>
          </cell>
          <cell r="E47">
            <v>114.6</v>
          </cell>
          <cell r="F47">
            <v>105</v>
          </cell>
          <cell r="G47">
            <v>100.6</v>
          </cell>
          <cell r="H47" t="str">
            <v>-</v>
          </cell>
          <cell r="I47">
            <v>5.4999999999999938</v>
          </cell>
          <cell r="J47">
            <v>2.9000000000000137</v>
          </cell>
          <cell r="K47">
            <v>6.4999999999999947</v>
          </cell>
          <cell r="L47">
            <v>14.599999999999991</v>
          </cell>
          <cell r="M47">
            <v>5.0000000000000044</v>
          </cell>
          <cell r="N47">
            <v>0.60000000000000053</v>
          </cell>
          <cell r="O47" t="str">
            <v>-</v>
          </cell>
        </row>
        <row r="48">
          <cell r="A48">
            <v>38504</v>
          </cell>
          <cell r="B48">
            <v>104.4</v>
          </cell>
          <cell r="C48">
            <v>102.6</v>
          </cell>
          <cell r="D48">
            <v>105.2</v>
          </cell>
          <cell r="E48">
            <v>112.1</v>
          </cell>
          <cell r="F48">
            <v>104.3</v>
          </cell>
          <cell r="G48">
            <v>100.6</v>
          </cell>
          <cell r="H48" t="str">
            <v>-</v>
          </cell>
          <cell r="I48">
            <v>4.4000000000000039</v>
          </cell>
          <cell r="J48">
            <v>2.6000000000000023</v>
          </cell>
          <cell r="K48">
            <v>5.2000000000000046</v>
          </cell>
          <cell r="L48">
            <v>12.1</v>
          </cell>
          <cell r="M48">
            <v>4.2999999999999927</v>
          </cell>
          <cell r="N48">
            <v>0.60000000000000053</v>
          </cell>
          <cell r="O48" t="str">
            <v>-</v>
          </cell>
        </row>
        <row r="49">
          <cell r="A49">
            <v>38534</v>
          </cell>
          <cell r="B49">
            <v>103.6</v>
          </cell>
          <cell r="C49">
            <v>102.5</v>
          </cell>
          <cell r="D49">
            <v>104.1</v>
          </cell>
          <cell r="E49">
            <v>109.7</v>
          </cell>
          <cell r="F49">
            <v>104.9</v>
          </cell>
          <cell r="G49">
            <v>101.1</v>
          </cell>
          <cell r="H49" t="str">
            <v>-</v>
          </cell>
          <cell r="I49">
            <v>3.6000000000000032</v>
          </cell>
          <cell r="J49">
            <v>2.4999999999999911</v>
          </cell>
          <cell r="K49">
            <v>4.0999999999999925</v>
          </cell>
          <cell r="L49">
            <v>9.6999999999999975</v>
          </cell>
          <cell r="M49">
            <v>4.9000000000000155</v>
          </cell>
          <cell r="N49">
            <v>1.0999999999999899</v>
          </cell>
          <cell r="O49" t="str">
            <v>-</v>
          </cell>
        </row>
        <row r="50">
          <cell r="A50">
            <v>38565</v>
          </cell>
          <cell r="B50">
            <v>103.3</v>
          </cell>
          <cell r="C50">
            <v>102.2</v>
          </cell>
          <cell r="D50">
            <v>103.7</v>
          </cell>
          <cell r="E50">
            <v>108.6</v>
          </cell>
          <cell r="F50">
            <v>103.6</v>
          </cell>
          <cell r="G50">
            <v>102.5</v>
          </cell>
          <cell r="H50" t="str">
            <v>-</v>
          </cell>
          <cell r="I50">
            <v>3.2999999999999918</v>
          </cell>
          <cell r="J50">
            <v>2.200000000000002</v>
          </cell>
          <cell r="K50">
            <v>3.6999999999999922</v>
          </cell>
          <cell r="L50">
            <v>8.5999999999999854</v>
          </cell>
          <cell r="M50">
            <v>3.6000000000000032</v>
          </cell>
          <cell r="N50">
            <v>2.4999999999999911</v>
          </cell>
          <cell r="O50" t="str">
            <v>-</v>
          </cell>
        </row>
        <row r="51">
          <cell r="A51">
            <v>38596</v>
          </cell>
          <cell r="B51">
            <v>103.5</v>
          </cell>
          <cell r="C51">
            <v>102.3</v>
          </cell>
          <cell r="D51">
            <v>104</v>
          </cell>
          <cell r="E51">
            <v>105.9</v>
          </cell>
          <cell r="F51">
            <v>105.6</v>
          </cell>
          <cell r="G51">
            <v>103.2</v>
          </cell>
          <cell r="H51" t="str">
            <v>-</v>
          </cell>
          <cell r="I51">
            <v>3.499999999999992</v>
          </cell>
          <cell r="J51">
            <v>2.2999999999999909</v>
          </cell>
          <cell r="K51">
            <v>4.0000000000000036</v>
          </cell>
          <cell r="L51">
            <v>5.9000000000000163</v>
          </cell>
          <cell r="M51">
            <v>5.600000000000005</v>
          </cell>
          <cell r="N51">
            <v>3.2000000000000028</v>
          </cell>
          <cell r="O51" t="str">
            <v>-</v>
          </cell>
        </row>
        <row r="52">
          <cell r="A52">
            <v>38626</v>
          </cell>
          <cell r="B52">
            <v>103.1</v>
          </cell>
          <cell r="C52">
            <v>102</v>
          </cell>
          <cell r="D52">
            <v>103.5</v>
          </cell>
          <cell r="E52">
            <v>104.9</v>
          </cell>
          <cell r="F52">
            <v>107.6</v>
          </cell>
          <cell r="G52">
            <v>104.1</v>
          </cell>
          <cell r="H52" t="str">
            <v>-</v>
          </cell>
          <cell r="I52">
            <v>3.0999999999999917</v>
          </cell>
          <cell r="J52">
            <v>2.0000000000000018</v>
          </cell>
          <cell r="K52">
            <v>3.499999999999992</v>
          </cell>
          <cell r="L52">
            <v>4.9000000000000155</v>
          </cell>
          <cell r="M52">
            <v>7.5999999999999845</v>
          </cell>
          <cell r="N52">
            <v>4.0999999999999925</v>
          </cell>
          <cell r="O52" t="str">
            <v>-</v>
          </cell>
        </row>
        <row r="53">
          <cell r="A53">
            <v>38657</v>
          </cell>
          <cell r="B53">
            <v>102.3</v>
          </cell>
          <cell r="C53">
            <v>102.1</v>
          </cell>
          <cell r="D53">
            <v>102.4</v>
          </cell>
          <cell r="E53">
            <v>102.7</v>
          </cell>
          <cell r="F53">
            <v>104.3</v>
          </cell>
          <cell r="G53">
            <v>105.4</v>
          </cell>
          <cell r="H53" t="str">
            <v>-</v>
          </cell>
          <cell r="I53">
            <v>2.2999999999999909</v>
          </cell>
          <cell r="J53">
            <v>2.0999999999999908</v>
          </cell>
          <cell r="K53">
            <v>2.4000000000000021</v>
          </cell>
          <cell r="L53">
            <v>2.7000000000000135</v>
          </cell>
          <cell r="M53">
            <v>4.2999999999999927</v>
          </cell>
          <cell r="N53">
            <v>5.4000000000000048</v>
          </cell>
          <cell r="O53" t="str">
            <v>-</v>
          </cell>
        </row>
        <row r="54">
          <cell r="A54">
            <v>38687</v>
          </cell>
          <cell r="B54">
            <v>101.2</v>
          </cell>
          <cell r="C54">
            <v>101</v>
          </cell>
          <cell r="D54">
            <v>101.3</v>
          </cell>
          <cell r="E54">
            <v>100.3</v>
          </cell>
          <cell r="F54">
            <v>102</v>
          </cell>
          <cell r="G54">
            <v>106.4</v>
          </cell>
          <cell r="H54" t="str">
            <v>-</v>
          </cell>
          <cell r="I54">
            <v>1.2000000000000011</v>
          </cell>
          <cell r="J54">
            <v>1.0000000000000009</v>
          </cell>
          <cell r="K54">
            <v>1.2999999999999901</v>
          </cell>
          <cell r="L54">
            <v>0.29999999999998916</v>
          </cell>
          <cell r="M54">
            <v>2.0000000000000018</v>
          </cell>
          <cell r="N54">
            <v>6.4000000000000057</v>
          </cell>
          <cell r="O54" t="str">
            <v>-</v>
          </cell>
        </row>
        <row r="55">
          <cell r="A55">
            <v>38718</v>
          </cell>
          <cell r="B55">
            <v>100.9</v>
          </cell>
          <cell r="C55">
            <v>99.9</v>
          </cell>
          <cell r="D55">
            <v>101.3</v>
          </cell>
          <cell r="E55">
            <v>100</v>
          </cell>
          <cell r="F55">
            <v>101</v>
          </cell>
          <cell r="G55">
            <v>107.5</v>
          </cell>
          <cell r="H55" t="str">
            <v>-</v>
          </cell>
          <cell r="I55">
            <v>0.9000000000000119</v>
          </cell>
          <cell r="J55">
            <v>-9.9999999999988987E-2</v>
          </cell>
          <cell r="K55">
            <v>1.2999999999999901</v>
          </cell>
          <cell r="L55">
            <v>0</v>
          </cell>
          <cell r="M55">
            <v>1.0000000000000009</v>
          </cell>
          <cell r="N55">
            <v>7.4999999999999956</v>
          </cell>
          <cell r="O55" t="str">
            <v>-</v>
          </cell>
        </row>
        <row r="56">
          <cell r="A56">
            <v>38749</v>
          </cell>
          <cell r="B56">
            <v>101.1</v>
          </cell>
          <cell r="C56">
            <v>99.3</v>
          </cell>
          <cell r="D56">
            <v>101.8</v>
          </cell>
          <cell r="E56">
            <v>99.2</v>
          </cell>
          <cell r="F56">
            <v>101.5</v>
          </cell>
          <cell r="G56">
            <v>108</v>
          </cell>
          <cell r="H56" t="str">
            <v>-</v>
          </cell>
          <cell r="I56">
            <v>1.0999999999999899</v>
          </cell>
          <cell r="J56">
            <v>-0.70000000000000062</v>
          </cell>
          <cell r="K56">
            <v>1.8000000000000016</v>
          </cell>
          <cell r="L56">
            <v>-0.80000000000000071</v>
          </cell>
          <cell r="M56">
            <v>1.4999999999999902</v>
          </cell>
          <cell r="N56">
            <v>8.0000000000000071</v>
          </cell>
          <cell r="O56" t="str">
            <v>-</v>
          </cell>
        </row>
        <row r="57">
          <cell r="A57">
            <v>38777</v>
          </cell>
          <cell r="B57">
            <v>100.7</v>
          </cell>
          <cell r="C57">
            <v>98</v>
          </cell>
          <cell r="D57">
            <v>101.8</v>
          </cell>
          <cell r="E57">
            <v>99.3</v>
          </cell>
          <cell r="F57">
            <v>99.6</v>
          </cell>
          <cell r="G57">
            <v>107.7</v>
          </cell>
          <cell r="H57" t="str">
            <v>-</v>
          </cell>
          <cell r="I57">
            <v>0.70000000000001172</v>
          </cell>
          <cell r="J57">
            <v>-2.0000000000000018</v>
          </cell>
          <cell r="K57">
            <v>1.8000000000000016</v>
          </cell>
          <cell r="L57">
            <v>-0.70000000000000062</v>
          </cell>
          <cell r="M57">
            <v>-0.40000000000000036</v>
          </cell>
          <cell r="N57">
            <v>7.6999999999999957</v>
          </cell>
          <cell r="O57" t="str">
            <v>-</v>
          </cell>
        </row>
        <row r="58">
          <cell r="A58">
            <v>38808</v>
          </cell>
          <cell r="B58">
            <v>100.4</v>
          </cell>
          <cell r="C58">
            <v>98.6</v>
          </cell>
          <cell r="D58">
            <v>101.1</v>
          </cell>
          <cell r="E58">
            <v>99.7</v>
          </cell>
          <cell r="F58">
            <v>98.9</v>
          </cell>
          <cell r="G58">
            <v>106.5</v>
          </cell>
          <cell r="H58" t="str">
            <v>-</v>
          </cell>
          <cell r="I58">
            <v>0.40000000000000036</v>
          </cell>
          <cell r="J58">
            <v>-1.4000000000000012</v>
          </cell>
          <cell r="K58">
            <v>1.0999999999999899</v>
          </cell>
          <cell r="L58">
            <v>-0.30000000000000027</v>
          </cell>
          <cell r="M58">
            <v>-1.0999999999999899</v>
          </cell>
          <cell r="N58">
            <v>6.4999999999999947</v>
          </cell>
          <cell r="O58" t="str">
            <v>-</v>
          </cell>
        </row>
        <row r="59">
          <cell r="A59">
            <v>38838</v>
          </cell>
          <cell r="B59">
            <v>100.4</v>
          </cell>
          <cell r="C59">
            <v>99.7</v>
          </cell>
          <cell r="D59">
            <v>100.7</v>
          </cell>
          <cell r="E59">
            <v>102.5</v>
          </cell>
          <cell r="F59">
            <v>99.4</v>
          </cell>
          <cell r="G59">
            <v>105.9</v>
          </cell>
          <cell r="H59" t="str">
            <v>-</v>
          </cell>
          <cell r="I59">
            <v>0.40000000000000036</v>
          </cell>
          <cell r="J59">
            <v>-0.30000000000000027</v>
          </cell>
          <cell r="K59">
            <v>0.70000000000001172</v>
          </cell>
          <cell r="L59">
            <v>2.4999999999999911</v>
          </cell>
          <cell r="M59">
            <v>-0.59999999999998943</v>
          </cell>
          <cell r="N59">
            <v>5.9000000000000163</v>
          </cell>
          <cell r="O59" t="str">
            <v>-</v>
          </cell>
        </row>
        <row r="60">
          <cell r="A60">
            <v>38869</v>
          </cell>
          <cell r="B60">
            <v>102.1</v>
          </cell>
          <cell r="C60">
            <v>101.2</v>
          </cell>
          <cell r="D60">
            <v>102.4</v>
          </cell>
          <cell r="E60">
            <v>104.1</v>
          </cell>
          <cell r="F60">
            <v>99.9</v>
          </cell>
          <cell r="G60">
            <v>105.2</v>
          </cell>
          <cell r="H60" t="str">
            <v>-</v>
          </cell>
          <cell r="I60">
            <v>2.0999999999999908</v>
          </cell>
          <cell r="J60">
            <v>1.2000000000000011</v>
          </cell>
          <cell r="K60">
            <v>2.4000000000000021</v>
          </cell>
          <cell r="L60">
            <v>4.0999999999999925</v>
          </cell>
          <cell r="M60">
            <v>-9.9999999999988987E-2</v>
          </cell>
          <cell r="N60">
            <v>5.2000000000000046</v>
          </cell>
          <cell r="O60" t="str">
            <v>-</v>
          </cell>
        </row>
        <row r="61">
          <cell r="A61">
            <v>38899</v>
          </cell>
          <cell r="B61">
            <v>104.3</v>
          </cell>
          <cell r="C61">
            <v>103.5</v>
          </cell>
          <cell r="D61">
            <v>104.7</v>
          </cell>
          <cell r="E61">
            <v>105.3</v>
          </cell>
          <cell r="F61">
            <v>100</v>
          </cell>
          <cell r="G61">
            <v>104.9</v>
          </cell>
          <cell r="H61" t="str">
            <v>-</v>
          </cell>
          <cell r="I61">
            <v>4.2999999999999927</v>
          </cell>
          <cell r="J61">
            <v>3.499999999999992</v>
          </cell>
          <cell r="K61">
            <v>4.6999999999999931</v>
          </cell>
          <cell r="L61">
            <v>5.2999999999999936</v>
          </cell>
          <cell r="M61">
            <v>0</v>
          </cell>
          <cell r="N61">
            <v>4.9000000000000155</v>
          </cell>
          <cell r="O61" t="str">
            <v>-</v>
          </cell>
        </row>
        <row r="62">
          <cell r="A62">
            <v>38930</v>
          </cell>
          <cell r="B62">
            <v>104.4</v>
          </cell>
          <cell r="C62">
            <v>104</v>
          </cell>
          <cell r="D62">
            <v>104.5</v>
          </cell>
          <cell r="E62">
            <v>105.7</v>
          </cell>
          <cell r="F62">
            <v>99.9</v>
          </cell>
          <cell r="G62">
            <v>104.1</v>
          </cell>
          <cell r="H62" t="str">
            <v>-</v>
          </cell>
          <cell r="I62">
            <v>4.4000000000000039</v>
          </cell>
          <cell r="J62">
            <v>4.0000000000000036</v>
          </cell>
          <cell r="K62">
            <v>4.4999999999999929</v>
          </cell>
          <cell r="L62">
            <v>5.699999999999994</v>
          </cell>
          <cell r="M62">
            <v>-9.9999999999988987E-2</v>
          </cell>
          <cell r="N62">
            <v>4.0999999999999925</v>
          </cell>
          <cell r="O62" t="str">
            <v>-</v>
          </cell>
        </row>
        <row r="63">
          <cell r="A63">
            <v>38961</v>
          </cell>
          <cell r="B63">
            <v>105.1</v>
          </cell>
          <cell r="C63">
            <v>104.6</v>
          </cell>
          <cell r="D63">
            <v>105.3</v>
          </cell>
          <cell r="E63">
            <v>108.2</v>
          </cell>
          <cell r="F63">
            <v>100.8</v>
          </cell>
          <cell r="G63">
            <v>103.9</v>
          </cell>
          <cell r="H63" t="str">
            <v>-</v>
          </cell>
          <cell r="I63">
            <v>5.0999999999999934</v>
          </cell>
          <cell r="J63">
            <v>4.6000000000000041</v>
          </cell>
          <cell r="K63">
            <v>5.2999999999999936</v>
          </cell>
          <cell r="L63">
            <v>8.2000000000000064</v>
          </cell>
          <cell r="M63">
            <v>0.80000000000000071</v>
          </cell>
          <cell r="N63">
            <v>3.9000000000000146</v>
          </cell>
          <cell r="O63" t="str">
            <v>-</v>
          </cell>
        </row>
        <row r="64">
          <cell r="A64">
            <v>38991</v>
          </cell>
          <cell r="B64">
            <v>105.5</v>
          </cell>
          <cell r="C64">
            <v>105.9</v>
          </cell>
          <cell r="D64">
            <v>105.3</v>
          </cell>
          <cell r="E64">
            <v>110.3</v>
          </cell>
          <cell r="F64">
            <v>99.7</v>
          </cell>
          <cell r="G64">
            <v>103.9</v>
          </cell>
          <cell r="H64" t="str">
            <v>-</v>
          </cell>
          <cell r="I64">
            <v>5.4999999999999938</v>
          </cell>
          <cell r="J64">
            <v>5.9000000000000163</v>
          </cell>
          <cell r="K64">
            <v>5.2999999999999936</v>
          </cell>
          <cell r="L64">
            <v>10.299999999999997</v>
          </cell>
          <cell r="M64">
            <v>-0.30000000000000027</v>
          </cell>
          <cell r="N64">
            <v>3.9000000000000146</v>
          </cell>
          <cell r="O64" t="str">
            <v>-</v>
          </cell>
        </row>
        <row r="65">
          <cell r="A65">
            <v>39022</v>
          </cell>
          <cell r="B65">
            <v>106.2</v>
          </cell>
          <cell r="C65">
            <v>108.1</v>
          </cell>
          <cell r="D65">
            <v>105.4</v>
          </cell>
          <cell r="E65">
            <v>111.3</v>
          </cell>
          <cell r="F65">
            <v>100.6</v>
          </cell>
          <cell r="G65">
            <v>103.7</v>
          </cell>
          <cell r="H65" t="str">
            <v>-</v>
          </cell>
          <cell r="I65">
            <v>6.2000000000000055</v>
          </cell>
          <cell r="J65">
            <v>8.0999999999999961</v>
          </cell>
          <cell r="K65">
            <v>5.4000000000000048</v>
          </cell>
          <cell r="L65">
            <v>11.299999999999999</v>
          </cell>
          <cell r="M65">
            <v>0.60000000000000053</v>
          </cell>
          <cell r="N65">
            <v>3.6999999999999922</v>
          </cell>
          <cell r="O65" t="str">
            <v>-</v>
          </cell>
        </row>
        <row r="66">
          <cell r="A66">
            <v>39052</v>
          </cell>
          <cell r="B66">
            <v>107.3</v>
          </cell>
          <cell r="C66">
            <v>110.9</v>
          </cell>
          <cell r="D66">
            <v>105.9</v>
          </cell>
          <cell r="E66">
            <v>113.5</v>
          </cell>
          <cell r="F66">
            <v>102.1</v>
          </cell>
          <cell r="G66">
            <v>102.2</v>
          </cell>
          <cell r="H66" t="str">
            <v>-</v>
          </cell>
          <cell r="I66">
            <v>7.2999999999999954</v>
          </cell>
          <cell r="J66">
            <v>10.899999999999999</v>
          </cell>
          <cell r="K66">
            <v>5.9000000000000163</v>
          </cell>
          <cell r="L66">
            <v>13.5</v>
          </cell>
          <cell r="M66">
            <v>2.0999999999999908</v>
          </cell>
          <cell r="N66">
            <v>2.200000000000002</v>
          </cell>
          <cell r="O66" t="str">
            <v>-</v>
          </cell>
        </row>
        <row r="67">
          <cell r="A67">
            <v>39083</v>
          </cell>
          <cell r="B67">
            <v>107.4</v>
          </cell>
          <cell r="C67">
            <v>113.1</v>
          </cell>
          <cell r="D67">
            <v>105.1</v>
          </cell>
          <cell r="E67">
            <v>113.1</v>
          </cell>
          <cell r="F67">
            <v>102.2</v>
          </cell>
          <cell r="G67">
            <v>100.2</v>
          </cell>
          <cell r="H67" t="str">
            <v>-</v>
          </cell>
          <cell r="I67">
            <v>7.4000000000000066</v>
          </cell>
          <cell r="J67">
            <v>13.100000000000001</v>
          </cell>
          <cell r="K67">
            <v>5.0999999999999934</v>
          </cell>
          <cell r="L67">
            <v>13.100000000000001</v>
          </cell>
          <cell r="M67">
            <v>2.200000000000002</v>
          </cell>
          <cell r="N67">
            <v>0.20000000000000018</v>
          </cell>
          <cell r="O67" t="str">
            <v>-</v>
          </cell>
        </row>
        <row r="68">
          <cell r="A68">
            <v>39114</v>
          </cell>
          <cell r="B68">
            <v>107.9</v>
          </cell>
          <cell r="C68">
            <v>115.1</v>
          </cell>
          <cell r="D68">
            <v>105.1</v>
          </cell>
          <cell r="E68">
            <v>113.7</v>
          </cell>
          <cell r="F68">
            <v>102.1</v>
          </cell>
          <cell r="G68">
            <v>100</v>
          </cell>
          <cell r="H68" t="str">
            <v>-</v>
          </cell>
          <cell r="I68">
            <v>7.8999999999999959</v>
          </cell>
          <cell r="J68">
            <v>15.100000000000001</v>
          </cell>
          <cell r="K68">
            <v>5.0999999999999934</v>
          </cell>
          <cell r="L68">
            <v>13.700000000000001</v>
          </cell>
          <cell r="M68">
            <v>2.0999999999999908</v>
          </cell>
          <cell r="N68">
            <v>0</v>
          </cell>
          <cell r="O68" t="str">
            <v>-</v>
          </cell>
        </row>
        <row r="69">
          <cell r="A69">
            <v>39142</v>
          </cell>
          <cell r="B69">
            <v>108.1</v>
          </cell>
          <cell r="C69">
            <v>118.5</v>
          </cell>
          <cell r="D69">
            <v>104.1</v>
          </cell>
          <cell r="E69">
            <v>113.8</v>
          </cell>
          <cell r="F69">
            <v>102.7</v>
          </cell>
          <cell r="G69">
            <v>101.9</v>
          </cell>
          <cell r="H69" t="str">
            <v>-</v>
          </cell>
          <cell r="I69">
            <v>8.0999999999999961</v>
          </cell>
          <cell r="J69">
            <v>18.500000000000007</v>
          </cell>
          <cell r="K69">
            <v>4.0999999999999925</v>
          </cell>
          <cell r="L69">
            <v>13.79999999999999</v>
          </cell>
          <cell r="M69">
            <v>2.7000000000000135</v>
          </cell>
          <cell r="N69">
            <v>1.9000000000000128</v>
          </cell>
          <cell r="O69" t="str">
            <v>-</v>
          </cell>
        </row>
        <row r="70">
          <cell r="A70">
            <v>39173</v>
          </cell>
          <cell r="B70">
            <v>108.1</v>
          </cell>
          <cell r="C70">
            <v>118.6</v>
          </cell>
          <cell r="D70">
            <v>104</v>
          </cell>
          <cell r="E70">
            <v>114</v>
          </cell>
          <cell r="F70">
            <v>103</v>
          </cell>
          <cell r="G70">
            <v>102.7</v>
          </cell>
          <cell r="H70" t="str">
            <v>-</v>
          </cell>
          <cell r="I70">
            <v>8.0999999999999961</v>
          </cell>
          <cell r="J70">
            <v>18.599999999999994</v>
          </cell>
          <cell r="K70">
            <v>4.0000000000000036</v>
          </cell>
          <cell r="L70">
            <v>13.999999999999989</v>
          </cell>
          <cell r="M70">
            <v>3.0000000000000027</v>
          </cell>
          <cell r="N70">
            <v>2.7000000000000135</v>
          </cell>
          <cell r="O70" t="str">
            <v>-</v>
          </cell>
        </row>
        <row r="71">
          <cell r="A71">
            <v>39203</v>
          </cell>
          <cell r="B71">
            <v>107.9</v>
          </cell>
          <cell r="C71">
            <v>118.5</v>
          </cell>
          <cell r="D71">
            <v>103.7</v>
          </cell>
          <cell r="E71">
            <v>113.4</v>
          </cell>
          <cell r="F71">
            <v>100.8</v>
          </cell>
          <cell r="G71">
            <v>102.9</v>
          </cell>
          <cell r="H71" t="str">
            <v>-</v>
          </cell>
          <cell r="I71">
            <v>7.8999999999999959</v>
          </cell>
          <cell r="J71">
            <v>18.500000000000007</v>
          </cell>
          <cell r="K71">
            <v>3.6999999999999922</v>
          </cell>
          <cell r="L71">
            <v>13.400000000000013</v>
          </cell>
          <cell r="M71">
            <v>0.80000000000000071</v>
          </cell>
          <cell r="N71">
            <v>2.9000000000000137</v>
          </cell>
          <cell r="O71" t="str">
            <v>-</v>
          </cell>
        </row>
        <row r="72">
          <cell r="A72">
            <v>39234</v>
          </cell>
          <cell r="B72">
            <v>106.6</v>
          </cell>
          <cell r="C72">
            <v>117.9</v>
          </cell>
          <cell r="D72">
            <v>102.2</v>
          </cell>
          <cell r="E72">
            <v>111.3</v>
          </cell>
          <cell r="F72">
            <v>100.3</v>
          </cell>
          <cell r="G72">
            <v>103.1</v>
          </cell>
          <cell r="H72" t="str">
            <v>-</v>
          </cell>
          <cell r="I72">
            <v>6.5999999999999837</v>
          </cell>
          <cell r="J72">
            <v>17.900000000000006</v>
          </cell>
          <cell r="K72">
            <v>2.200000000000002</v>
          </cell>
          <cell r="L72">
            <v>11.299999999999999</v>
          </cell>
          <cell r="M72">
            <v>0.29999999999998916</v>
          </cell>
          <cell r="N72">
            <v>3.0999999999999917</v>
          </cell>
          <cell r="O72" t="str">
            <v>-</v>
          </cell>
        </row>
        <row r="73">
          <cell r="A73">
            <v>39264</v>
          </cell>
          <cell r="B73">
            <v>105.6</v>
          </cell>
          <cell r="C73">
            <v>116.5</v>
          </cell>
          <cell r="D73">
            <v>101.2</v>
          </cell>
          <cell r="E73">
            <v>113.1</v>
          </cell>
          <cell r="F73">
            <v>100.3</v>
          </cell>
          <cell r="G73">
            <v>102.5</v>
          </cell>
          <cell r="H73" t="str">
            <v>-</v>
          </cell>
          <cell r="I73">
            <v>5.600000000000005</v>
          </cell>
          <cell r="J73">
            <v>16.500000000000004</v>
          </cell>
          <cell r="K73">
            <v>1.2000000000000011</v>
          </cell>
          <cell r="L73">
            <v>13.100000000000001</v>
          </cell>
          <cell r="M73">
            <v>0.29999999999998916</v>
          </cell>
          <cell r="N73">
            <v>2.4999999999999911</v>
          </cell>
          <cell r="O73" t="str">
            <v>-</v>
          </cell>
        </row>
        <row r="74">
          <cell r="A74">
            <v>39295</v>
          </cell>
          <cell r="B74">
            <v>107.5</v>
          </cell>
          <cell r="C74">
            <v>117</v>
          </cell>
          <cell r="D74">
            <v>103.6</v>
          </cell>
          <cell r="E74">
            <v>114.3</v>
          </cell>
          <cell r="F74">
            <v>104.4</v>
          </cell>
          <cell r="G74">
            <v>102</v>
          </cell>
          <cell r="H74" t="str">
            <v>-</v>
          </cell>
          <cell r="I74">
            <v>7.4999999999999956</v>
          </cell>
          <cell r="J74">
            <v>16.999999999999993</v>
          </cell>
          <cell r="K74">
            <v>3.6000000000000032</v>
          </cell>
          <cell r="L74">
            <v>14.3</v>
          </cell>
          <cell r="M74">
            <v>4.4000000000000039</v>
          </cell>
          <cell r="N74">
            <v>2.0000000000000018</v>
          </cell>
          <cell r="O74" t="str">
            <v>-</v>
          </cell>
        </row>
        <row r="75">
          <cell r="A75">
            <v>39326</v>
          </cell>
          <cell r="B75">
            <v>106.3</v>
          </cell>
          <cell r="C75">
            <v>117</v>
          </cell>
          <cell r="D75">
            <v>102</v>
          </cell>
          <cell r="E75">
            <v>110.3</v>
          </cell>
          <cell r="F75">
            <v>100.7</v>
          </cell>
          <cell r="G75">
            <v>101.3</v>
          </cell>
          <cell r="H75" t="str">
            <v>-</v>
          </cell>
          <cell r="I75">
            <v>6.2999999999999945</v>
          </cell>
          <cell r="J75">
            <v>16.999999999999993</v>
          </cell>
          <cell r="K75">
            <v>2.0000000000000018</v>
          </cell>
          <cell r="L75">
            <v>10.299999999999997</v>
          </cell>
          <cell r="M75">
            <v>0.70000000000001172</v>
          </cell>
          <cell r="N75">
            <v>1.2999999999999901</v>
          </cell>
          <cell r="O75" t="str">
            <v>-</v>
          </cell>
        </row>
        <row r="76">
          <cell r="A76">
            <v>39356</v>
          </cell>
          <cell r="B76">
            <v>106.5</v>
          </cell>
          <cell r="C76">
            <v>116.9</v>
          </cell>
          <cell r="D76">
            <v>102.3</v>
          </cell>
          <cell r="E76">
            <v>107.9</v>
          </cell>
          <cell r="F76">
            <v>99.8</v>
          </cell>
          <cell r="G76">
            <v>100.7</v>
          </cell>
          <cell r="H76" t="str">
            <v>-</v>
          </cell>
          <cell r="I76">
            <v>6.4999999999999947</v>
          </cell>
          <cell r="J76">
            <v>16.900000000000006</v>
          </cell>
          <cell r="K76">
            <v>2.2999999999999909</v>
          </cell>
          <cell r="L76">
            <v>7.8999999999999959</v>
          </cell>
          <cell r="M76">
            <v>-0.20000000000000018</v>
          </cell>
          <cell r="N76">
            <v>0.70000000000001172</v>
          </cell>
          <cell r="O76" t="str">
            <v>-</v>
          </cell>
        </row>
        <row r="77">
          <cell r="A77">
            <v>39387</v>
          </cell>
          <cell r="B77">
            <v>106.8</v>
          </cell>
          <cell r="C77">
            <v>115.7</v>
          </cell>
          <cell r="D77">
            <v>103.1</v>
          </cell>
          <cell r="E77">
            <v>106.3</v>
          </cell>
          <cell r="F77">
            <v>99</v>
          </cell>
          <cell r="G77">
            <v>100.3</v>
          </cell>
          <cell r="H77" t="str">
            <v>-</v>
          </cell>
          <cell r="I77">
            <v>6.800000000000006</v>
          </cell>
          <cell r="J77">
            <v>15.700000000000003</v>
          </cell>
          <cell r="K77">
            <v>3.0999999999999917</v>
          </cell>
          <cell r="L77">
            <v>6.2999999999999945</v>
          </cell>
          <cell r="M77">
            <v>-1.0000000000000009</v>
          </cell>
          <cell r="N77">
            <v>0.29999999999998916</v>
          </cell>
          <cell r="O77" t="str">
            <v>-</v>
          </cell>
        </row>
        <row r="78">
          <cell r="A78">
            <v>39417</v>
          </cell>
          <cell r="B78">
            <v>107.4</v>
          </cell>
          <cell r="C78">
            <v>115.2</v>
          </cell>
          <cell r="D78">
            <v>104.2</v>
          </cell>
          <cell r="E78">
            <v>105.6</v>
          </cell>
          <cell r="F78">
            <v>97.8</v>
          </cell>
          <cell r="G78">
            <v>101</v>
          </cell>
          <cell r="H78" t="str">
            <v>-</v>
          </cell>
          <cell r="I78">
            <v>7.4000000000000066</v>
          </cell>
          <cell r="J78">
            <v>15.200000000000014</v>
          </cell>
          <cell r="K78">
            <v>4.2000000000000037</v>
          </cell>
          <cell r="L78">
            <v>5.600000000000005</v>
          </cell>
          <cell r="M78">
            <v>-2.200000000000002</v>
          </cell>
          <cell r="N78">
            <v>1.0000000000000009</v>
          </cell>
          <cell r="O78" t="str">
            <v>-</v>
          </cell>
        </row>
        <row r="79">
          <cell r="A79">
            <v>39448</v>
          </cell>
          <cell r="B79">
            <v>108.2</v>
          </cell>
          <cell r="C79">
            <v>115.3</v>
          </cell>
          <cell r="D79">
            <v>105.1</v>
          </cell>
          <cell r="E79">
            <v>104</v>
          </cell>
          <cell r="F79">
            <v>97</v>
          </cell>
          <cell r="G79">
            <v>103.2</v>
          </cell>
          <cell r="H79" t="str">
            <v>-</v>
          </cell>
          <cell r="I79">
            <v>8.2000000000000064</v>
          </cell>
          <cell r="J79">
            <v>15.300000000000002</v>
          </cell>
          <cell r="K79">
            <v>5.0999999999999934</v>
          </cell>
          <cell r="L79">
            <v>4.0000000000000036</v>
          </cell>
          <cell r="M79">
            <v>-3.0000000000000027</v>
          </cell>
          <cell r="N79">
            <v>3.2000000000000028</v>
          </cell>
          <cell r="O79" t="str">
            <v>-</v>
          </cell>
        </row>
        <row r="80">
          <cell r="A80">
            <v>39479</v>
          </cell>
          <cell r="B80">
            <v>108.9</v>
          </cell>
          <cell r="C80">
            <v>115.6</v>
          </cell>
          <cell r="D80">
            <v>106</v>
          </cell>
          <cell r="E80">
            <v>103.5</v>
          </cell>
          <cell r="F80">
            <v>96.7</v>
          </cell>
          <cell r="G80">
            <v>103</v>
          </cell>
          <cell r="H80" t="str">
            <v>-</v>
          </cell>
          <cell r="I80">
            <v>8.8999999999999968</v>
          </cell>
          <cell r="J80">
            <v>15.599999999999991</v>
          </cell>
          <cell r="K80">
            <v>6.0000000000000053</v>
          </cell>
          <cell r="L80">
            <v>3.499999999999992</v>
          </cell>
          <cell r="M80">
            <v>-3.2999999999999918</v>
          </cell>
          <cell r="N80">
            <v>3.0000000000000027</v>
          </cell>
          <cell r="O80" t="str">
            <v>-</v>
          </cell>
        </row>
        <row r="81">
          <cell r="A81">
            <v>39508</v>
          </cell>
          <cell r="B81">
            <v>109.9</v>
          </cell>
          <cell r="C81">
            <v>114.1</v>
          </cell>
          <cell r="D81">
            <v>108</v>
          </cell>
          <cell r="E81">
            <v>104</v>
          </cell>
          <cell r="F81">
            <v>97.6</v>
          </cell>
          <cell r="G81">
            <v>101.3</v>
          </cell>
          <cell r="H81" t="str">
            <v>-</v>
          </cell>
          <cell r="I81">
            <v>9.8999999999999986</v>
          </cell>
          <cell r="J81">
            <v>14.100000000000001</v>
          </cell>
          <cell r="K81">
            <v>8.0000000000000071</v>
          </cell>
          <cell r="L81">
            <v>4.0000000000000036</v>
          </cell>
          <cell r="M81">
            <v>-2.4000000000000021</v>
          </cell>
          <cell r="N81">
            <v>1.2999999999999901</v>
          </cell>
          <cell r="O81" t="str">
            <v>-</v>
          </cell>
        </row>
        <row r="82">
          <cell r="A82">
            <v>39539</v>
          </cell>
          <cell r="B82">
            <v>111.5</v>
          </cell>
          <cell r="C82">
            <v>115.7</v>
          </cell>
          <cell r="D82">
            <v>109.6</v>
          </cell>
          <cell r="E82">
            <v>106</v>
          </cell>
          <cell r="F82">
            <v>98</v>
          </cell>
          <cell r="G82">
            <v>101.3</v>
          </cell>
          <cell r="H82" t="str">
            <v>-</v>
          </cell>
          <cell r="I82">
            <v>11.5</v>
          </cell>
          <cell r="J82">
            <v>15.700000000000003</v>
          </cell>
          <cell r="K82">
            <v>9.5999999999999872</v>
          </cell>
          <cell r="L82">
            <v>6.0000000000000053</v>
          </cell>
          <cell r="M82">
            <v>-2.0000000000000018</v>
          </cell>
          <cell r="N82">
            <v>1.2999999999999901</v>
          </cell>
          <cell r="O82" t="str">
            <v>-</v>
          </cell>
        </row>
        <row r="83">
          <cell r="A83">
            <v>39569</v>
          </cell>
          <cell r="B83">
            <v>113.2</v>
          </cell>
          <cell r="C83">
            <v>117.3</v>
          </cell>
          <cell r="D83">
            <v>111.4</v>
          </cell>
          <cell r="E83">
            <v>104.8</v>
          </cell>
          <cell r="F83">
            <v>101</v>
          </cell>
          <cell r="G83">
            <v>101.2</v>
          </cell>
          <cell r="H83" t="str">
            <v>-</v>
          </cell>
          <cell r="I83">
            <v>13.200000000000012</v>
          </cell>
          <cell r="J83">
            <v>17.300000000000004</v>
          </cell>
          <cell r="K83">
            <v>11.400000000000009</v>
          </cell>
          <cell r="L83">
            <v>4.8000000000000043</v>
          </cell>
          <cell r="M83">
            <v>1.0000000000000009</v>
          </cell>
          <cell r="N83">
            <v>1.2000000000000011</v>
          </cell>
          <cell r="O83" t="str">
            <v>-</v>
          </cell>
        </row>
        <row r="84">
          <cell r="A84">
            <v>39600</v>
          </cell>
          <cell r="B84">
            <v>114</v>
          </cell>
          <cell r="C84">
            <v>117.1</v>
          </cell>
          <cell r="D84">
            <v>112.7</v>
          </cell>
          <cell r="E84">
            <v>105.7</v>
          </cell>
          <cell r="F84">
            <v>99.9</v>
          </cell>
          <cell r="G84">
            <v>101.4</v>
          </cell>
          <cell r="H84" t="str">
            <v>-</v>
          </cell>
          <cell r="I84">
            <v>13.999999999999989</v>
          </cell>
          <cell r="J84">
            <v>17.100000000000005</v>
          </cell>
          <cell r="K84">
            <v>12.7</v>
          </cell>
          <cell r="L84">
            <v>5.699999999999994</v>
          </cell>
          <cell r="M84">
            <v>-9.9999999999988987E-2</v>
          </cell>
          <cell r="N84">
            <v>1.4000000000000012</v>
          </cell>
          <cell r="O84" t="str">
            <v>-</v>
          </cell>
        </row>
        <row r="85">
          <cell r="A85">
            <v>39630</v>
          </cell>
          <cell r="B85">
            <v>114.9</v>
          </cell>
          <cell r="C85">
            <v>117.8</v>
          </cell>
          <cell r="D85">
            <v>113.6</v>
          </cell>
          <cell r="E85">
            <v>102.6</v>
          </cell>
          <cell r="F85">
            <v>99.5</v>
          </cell>
          <cell r="G85">
            <v>101.8</v>
          </cell>
          <cell r="H85" t="str">
            <v>-</v>
          </cell>
          <cell r="I85">
            <v>14.900000000000002</v>
          </cell>
          <cell r="J85">
            <v>17.799999999999994</v>
          </cell>
          <cell r="K85">
            <v>13.599999999999991</v>
          </cell>
          <cell r="L85">
            <v>2.6000000000000023</v>
          </cell>
          <cell r="M85">
            <v>-0.50000000000000044</v>
          </cell>
          <cell r="N85">
            <v>1.8000000000000016</v>
          </cell>
          <cell r="O85" t="str">
            <v>-</v>
          </cell>
        </row>
        <row r="86">
          <cell r="A86">
            <v>39661</v>
          </cell>
          <cell r="B86">
            <v>113.6</v>
          </cell>
          <cell r="C86">
            <v>117.8</v>
          </cell>
          <cell r="D86">
            <v>111.6</v>
          </cell>
          <cell r="E86">
            <v>99.9</v>
          </cell>
          <cell r="F86">
            <v>96.6</v>
          </cell>
          <cell r="G86">
            <v>102.6</v>
          </cell>
          <cell r="H86" t="str">
            <v>-</v>
          </cell>
          <cell r="I86">
            <v>13.599999999999991</v>
          </cell>
          <cell r="J86">
            <v>17.799999999999994</v>
          </cell>
          <cell r="K86">
            <v>11.599999999999987</v>
          </cell>
          <cell r="L86">
            <v>-9.9999999999988987E-2</v>
          </cell>
          <cell r="M86">
            <v>-3.400000000000003</v>
          </cell>
          <cell r="N86">
            <v>2.6000000000000023</v>
          </cell>
          <cell r="O86" t="str">
            <v>-</v>
          </cell>
        </row>
        <row r="87">
          <cell r="A87">
            <v>39692</v>
          </cell>
          <cell r="B87">
            <v>115.1</v>
          </cell>
          <cell r="C87">
            <v>118.4</v>
          </cell>
          <cell r="D87">
            <v>113.6</v>
          </cell>
          <cell r="E87">
            <v>102.6</v>
          </cell>
          <cell r="F87">
            <v>100.7</v>
          </cell>
          <cell r="G87">
            <v>104.2</v>
          </cell>
          <cell r="H87" t="str">
            <v>-</v>
          </cell>
          <cell r="I87">
            <v>15.100000000000001</v>
          </cell>
          <cell r="J87">
            <v>18.400000000000016</v>
          </cell>
          <cell r="K87">
            <v>13.599999999999991</v>
          </cell>
          <cell r="L87">
            <v>2.6000000000000023</v>
          </cell>
          <cell r="M87">
            <v>0.70000000000001172</v>
          </cell>
          <cell r="N87">
            <v>4.2000000000000037</v>
          </cell>
          <cell r="O87" t="str">
            <v>-</v>
          </cell>
        </row>
        <row r="88">
          <cell r="A88">
            <v>39722</v>
          </cell>
          <cell r="B88">
            <v>113.8</v>
          </cell>
          <cell r="C88">
            <v>118.9</v>
          </cell>
          <cell r="D88">
            <v>111.4</v>
          </cell>
          <cell r="E88">
            <v>101.4</v>
          </cell>
          <cell r="F88">
            <v>101.1</v>
          </cell>
          <cell r="G88">
            <v>104.9</v>
          </cell>
          <cell r="H88" t="str">
            <v>-</v>
          </cell>
          <cell r="I88">
            <v>13.79999999999999</v>
          </cell>
          <cell r="J88">
            <v>18.900000000000006</v>
          </cell>
          <cell r="K88">
            <v>11.400000000000009</v>
          </cell>
          <cell r="L88">
            <v>1.4000000000000012</v>
          </cell>
          <cell r="M88">
            <v>1.0999999999999899</v>
          </cell>
          <cell r="N88">
            <v>4.9000000000000155</v>
          </cell>
          <cell r="O88" t="str">
            <v>-</v>
          </cell>
        </row>
        <row r="89">
          <cell r="A89">
            <v>39753</v>
          </cell>
          <cell r="B89">
            <v>110.3</v>
          </cell>
          <cell r="C89">
            <v>117.4</v>
          </cell>
          <cell r="D89">
            <v>107</v>
          </cell>
          <cell r="E89">
            <v>100.6</v>
          </cell>
          <cell r="F89">
            <v>98.4</v>
          </cell>
          <cell r="G89">
            <v>105.3</v>
          </cell>
          <cell r="H89" t="str">
            <v>-</v>
          </cell>
          <cell r="I89">
            <v>10.299999999999997</v>
          </cell>
          <cell r="J89">
            <v>17.400000000000016</v>
          </cell>
          <cell r="K89">
            <v>7.0000000000000062</v>
          </cell>
          <cell r="L89">
            <v>0.60000000000000053</v>
          </cell>
          <cell r="M89">
            <v>-1.5999999999999903</v>
          </cell>
          <cell r="N89">
            <v>5.2999999999999936</v>
          </cell>
          <cell r="O89" t="str">
            <v>-</v>
          </cell>
        </row>
        <row r="90">
          <cell r="A90">
            <v>39783</v>
          </cell>
          <cell r="B90">
            <v>105.8</v>
          </cell>
          <cell r="C90">
            <v>111.4</v>
          </cell>
          <cell r="D90">
            <v>103.2</v>
          </cell>
          <cell r="E90">
            <v>99.5</v>
          </cell>
          <cell r="F90">
            <v>98.6</v>
          </cell>
          <cell r="G90">
            <v>104.5</v>
          </cell>
          <cell r="H90" t="str">
            <v>-</v>
          </cell>
          <cell r="I90">
            <v>5.8000000000000052</v>
          </cell>
          <cell r="J90">
            <v>11.400000000000009</v>
          </cell>
          <cell r="K90">
            <v>3.2000000000000028</v>
          </cell>
          <cell r="L90">
            <v>-0.50000000000000044</v>
          </cell>
          <cell r="M90">
            <v>-1.4000000000000012</v>
          </cell>
          <cell r="N90">
            <v>4.4999999999999929</v>
          </cell>
          <cell r="O90" t="str">
            <v>-</v>
          </cell>
        </row>
        <row r="91">
          <cell r="A91">
            <v>39814</v>
          </cell>
          <cell r="B91">
            <v>101.7</v>
          </cell>
          <cell r="C91">
            <v>104</v>
          </cell>
          <cell r="D91">
            <v>100.6</v>
          </cell>
          <cell r="E91">
            <v>99.8</v>
          </cell>
          <cell r="F91">
            <v>100.1</v>
          </cell>
          <cell r="G91">
            <v>103.1</v>
          </cell>
          <cell r="H91" t="str">
            <v>-</v>
          </cell>
          <cell r="I91">
            <v>1.7000000000000126</v>
          </cell>
          <cell r="J91">
            <v>4.0000000000000036</v>
          </cell>
          <cell r="K91">
            <v>0.60000000000000053</v>
          </cell>
          <cell r="L91">
            <v>-0.20000000000000018</v>
          </cell>
          <cell r="M91">
            <v>9.9999999999988987E-2</v>
          </cell>
          <cell r="N91">
            <v>3.0999999999999917</v>
          </cell>
          <cell r="O91" t="str">
            <v>-</v>
          </cell>
        </row>
        <row r="92">
          <cell r="A92">
            <v>39845</v>
          </cell>
          <cell r="B92">
            <v>98</v>
          </cell>
          <cell r="C92">
            <v>97.6</v>
          </cell>
          <cell r="D92">
            <v>98.2</v>
          </cell>
          <cell r="E92">
            <v>98.5</v>
          </cell>
          <cell r="F92">
            <v>100.5</v>
          </cell>
          <cell r="G92">
            <v>102.6</v>
          </cell>
          <cell r="H92" t="str">
            <v>-</v>
          </cell>
          <cell r="I92">
            <v>-2.0000000000000018</v>
          </cell>
          <cell r="J92">
            <v>-2.4000000000000021</v>
          </cell>
          <cell r="K92">
            <v>-1.8000000000000016</v>
          </cell>
          <cell r="L92">
            <v>-1.5000000000000013</v>
          </cell>
          <cell r="M92">
            <v>0.49999999999998934</v>
          </cell>
          <cell r="N92">
            <v>2.6000000000000023</v>
          </cell>
          <cell r="O92" t="str">
            <v>-</v>
          </cell>
        </row>
        <row r="93">
          <cell r="A93">
            <v>39873</v>
          </cell>
          <cell r="B93">
            <v>93.5</v>
          </cell>
          <cell r="C93">
            <v>93.2</v>
          </cell>
          <cell r="D93">
            <v>93.7</v>
          </cell>
          <cell r="E93">
            <v>97.8</v>
          </cell>
          <cell r="F93">
            <v>96.8</v>
          </cell>
          <cell r="G93">
            <v>102.3</v>
          </cell>
          <cell r="H93" t="str">
            <v>-</v>
          </cell>
          <cell r="I93">
            <v>-6.4999999999999947</v>
          </cell>
          <cell r="J93">
            <v>-6.7999999999999954</v>
          </cell>
          <cell r="K93">
            <v>-6.2999999999999945</v>
          </cell>
          <cell r="L93">
            <v>-2.200000000000002</v>
          </cell>
          <cell r="M93">
            <v>-3.2000000000000028</v>
          </cell>
          <cell r="N93">
            <v>2.2999999999999909</v>
          </cell>
          <cell r="O93" t="str">
            <v>-</v>
          </cell>
        </row>
        <row r="94">
          <cell r="A94">
            <v>39904</v>
          </cell>
          <cell r="B94">
            <v>89.7</v>
          </cell>
          <cell r="C94">
            <v>87.4</v>
          </cell>
          <cell r="D94">
            <v>90.8</v>
          </cell>
          <cell r="E94">
            <v>94.9</v>
          </cell>
          <cell r="F94">
            <v>96.2</v>
          </cell>
          <cell r="G94">
            <v>101.4</v>
          </cell>
          <cell r="H94" t="str">
            <v>-</v>
          </cell>
          <cell r="I94">
            <v>-10.299999999999997</v>
          </cell>
          <cell r="J94">
            <v>-12.599999999999989</v>
          </cell>
          <cell r="K94">
            <v>-9.2000000000000082</v>
          </cell>
          <cell r="L94">
            <v>-5.0999999999999934</v>
          </cell>
          <cell r="M94">
            <v>-3.7999999999999923</v>
          </cell>
          <cell r="N94">
            <v>1.4000000000000012</v>
          </cell>
          <cell r="O94" t="str">
            <v>-</v>
          </cell>
        </row>
        <row r="95">
          <cell r="A95">
            <v>39934</v>
          </cell>
          <cell r="B95">
            <v>85.5</v>
          </cell>
          <cell r="C95">
            <v>80.8</v>
          </cell>
          <cell r="D95">
            <v>87.8</v>
          </cell>
          <cell r="E95">
            <v>94.2</v>
          </cell>
          <cell r="F95">
            <v>93.9</v>
          </cell>
          <cell r="G95">
            <v>100.5</v>
          </cell>
          <cell r="H95" t="str">
            <v>-</v>
          </cell>
          <cell r="I95">
            <v>-14.500000000000002</v>
          </cell>
          <cell r="J95">
            <v>-19.200000000000006</v>
          </cell>
          <cell r="K95">
            <v>-12.2</v>
          </cell>
          <cell r="L95">
            <v>-5.7999999999999936</v>
          </cell>
          <cell r="M95">
            <v>-6.0999999999999943</v>
          </cell>
          <cell r="N95">
            <v>0.49999999999998934</v>
          </cell>
          <cell r="O95" t="str">
            <v>-</v>
          </cell>
        </row>
        <row r="96">
          <cell r="A96">
            <v>39965</v>
          </cell>
          <cell r="B96">
            <v>82.8</v>
          </cell>
          <cell r="C96">
            <v>75.8</v>
          </cell>
          <cell r="D96">
            <v>86.1</v>
          </cell>
          <cell r="E96">
            <v>90</v>
          </cell>
          <cell r="F96">
            <v>95.9</v>
          </cell>
          <cell r="G96">
            <v>99.3</v>
          </cell>
          <cell r="H96" t="str">
            <v>-</v>
          </cell>
          <cell r="I96">
            <v>-17.200000000000003</v>
          </cell>
          <cell r="J96">
            <v>-24.2</v>
          </cell>
          <cell r="K96">
            <v>-13.900000000000002</v>
          </cell>
          <cell r="L96">
            <v>-9.9999999999999982</v>
          </cell>
          <cell r="M96">
            <v>-4.0999999999999925</v>
          </cell>
          <cell r="N96">
            <v>-0.70000000000000062</v>
          </cell>
          <cell r="O96" t="str">
            <v>-</v>
          </cell>
        </row>
        <row r="97">
          <cell r="A97">
            <v>39995</v>
          </cell>
          <cell r="B97">
            <v>80</v>
          </cell>
          <cell r="C97">
            <v>71.400000000000006</v>
          </cell>
          <cell r="D97">
            <v>84</v>
          </cell>
          <cell r="E97">
            <v>89.1</v>
          </cell>
          <cell r="F97">
            <v>96.6</v>
          </cell>
          <cell r="G97">
            <v>99.5</v>
          </cell>
          <cell r="H97" t="str">
            <v>-</v>
          </cell>
          <cell r="I97">
            <v>-19.999999999999996</v>
          </cell>
          <cell r="J97">
            <v>-28.599999999999991</v>
          </cell>
          <cell r="K97">
            <v>-16.000000000000004</v>
          </cell>
          <cell r="L97">
            <v>-10.900000000000009</v>
          </cell>
          <cell r="M97">
            <v>-3.400000000000003</v>
          </cell>
          <cell r="N97">
            <v>-0.50000000000000044</v>
          </cell>
          <cell r="O97" t="str">
            <v>-</v>
          </cell>
        </row>
        <row r="98">
          <cell r="A98">
            <v>40026</v>
          </cell>
          <cell r="B98">
            <v>78.5</v>
          </cell>
          <cell r="C98">
            <v>68</v>
          </cell>
          <cell r="D98">
            <v>83.5</v>
          </cell>
          <cell r="E98">
            <v>90.4</v>
          </cell>
          <cell r="F98">
            <v>96.9</v>
          </cell>
          <cell r="G98">
            <v>97.1</v>
          </cell>
          <cell r="H98" t="str">
            <v>-</v>
          </cell>
          <cell r="I98">
            <v>-21.499999999999996</v>
          </cell>
          <cell r="J98">
            <v>-31.999999999999996</v>
          </cell>
          <cell r="K98">
            <v>-16.500000000000004</v>
          </cell>
          <cell r="L98">
            <v>-9.5999999999999979</v>
          </cell>
          <cell r="M98">
            <v>-3.0999999999999917</v>
          </cell>
          <cell r="N98">
            <v>-2.9000000000000026</v>
          </cell>
          <cell r="O98" t="str">
            <v>-</v>
          </cell>
        </row>
        <row r="99">
          <cell r="A99">
            <v>40057</v>
          </cell>
          <cell r="B99">
            <v>76.900000000000006</v>
          </cell>
          <cell r="C99">
            <v>64.8</v>
          </cell>
          <cell r="D99">
            <v>82.7</v>
          </cell>
          <cell r="E99">
            <v>92.1</v>
          </cell>
          <cell r="F99">
            <v>95.7</v>
          </cell>
          <cell r="G99">
            <v>94.2</v>
          </cell>
          <cell r="H99" t="str">
            <v>-</v>
          </cell>
          <cell r="I99">
            <v>-23.099999999999998</v>
          </cell>
          <cell r="J99">
            <v>-35.199999999999996</v>
          </cell>
          <cell r="K99">
            <v>-17.299999999999994</v>
          </cell>
          <cell r="L99">
            <v>-7.9000000000000075</v>
          </cell>
          <cell r="M99">
            <v>-4.2999999999999927</v>
          </cell>
          <cell r="N99">
            <v>-5.7999999999999936</v>
          </cell>
          <cell r="O99" t="str">
            <v>-</v>
          </cell>
        </row>
        <row r="100">
          <cell r="A100">
            <v>40087</v>
          </cell>
          <cell r="B100">
            <v>77.3</v>
          </cell>
          <cell r="C100">
            <v>62</v>
          </cell>
          <cell r="D100">
            <v>84.9</v>
          </cell>
          <cell r="E100">
            <v>97.4</v>
          </cell>
          <cell r="F100">
            <v>97.4</v>
          </cell>
          <cell r="G100">
            <v>92.2</v>
          </cell>
          <cell r="H100" t="str">
            <v>-</v>
          </cell>
          <cell r="I100">
            <v>-22.7</v>
          </cell>
          <cell r="J100">
            <v>-38</v>
          </cell>
          <cell r="K100">
            <v>-15.099999999999991</v>
          </cell>
          <cell r="L100">
            <v>-2.5999999999999912</v>
          </cell>
          <cell r="M100">
            <v>-2.5999999999999912</v>
          </cell>
          <cell r="N100">
            <v>-7.7999999999999954</v>
          </cell>
          <cell r="O100" t="str">
            <v>-</v>
          </cell>
        </row>
        <row r="101">
          <cell r="A101">
            <v>40118</v>
          </cell>
          <cell r="B101">
            <v>80.400000000000006</v>
          </cell>
          <cell r="C101">
            <v>61.8</v>
          </cell>
          <cell r="D101">
            <v>89.8</v>
          </cell>
          <cell r="E101">
            <v>101.6</v>
          </cell>
          <cell r="F101">
            <v>103.9</v>
          </cell>
          <cell r="G101">
            <v>90.9</v>
          </cell>
          <cell r="H101" t="str">
            <v>-</v>
          </cell>
          <cell r="I101">
            <v>-19.599999999999994</v>
          </cell>
          <cell r="J101">
            <v>-38.200000000000003</v>
          </cell>
          <cell r="K101">
            <v>-10.199999999999998</v>
          </cell>
          <cell r="L101">
            <v>1.6000000000000014</v>
          </cell>
          <cell r="M101">
            <v>3.9000000000000146</v>
          </cell>
          <cell r="N101">
            <v>-9.0999999999999979</v>
          </cell>
          <cell r="O101" t="str">
            <v>-</v>
          </cell>
        </row>
        <row r="102">
          <cell r="A102">
            <v>40148</v>
          </cell>
          <cell r="B102">
            <v>85.1</v>
          </cell>
          <cell r="C102">
            <v>66.900000000000006</v>
          </cell>
          <cell r="D102">
            <v>94.2</v>
          </cell>
          <cell r="E102">
            <v>104.8</v>
          </cell>
          <cell r="F102">
            <v>104.7</v>
          </cell>
          <cell r="G102">
            <v>91</v>
          </cell>
          <cell r="H102" t="str">
            <v>-</v>
          </cell>
          <cell r="I102">
            <v>-14.900000000000002</v>
          </cell>
          <cell r="J102">
            <v>-33.099999999999994</v>
          </cell>
          <cell r="K102">
            <v>-5.7999999999999936</v>
          </cell>
          <cell r="L102">
            <v>4.8000000000000043</v>
          </cell>
          <cell r="M102">
            <v>4.6999999999999931</v>
          </cell>
          <cell r="N102">
            <v>-8.9999999999999964</v>
          </cell>
          <cell r="O102" t="str">
            <v>-</v>
          </cell>
        </row>
        <row r="103">
          <cell r="A103">
            <v>40179</v>
          </cell>
          <cell r="B103">
            <v>90.6</v>
          </cell>
          <cell r="C103">
            <v>75.599999999999994</v>
          </cell>
          <cell r="D103">
            <v>97.8</v>
          </cell>
          <cell r="E103">
            <v>106.3</v>
          </cell>
          <cell r="F103">
            <v>105.3</v>
          </cell>
          <cell r="G103">
            <v>92</v>
          </cell>
          <cell r="H103" t="str">
            <v>-</v>
          </cell>
          <cell r="I103">
            <v>-9.4000000000000092</v>
          </cell>
          <cell r="J103">
            <v>-24.400000000000009</v>
          </cell>
          <cell r="K103">
            <v>-2.200000000000002</v>
          </cell>
          <cell r="L103">
            <v>6.2999999999999945</v>
          </cell>
          <cell r="M103">
            <v>5.2999999999999936</v>
          </cell>
          <cell r="N103">
            <v>-7.9999999999999964</v>
          </cell>
          <cell r="O103" t="str">
            <v>-</v>
          </cell>
        </row>
        <row r="104">
          <cell r="A104">
            <v>40210</v>
          </cell>
          <cell r="B104">
            <v>95.1</v>
          </cell>
          <cell r="C104">
            <v>84.4</v>
          </cell>
          <cell r="D104">
            <v>100.1</v>
          </cell>
          <cell r="E104">
            <v>107.7</v>
          </cell>
          <cell r="F104">
            <v>104.8</v>
          </cell>
          <cell r="G104">
            <v>93.1</v>
          </cell>
          <cell r="H104" t="str">
            <v>-</v>
          </cell>
          <cell r="I104">
            <v>-4.9000000000000039</v>
          </cell>
          <cell r="J104">
            <v>-15.599999999999991</v>
          </cell>
          <cell r="K104">
            <v>9.9999999999988987E-2</v>
          </cell>
          <cell r="L104">
            <v>7.6999999999999957</v>
          </cell>
          <cell r="M104">
            <v>4.8000000000000043</v>
          </cell>
          <cell r="N104">
            <v>-6.9000000000000057</v>
          </cell>
          <cell r="O104" t="str">
            <v>-</v>
          </cell>
        </row>
        <row r="105">
          <cell r="A105">
            <v>40238</v>
          </cell>
          <cell r="B105">
            <v>101.5</v>
          </cell>
          <cell r="C105">
            <v>91.4</v>
          </cell>
          <cell r="D105">
            <v>106.1</v>
          </cell>
          <cell r="E105">
            <v>108.7</v>
          </cell>
          <cell r="F105">
            <v>111.2</v>
          </cell>
          <cell r="G105">
            <v>94.4</v>
          </cell>
          <cell r="H105" t="str">
            <v>-</v>
          </cell>
          <cell r="I105">
            <v>1.4999999999999902</v>
          </cell>
          <cell r="J105">
            <v>-8.5999999999999961</v>
          </cell>
          <cell r="K105">
            <v>6.0999999999999943</v>
          </cell>
          <cell r="L105">
            <v>8.6999999999999957</v>
          </cell>
          <cell r="M105">
            <v>11.20000000000001</v>
          </cell>
          <cell r="N105">
            <v>-5.5999999999999943</v>
          </cell>
          <cell r="O105" t="str">
            <v>-</v>
          </cell>
        </row>
        <row r="106">
          <cell r="A106">
            <v>40269</v>
          </cell>
          <cell r="B106">
            <v>106.4</v>
          </cell>
          <cell r="C106">
            <v>99.5</v>
          </cell>
          <cell r="D106">
            <v>109.5</v>
          </cell>
          <cell r="E106">
            <v>109.3</v>
          </cell>
          <cell r="F106">
            <v>111.3</v>
          </cell>
          <cell r="G106">
            <v>95.3</v>
          </cell>
          <cell r="H106" t="str">
            <v>-</v>
          </cell>
          <cell r="I106">
            <v>6.4000000000000057</v>
          </cell>
          <cell r="J106">
            <v>-0.50000000000000044</v>
          </cell>
          <cell r="K106">
            <v>9.4999999999999964</v>
          </cell>
          <cell r="L106">
            <v>9.2999999999999972</v>
          </cell>
          <cell r="M106">
            <v>11.299999999999999</v>
          </cell>
          <cell r="N106">
            <v>-4.7000000000000046</v>
          </cell>
          <cell r="O106" t="str">
            <v>-</v>
          </cell>
        </row>
        <row r="107">
          <cell r="A107">
            <v>40299</v>
          </cell>
          <cell r="B107">
            <v>111.6</v>
          </cell>
          <cell r="C107">
            <v>109.8</v>
          </cell>
          <cell r="D107">
            <v>112.4</v>
          </cell>
          <cell r="E107">
            <v>111.8</v>
          </cell>
          <cell r="F107">
            <v>110.3</v>
          </cell>
          <cell r="G107">
            <v>96.8</v>
          </cell>
          <cell r="H107" t="str">
            <v>-</v>
          </cell>
          <cell r="I107">
            <v>11.599999999999987</v>
          </cell>
          <cell r="J107">
            <v>9.7999999999999865</v>
          </cell>
          <cell r="K107">
            <v>12.400000000000011</v>
          </cell>
          <cell r="L107">
            <v>11.799999999999988</v>
          </cell>
          <cell r="M107">
            <v>10.299999999999997</v>
          </cell>
          <cell r="N107">
            <v>-3.2000000000000028</v>
          </cell>
          <cell r="O107" t="str">
            <v>-</v>
          </cell>
        </row>
        <row r="108">
          <cell r="A108">
            <v>40330</v>
          </cell>
          <cell r="B108">
            <v>116.7</v>
          </cell>
          <cell r="C108">
            <v>121.7</v>
          </cell>
          <cell r="D108">
            <v>114.7</v>
          </cell>
          <cell r="E108">
            <v>121.6</v>
          </cell>
          <cell r="F108">
            <v>108.8</v>
          </cell>
          <cell r="G108">
            <v>97.8</v>
          </cell>
          <cell r="H108" t="str">
            <v>-</v>
          </cell>
          <cell r="I108">
            <v>16.700000000000003</v>
          </cell>
          <cell r="J108">
            <v>21.70000000000001</v>
          </cell>
          <cell r="K108">
            <v>14.700000000000003</v>
          </cell>
          <cell r="L108">
            <v>21.599999999999998</v>
          </cell>
          <cell r="M108">
            <v>8.8000000000000078</v>
          </cell>
          <cell r="N108">
            <v>-2.200000000000002</v>
          </cell>
          <cell r="O108" t="str">
            <v>-</v>
          </cell>
        </row>
        <row r="109">
          <cell r="A109">
            <v>40360</v>
          </cell>
          <cell r="B109">
            <v>121.4</v>
          </cell>
          <cell r="C109">
            <v>132.30000000000001</v>
          </cell>
          <cell r="D109">
            <v>116.9</v>
          </cell>
          <cell r="E109">
            <v>127.5</v>
          </cell>
          <cell r="F109">
            <v>107.8</v>
          </cell>
          <cell r="G109">
            <v>97.9</v>
          </cell>
          <cell r="H109" t="str">
            <v>-</v>
          </cell>
          <cell r="I109">
            <v>21.4</v>
          </cell>
          <cell r="J109">
            <v>32.300000000000018</v>
          </cell>
          <cell r="K109">
            <v>16.900000000000006</v>
          </cell>
          <cell r="L109">
            <v>27.499999999999993</v>
          </cell>
          <cell r="M109">
            <v>7.8000000000000069</v>
          </cell>
          <cell r="N109">
            <v>-2.0999999999999908</v>
          </cell>
          <cell r="O109" t="str">
            <v>-</v>
          </cell>
        </row>
        <row r="110">
          <cell r="A110">
            <v>40391</v>
          </cell>
          <cell r="B110">
            <v>124.3</v>
          </cell>
          <cell r="C110">
            <v>141.30000000000001</v>
          </cell>
          <cell r="D110">
            <v>117.7</v>
          </cell>
          <cell r="E110">
            <v>127.9</v>
          </cell>
          <cell r="F110">
            <v>107.8</v>
          </cell>
          <cell r="G110">
            <v>100.8</v>
          </cell>
          <cell r="H110" t="str">
            <v>-</v>
          </cell>
          <cell r="I110">
            <v>24.29999999999999</v>
          </cell>
          <cell r="J110">
            <v>41.300000000000004</v>
          </cell>
          <cell r="K110">
            <v>17.700000000000003</v>
          </cell>
          <cell r="L110">
            <v>27.900000000000013</v>
          </cell>
          <cell r="M110">
            <v>7.8000000000000069</v>
          </cell>
          <cell r="N110">
            <v>0.80000000000000071</v>
          </cell>
          <cell r="O110" t="str">
            <v>-</v>
          </cell>
        </row>
        <row r="111">
          <cell r="A111">
            <v>40422</v>
          </cell>
          <cell r="B111">
            <v>126.4</v>
          </cell>
          <cell r="C111">
            <v>149.6</v>
          </cell>
          <cell r="D111">
            <v>117.6</v>
          </cell>
          <cell r="E111">
            <v>124.7</v>
          </cell>
          <cell r="F111">
            <v>107.2</v>
          </cell>
          <cell r="G111">
            <v>103.8</v>
          </cell>
          <cell r="H111" t="str">
            <v>-</v>
          </cell>
          <cell r="I111">
            <v>26.400000000000002</v>
          </cell>
          <cell r="J111">
            <v>49.6</v>
          </cell>
          <cell r="K111">
            <v>17.599999999999994</v>
          </cell>
          <cell r="L111">
            <v>24.70000000000001</v>
          </cell>
          <cell r="M111">
            <v>7.2000000000000064</v>
          </cell>
          <cell r="N111">
            <v>3.8000000000000034</v>
          </cell>
          <cell r="O111" t="str">
            <v>-</v>
          </cell>
        </row>
        <row r="112">
          <cell r="A112">
            <v>40452</v>
          </cell>
          <cell r="B112">
            <v>127.3</v>
          </cell>
          <cell r="C112">
            <v>158.30000000000001</v>
          </cell>
          <cell r="D112">
            <v>116</v>
          </cell>
          <cell r="E112">
            <v>119.3</v>
          </cell>
          <cell r="F112">
            <v>106.4</v>
          </cell>
          <cell r="G112">
            <v>106.5</v>
          </cell>
          <cell r="H112" t="str">
            <v>-</v>
          </cell>
          <cell r="I112">
            <v>27.29999999999999</v>
          </cell>
          <cell r="J112">
            <v>58.300000000000018</v>
          </cell>
          <cell r="K112">
            <v>15.999999999999993</v>
          </cell>
          <cell r="L112">
            <v>19.300000000000004</v>
          </cell>
          <cell r="M112">
            <v>6.4000000000000057</v>
          </cell>
          <cell r="N112">
            <v>6.4999999999999947</v>
          </cell>
          <cell r="O112" t="str">
            <v>-</v>
          </cell>
        </row>
        <row r="113">
          <cell r="A113">
            <v>40483</v>
          </cell>
          <cell r="B113">
            <v>125.8</v>
          </cell>
          <cell r="C113">
            <v>164.3</v>
          </cell>
          <cell r="D113">
            <v>112.4</v>
          </cell>
          <cell r="E113">
            <v>114.9</v>
          </cell>
          <cell r="F113">
            <v>102.8</v>
          </cell>
          <cell r="G113">
            <v>108.4</v>
          </cell>
          <cell r="H113" t="str">
            <v>-</v>
          </cell>
          <cell r="I113">
            <v>25.8</v>
          </cell>
          <cell r="J113">
            <v>64.3</v>
          </cell>
          <cell r="K113">
            <v>12.400000000000011</v>
          </cell>
          <cell r="L113">
            <v>14.900000000000002</v>
          </cell>
          <cell r="M113">
            <v>2.8000000000000025</v>
          </cell>
          <cell r="N113">
            <v>8.4000000000000075</v>
          </cell>
          <cell r="O113" t="str">
            <v>-</v>
          </cell>
        </row>
        <row r="114">
          <cell r="A114">
            <v>40513</v>
          </cell>
          <cell r="B114">
            <v>122</v>
          </cell>
          <cell r="C114">
            <v>159.9</v>
          </cell>
          <cell r="D114">
            <v>108.6</v>
          </cell>
          <cell r="E114">
            <v>111.2</v>
          </cell>
          <cell r="F114">
            <v>102.3</v>
          </cell>
          <cell r="G114">
            <v>109.8</v>
          </cell>
          <cell r="H114" t="str">
            <v>-</v>
          </cell>
          <cell r="I114">
            <v>21.999999999999996</v>
          </cell>
          <cell r="J114">
            <v>59.9</v>
          </cell>
          <cell r="K114">
            <v>8.5999999999999854</v>
          </cell>
          <cell r="L114">
            <v>11.20000000000001</v>
          </cell>
          <cell r="M114">
            <v>2.2999999999999909</v>
          </cell>
          <cell r="N114">
            <v>9.7999999999999865</v>
          </cell>
          <cell r="O114" t="str">
            <v>-</v>
          </cell>
        </row>
        <row r="115">
          <cell r="A115">
            <v>40544</v>
          </cell>
          <cell r="B115">
            <v>118.9</v>
          </cell>
          <cell r="C115">
            <v>153.30000000000001</v>
          </cell>
          <cell r="D115">
            <v>106.1</v>
          </cell>
          <cell r="E115">
            <v>109.2</v>
          </cell>
          <cell r="F115">
            <v>101.3</v>
          </cell>
          <cell r="G115">
            <v>110.5</v>
          </cell>
          <cell r="H115" t="str">
            <v>-</v>
          </cell>
          <cell r="I115">
            <v>18.900000000000006</v>
          </cell>
          <cell r="J115">
            <v>53.300000000000011</v>
          </cell>
          <cell r="K115">
            <v>6.0999999999999943</v>
          </cell>
          <cell r="L115">
            <v>9.2000000000000082</v>
          </cell>
          <cell r="M115">
            <v>1.2999999999999901</v>
          </cell>
          <cell r="N115">
            <v>10.499999999999998</v>
          </cell>
          <cell r="O115" t="str">
            <v>-</v>
          </cell>
        </row>
        <row r="116">
          <cell r="A116">
            <v>40575</v>
          </cell>
          <cell r="B116">
            <v>117.2</v>
          </cell>
          <cell r="C116">
            <v>148.1</v>
          </cell>
          <cell r="D116">
            <v>105.1</v>
          </cell>
          <cell r="E116">
            <v>109.6</v>
          </cell>
          <cell r="F116">
            <v>102.3</v>
          </cell>
          <cell r="G116">
            <v>111</v>
          </cell>
          <cell r="H116" t="str">
            <v>-</v>
          </cell>
          <cell r="I116">
            <v>17.199999999999992</v>
          </cell>
          <cell r="J116">
            <v>48.099999999999987</v>
          </cell>
          <cell r="K116">
            <v>5.0999999999999934</v>
          </cell>
          <cell r="L116">
            <v>9.5999999999999872</v>
          </cell>
          <cell r="M116">
            <v>2.2999999999999909</v>
          </cell>
          <cell r="N116">
            <v>11.000000000000011</v>
          </cell>
          <cell r="O116" t="str">
            <v>-</v>
          </cell>
        </row>
        <row r="117">
          <cell r="A117">
            <v>40603</v>
          </cell>
          <cell r="B117">
            <v>114.6</v>
          </cell>
          <cell r="C117">
            <v>146.5</v>
          </cell>
          <cell r="D117">
            <v>101.9</v>
          </cell>
          <cell r="E117">
            <v>107</v>
          </cell>
          <cell r="F117">
            <v>99</v>
          </cell>
          <cell r="G117">
            <v>110.6</v>
          </cell>
          <cell r="H117" t="str">
            <v>-</v>
          </cell>
          <cell r="I117">
            <v>14.599999999999991</v>
          </cell>
          <cell r="J117">
            <v>46.500000000000007</v>
          </cell>
          <cell r="K117">
            <v>1.9000000000000128</v>
          </cell>
          <cell r="L117">
            <v>7.0000000000000062</v>
          </cell>
          <cell r="M117">
            <v>-1.0000000000000009</v>
          </cell>
          <cell r="N117">
            <v>10.599999999999987</v>
          </cell>
          <cell r="O117" t="str">
            <v>-</v>
          </cell>
        </row>
        <row r="118">
          <cell r="A118">
            <v>40634</v>
          </cell>
          <cell r="B118">
            <v>113.4</v>
          </cell>
          <cell r="C118">
            <v>144.19999999999999</v>
          </cell>
          <cell r="D118">
            <v>100.7</v>
          </cell>
          <cell r="E118">
            <v>107.5</v>
          </cell>
          <cell r="F118">
            <v>99.8</v>
          </cell>
          <cell r="G118">
            <v>111.9</v>
          </cell>
          <cell r="H118" t="str">
            <v>-</v>
          </cell>
          <cell r="I118">
            <v>13.400000000000013</v>
          </cell>
          <cell r="J118">
            <v>44.199999999999996</v>
          </cell>
          <cell r="K118">
            <v>0.70000000000001172</v>
          </cell>
          <cell r="L118">
            <v>7.4999999999999956</v>
          </cell>
          <cell r="M118">
            <v>-0.20000000000000018</v>
          </cell>
          <cell r="N118">
            <v>11.899999999999999</v>
          </cell>
          <cell r="O118" t="str">
            <v>-</v>
          </cell>
        </row>
        <row r="119">
          <cell r="A119">
            <v>40664</v>
          </cell>
          <cell r="B119">
            <v>113</v>
          </cell>
          <cell r="C119">
            <v>142.5</v>
          </cell>
          <cell r="D119">
            <v>100.4</v>
          </cell>
          <cell r="E119">
            <v>106.1</v>
          </cell>
          <cell r="F119">
            <v>102.6</v>
          </cell>
          <cell r="G119">
            <v>112.1</v>
          </cell>
          <cell r="H119" t="str">
            <v>-</v>
          </cell>
          <cell r="I119">
            <v>12.999999999999989</v>
          </cell>
          <cell r="J119">
            <v>42.500000000000007</v>
          </cell>
          <cell r="K119">
            <v>0.40000000000000036</v>
          </cell>
          <cell r="L119">
            <v>6.0999999999999943</v>
          </cell>
          <cell r="M119">
            <v>2.6000000000000023</v>
          </cell>
          <cell r="N119">
            <v>12.1</v>
          </cell>
          <cell r="O119" t="str">
            <v>-</v>
          </cell>
        </row>
        <row r="120">
          <cell r="A120">
            <v>40695</v>
          </cell>
          <cell r="B120">
            <v>111.3</v>
          </cell>
          <cell r="C120">
            <v>138.5</v>
          </cell>
          <cell r="D120">
            <v>99.3</v>
          </cell>
          <cell r="E120">
            <v>101.3</v>
          </cell>
          <cell r="F120">
            <v>103.3</v>
          </cell>
          <cell r="G120">
            <v>113.6</v>
          </cell>
          <cell r="H120" t="str">
            <v>-</v>
          </cell>
          <cell r="I120">
            <v>11.299999999999999</v>
          </cell>
          <cell r="J120">
            <v>38.5</v>
          </cell>
          <cell r="K120">
            <v>-0.70000000000000062</v>
          </cell>
          <cell r="L120">
            <v>1.2999999999999901</v>
          </cell>
          <cell r="M120">
            <v>3.2999999999999918</v>
          </cell>
          <cell r="N120">
            <v>13.599999999999991</v>
          </cell>
          <cell r="O120" t="str">
            <v>-</v>
          </cell>
        </row>
        <row r="121">
          <cell r="A121">
            <v>40725</v>
          </cell>
          <cell r="B121">
            <v>109.5</v>
          </cell>
          <cell r="C121">
            <v>135.69999999999999</v>
          </cell>
          <cell r="D121">
            <v>97.5</v>
          </cell>
          <cell r="E121">
            <v>99.6</v>
          </cell>
          <cell r="F121">
            <v>103.8</v>
          </cell>
          <cell r="G121">
            <v>114.5</v>
          </cell>
          <cell r="H121" t="str">
            <v>-</v>
          </cell>
          <cell r="I121">
            <v>9.4999999999999964</v>
          </cell>
          <cell r="J121">
            <v>35.699999999999996</v>
          </cell>
          <cell r="K121">
            <v>-2.5000000000000022</v>
          </cell>
          <cell r="L121">
            <v>-0.40000000000000036</v>
          </cell>
          <cell r="M121">
            <v>3.8000000000000034</v>
          </cell>
          <cell r="N121">
            <v>14.500000000000002</v>
          </cell>
          <cell r="O121" t="str">
            <v>-</v>
          </cell>
        </row>
        <row r="122">
          <cell r="A122">
            <v>40756</v>
          </cell>
          <cell r="B122">
            <v>107.9</v>
          </cell>
          <cell r="C122">
            <v>134.1</v>
          </cell>
          <cell r="D122">
            <v>95.5</v>
          </cell>
          <cell r="E122">
            <v>99.2</v>
          </cell>
          <cell r="F122">
            <v>103.9</v>
          </cell>
          <cell r="G122">
            <v>114</v>
          </cell>
          <cell r="H122" t="str">
            <v>-</v>
          </cell>
          <cell r="I122">
            <v>7.8999999999999959</v>
          </cell>
          <cell r="J122">
            <v>34.099999999999994</v>
          </cell>
          <cell r="K122">
            <v>-4.5000000000000036</v>
          </cell>
          <cell r="L122">
            <v>-0.80000000000000071</v>
          </cell>
          <cell r="M122">
            <v>3.9000000000000146</v>
          </cell>
          <cell r="N122">
            <v>13.999999999999989</v>
          </cell>
          <cell r="O122" t="str">
            <v>-</v>
          </cell>
        </row>
        <row r="123">
          <cell r="A123">
            <v>40787</v>
          </cell>
          <cell r="B123">
            <v>106.7</v>
          </cell>
          <cell r="C123">
            <v>133.5</v>
          </cell>
          <cell r="D123">
            <v>93.8</v>
          </cell>
          <cell r="E123">
            <v>100</v>
          </cell>
          <cell r="F123">
            <v>103.7</v>
          </cell>
          <cell r="G123">
            <v>113.2</v>
          </cell>
          <cell r="H123" t="str">
            <v>-</v>
          </cell>
          <cell r="I123">
            <v>6.6999999999999948</v>
          </cell>
          <cell r="J123">
            <v>33.5</v>
          </cell>
          <cell r="K123">
            <v>-6.2000000000000055</v>
          </cell>
          <cell r="L123">
            <v>0</v>
          </cell>
          <cell r="M123">
            <v>3.6999999999999922</v>
          </cell>
          <cell r="N123">
            <v>13.200000000000012</v>
          </cell>
          <cell r="O123" t="str">
            <v>-</v>
          </cell>
        </row>
        <row r="124">
          <cell r="A124">
            <v>40817</v>
          </cell>
          <cell r="B124">
            <v>105.2</v>
          </cell>
          <cell r="C124">
            <v>130.9</v>
          </cell>
          <cell r="D124">
            <v>92.5</v>
          </cell>
          <cell r="E124">
            <v>103</v>
          </cell>
          <cell r="F124">
            <v>103.2</v>
          </cell>
          <cell r="G124">
            <v>113.1</v>
          </cell>
          <cell r="H124" t="str">
            <v>-</v>
          </cell>
          <cell r="I124">
            <v>5.2000000000000046</v>
          </cell>
          <cell r="J124">
            <v>30.900000000000016</v>
          </cell>
          <cell r="K124">
            <v>-7.4999999999999956</v>
          </cell>
          <cell r="L124">
            <v>3.0000000000000027</v>
          </cell>
          <cell r="M124">
            <v>3.2000000000000028</v>
          </cell>
          <cell r="N124">
            <v>13.100000000000001</v>
          </cell>
          <cell r="O124" t="str">
            <v>-</v>
          </cell>
        </row>
        <row r="125">
          <cell r="A125">
            <v>40848</v>
          </cell>
          <cell r="B125">
            <v>104.4</v>
          </cell>
          <cell r="C125">
            <v>128.80000000000001</v>
          </cell>
          <cell r="D125">
            <v>92</v>
          </cell>
          <cell r="E125">
            <v>107.9</v>
          </cell>
          <cell r="F125">
            <v>103.4</v>
          </cell>
          <cell r="G125">
            <v>113.6</v>
          </cell>
          <cell r="H125" t="str">
            <v>-</v>
          </cell>
          <cell r="I125">
            <v>4.4000000000000039</v>
          </cell>
          <cell r="J125">
            <v>28.800000000000004</v>
          </cell>
          <cell r="K125">
            <v>-7.9999999999999964</v>
          </cell>
          <cell r="L125">
            <v>7.8999999999999959</v>
          </cell>
          <cell r="M125">
            <v>3.400000000000003</v>
          </cell>
          <cell r="N125">
            <v>13.599999999999991</v>
          </cell>
          <cell r="O125" t="str">
            <v>-</v>
          </cell>
        </row>
        <row r="126">
          <cell r="A126">
            <v>40878</v>
          </cell>
          <cell r="B126">
            <v>104.9</v>
          </cell>
          <cell r="C126">
            <v>129.6</v>
          </cell>
          <cell r="D126">
            <v>92</v>
          </cell>
          <cell r="E126">
            <v>111.8</v>
          </cell>
          <cell r="F126">
            <v>103.1</v>
          </cell>
          <cell r="G126">
            <v>113.1</v>
          </cell>
          <cell r="H126" t="str">
            <v>-</v>
          </cell>
          <cell r="I126">
            <v>4.9000000000000155</v>
          </cell>
          <cell r="J126">
            <v>29.600000000000005</v>
          </cell>
          <cell r="K126">
            <v>-7.9999999999999964</v>
          </cell>
          <cell r="L126">
            <v>11.799999999999988</v>
          </cell>
          <cell r="M126">
            <v>3.0999999999999917</v>
          </cell>
          <cell r="N126">
            <v>13.100000000000001</v>
          </cell>
          <cell r="O126" t="str">
            <v>-</v>
          </cell>
        </row>
        <row r="127">
          <cell r="A127">
            <v>40909</v>
          </cell>
          <cell r="B127">
            <v>103.5</v>
          </cell>
          <cell r="C127">
            <v>125.8</v>
          </cell>
          <cell r="D127">
            <v>91.5</v>
          </cell>
          <cell r="E127">
            <v>115.2</v>
          </cell>
          <cell r="F127">
            <v>103.7</v>
          </cell>
          <cell r="G127">
            <v>111.6</v>
          </cell>
          <cell r="H127">
            <v>70.400000000000006</v>
          </cell>
          <cell r="I127">
            <v>3.499999999999992</v>
          </cell>
          <cell r="J127">
            <v>25.8</v>
          </cell>
          <cell r="K127">
            <v>-8.4999999999999964</v>
          </cell>
          <cell r="L127">
            <v>15.200000000000014</v>
          </cell>
          <cell r="M127">
            <v>3.6999999999999922</v>
          </cell>
          <cell r="N127">
            <v>11.599999999999987</v>
          </cell>
          <cell r="O127">
            <v>-29.599999999999994</v>
          </cell>
        </row>
        <row r="128">
          <cell r="A128">
            <v>40940</v>
          </cell>
          <cell r="B128">
            <v>102</v>
          </cell>
          <cell r="C128">
            <v>123.1</v>
          </cell>
          <cell r="D128">
            <v>90.4</v>
          </cell>
          <cell r="E128">
            <v>114.5</v>
          </cell>
          <cell r="F128">
            <v>103.3</v>
          </cell>
          <cell r="G128">
            <v>110.9</v>
          </cell>
          <cell r="H128">
            <v>68.3</v>
          </cell>
          <cell r="I128">
            <v>2.0000000000000018</v>
          </cell>
          <cell r="J128">
            <v>23.099999999999987</v>
          </cell>
          <cell r="K128">
            <v>-9.5999999999999979</v>
          </cell>
          <cell r="L128">
            <v>14.500000000000002</v>
          </cell>
          <cell r="M128">
            <v>3.2999999999999918</v>
          </cell>
          <cell r="N128">
            <v>10.899999999999999</v>
          </cell>
          <cell r="O128">
            <v>-31.700000000000006</v>
          </cell>
        </row>
        <row r="129">
          <cell r="A129">
            <v>40969</v>
          </cell>
          <cell r="B129">
            <v>100.3</v>
          </cell>
          <cell r="C129">
            <v>119.7</v>
          </cell>
          <cell r="D129">
            <v>89.3</v>
          </cell>
          <cell r="E129">
            <v>118.6</v>
          </cell>
          <cell r="F129">
            <v>103.8</v>
          </cell>
          <cell r="G129">
            <v>112.2</v>
          </cell>
          <cell r="H129">
            <v>63.7</v>
          </cell>
          <cell r="I129">
            <v>0.29999999999998916</v>
          </cell>
          <cell r="J129">
            <v>19.700000000000006</v>
          </cell>
          <cell r="K129">
            <v>-10.7</v>
          </cell>
          <cell r="L129">
            <v>18.599999999999994</v>
          </cell>
          <cell r="M129">
            <v>3.8000000000000034</v>
          </cell>
          <cell r="N129">
            <v>12.20000000000001</v>
          </cell>
          <cell r="O129">
            <v>-36.299999999999997</v>
          </cell>
        </row>
        <row r="130">
          <cell r="A130">
            <v>41000</v>
          </cell>
          <cell r="B130">
            <v>98.1</v>
          </cell>
          <cell r="C130">
            <v>116.2</v>
          </cell>
          <cell r="D130">
            <v>87.6</v>
          </cell>
          <cell r="E130">
            <v>118.9</v>
          </cell>
          <cell r="F130">
            <v>103.2</v>
          </cell>
          <cell r="G130">
            <v>110.9</v>
          </cell>
          <cell r="H130">
            <v>59.9</v>
          </cell>
          <cell r="I130">
            <v>-1.9000000000000017</v>
          </cell>
          <cell r="J130">
            <v>16.199999999999992</v>
          </cell>
          <cell r="K130">
            <v>-12.400000000000011</v>
          </cell>
          <cell r="L130">
            <v>18.900000000000006</v>
          </cell>
          <cell r="M130">
            <v>3.2000000000000028</v>
          </cell>
          <cell r="N130">
            <v>10.899999999999999</v>
          </cell>
          <cell r="O130">
            <v>-40.1</v>
          </cell>
        </row>
        <row r="131">
          <cell r="A131">
            <v>41030</v>
          </cell>
          <cell r="B131">
            <v>95.5</v>
          </cell>
          <cell r="C131">
            <v>112.5</v>
          </cell>
          <cell r="D131">
            <v>85.2</v>
          </cell>
          <cell r="E131">
            <v>118.1</v>
          </cell>
          <cell r="F131">
            <v>101.1</v>
          </cell>
          <cell r="G131">
            <v>110.7</v>
          </cell>
          <cell r="H131">
            <v>55.2</v>
          </cell>
          <cell r="I131">
            <v>-4.5000000000000036</v>
          </cell>
          <cell r="J131">
            <v>12.5</v>
          </cell>
          <cell r="K131">
            <v>-14.800000000000002</v>
          </cell>
          <cell r="L131">
            <v>18.100000000000005</v>
          </cell>
          <cell r="M131">
            <v>1.0999999999999899</v>
          </cell>
          <cell r="N131">
            <v>10.7</v>
          </cell>
          <cell r="O131">
            <v>-44.8</v>
          </cell>
        </row>
        <row r="132">
          <cell r="A132">
            <v>41061</v>
          </cell>
          <cell r="B132">
            <v>94.3</v>
          </cell>
          <cell r="C132">
            <v>110.6</v>
          </cell>
          <cell r="D132">
            <v>84.1</v>
          </cell>
          <cell r="E132">
            <v>118.6</v>
          </cell>
          <cell r="F132">
            <v>101.7</v>
          </cell>
          <cell r="G132">
            <v>109.9</v>
          </cell>
          <cell r="H132">
            <v>51.7</v>
          </cell>
          <cell r="I132">
            <v>-5.7000000000000046</v>
          </cell>
          <cell r="J132">
            <v>10.599999999999987</v>
          </cell>
          <cell r="K132">
            <v>-15.900000000000002</v>
          </cell>
          <cell r="L132">
            <v>18.599999999999994</v>
          </cell>
          <cell r="M132">
            <v>1.7000000000000126</v>
          </cell>
          <cell r="N132">
            <v>9.8999999999999986</v>
          </cell>
          <cell r="O132">
            <v>-48.3</v>
          </cell>
        </row>
        <row r="133">
          <cell r="A133">
            <v>41091</v>
          </cell>
          <cell r="B133">
            <v>93.8</v>
          </cell>
          <cell r="C133">
            <v>108.3</v>
          </cell>
          <cell r="D133">
            <v>84.6</v>
          </cell>
          <cell r="E133">
            <v>117.5</v>
          </cell>
          <cell r="F133">
            <v>101.6</v>
          </cell>
          <cell r="G133">
            <v>109.6</v>
          </cell>
          <cell r="H133">
            <v>52</v>
          </cell>
          <cell r="I133">
            <v>-6.2000000000000055</v>
          </cell>
          <cell r="J133">
            <v>8.2999999999999972</v>
          </cell>
          <cell r="K133">
            <v>-15.400000000000002</v>
          </cell>
          <cell r="L133">
            <v>17.500000000000004</v>
          </cell>
          <cell r="M133">
            <v>1.6000000000000014</v>
          </cell>
          <cell r="N133">
            <v>9.5999999999999872</v>
          </cell>
          <cell r="O133">
            <v>-48</v>
          </cell>
        </row>
        <row r="134">
          <cell r="A134">
            <v>41122</v>
          </cell>
          <cell r="B134">
            <v>93.8</v>
          </cell>
          <cell r="C134">
            <v>106.1</v>
          </cell>
          <cell r="D134">
            <v>85.7</v>
          </cell>
          <cell r="E134">
            <v>116.9</v>
          </cell>
          <cell r="F134">
            <v>101.3</v>
          </cell>
          <cell r="G134">
            <v>109.3</v>
          </cell>
          <cell r="H134">
            <v>53.6</v>
          </cell>
          <cell r="I134">
            <v>-6.2000000000000055</v>
          </cell>
          <cell r="J134">
            <v>6.0999999999999943</v>
          </cell>
          <cell r="K134">
            <v>-14.3</v>
          </cell>
          <cell r="L134">
            <v>16.900000000000006</v>
          </cell>
          <cell r="M134">
            <v>1.2999999999999901</v>
          </cell>
          <cell r="N134">
            <v>9.2999999999999972</v>
          </cell>
          <cell r="O134">
            <v>-46.4</v>
          </cell>
        </row>
        <row r="135">
          <cell r="A135">
            <v>41153</v>
          </cell>
          <cell r="B135">
            <v>93.4</v>
          </cell>
          <cell r="C135">
            <v>103.4</v>
          </cell>
          <cell r="D135">
            <v>86.6</v>
          </cell>
          <cell r="E135">
            <v>115.2</v>
          </cell>
          <cell r="F135">
            <v>101.6</v>
          </cell>
          <cell r="G135">
            <v>109.3</v>
          </cell>
          <cell r="H135">
            <v>54.7</v>
          </cell>
          <cell r="I135">
            <v>-6.5999999999999943</v>
          </cell>
          <cell r="J135">
            <v>3.400000000000003</v>
          </cell>
          <cell r="K135">
            <v>-13.4</v>
          </cell>
          <cell r="L135">
            <v>15.200000000000014</v>
          </cell>
          <cell r="M135">
            <v>1.6000000000000014</v>
          </cell>
          <cell r="N135">
            <v>9.2999999999999972</v>
          </cell>
          <cell r="O135">
            <v>-45.3</v>
          </cell>
        </row>
        <row r="136">
          <cell r="A136">
            <v>41183</v>
          </cell>
          <cell r="B136">
            <v>94.3</v>
          </cell>
          <cell r="C136">
            <v>104</v>
          </cell>
          <cell r="D136">
            <v>87.5</v>
          </cell>
          <cell r="E136">
            <v>111.9</v>
          </cell>
          <cell r="F136">
            <v>101.5</v>
          </cell>
          <cell r="G136">
            <v>108.1</v>
          </cell>
          <cell r="H136">
            <v>56.7</v>
          </cell>
          <cell r="I136">
            <v>-5.7000000000000046</v>
          </cell>
          <cell r="J136">
            <v>4.0000000000000036</v>
          </cell>
          <cell r="K136">
            <v>-12.5</v>
          </cell>
          <cell r="L136">
            <v>11.899999999999999</v>
          </cell>
          <cell r="M136">
            <v>1.4999999999999902</v>
          </cell>
          <cell r="N136">
            <v>8.0999999999999961</v>
          </cell>
          <cell r="O136">
            <v>-43.3</v>
          </cell>
        </row>
        <row r="137">
          <cell r="A137">
            <v>41214</v>
          </cell>
          <cell r="B137">
            <v>93.4</v>
          </cell>
          <cell r="C137">
            <v>101.6</v>
          </cell>
          <cell r="D137">
            <v>87.6</v>
          </cell>
          <cell r="E137">
            <v>105.5</v>
          </cell>
          <cell r="F137">
            <v>101.5</v>
          </cell>
          <cell r="G137">
            <v>106.3</v>
          </cell>
          <cell r="H137">
            <v>58.6</v>
          </cell>
          <cell r="I137">
            <v>-6.5999999999999943</v>
          </cell>
          <cell r="J137">
            <v>1.6000000000000014</v>
          </cell>
          <cell r="K137">
            <v>-12.400000000000011</v>
          </cell>
          <cell r="L137">
            <v>5.4999999999999938</v>
          </cell>
          <cell r="M137">
            <v>1.4999999999999902</v>
          </cell>
          <cell r="N137">
            <v>6.2999999999999945</v>
          </cell>
          <cell r="O137">
            <v>-41.400000000000006</v>
          </cell>
        </row>
        <row r="138">
          <cell r="A138">
            <v>41244</v>
          </cell>
          <cell r="B138">
            <v>92.5</v>
          </cell>
          <cell r="C138">
            <v>98.5</v>
          </cell>
          <cell r="D138">
            <v>88</v>
          </cell>
          <cell r="E138">
            <v>100.7</v>
          </cell>
          <cell r="F138">
            <v>102.8</v>
          </cell>
          <cell r="G138">
            <v>104.3</v>
          </cell>
          <cell r="H138">
            <v>60.5</v>
          </cell>
          <cell r="I138">
            <v>-7.4999999999999956</v>
          </cell>
          <cell r="J138">
            <v>-1.5000000000000013</v>
          </cell>
          <cell r="K138">
            <v>-12</v>
          </cell>
          <cell r="L138">
            <v>0.70000000000001172</v>
          </cell>
          <cell r="M138">
            <v>2.8000000000000025</v>
          </cell>
          <cell r="N138">
            <v>4.2999999999999927</v>
          </cell>
          <cell r="O138">
            <v>-39.5</v>
          </cell>
        </row>
        <row r="139">
          <cell r="A139">
            <v>41275</v>
          </cell>
          <cell r="B139">
            <v>92.7</v>
          </cell>
          <cell r="C139">
            <v>98.4</v>
          </cell>
          <cell r="D139">
            <v>88.3</v>
          </cell>
          <cell r="E139">
            <v>97.2</v>
          </cell>
          <cell r="F139">
            <v>101.3</v>
          </cell>
          <cell r="G139">
            <v>104.6</v>
          </cell>
          <cell r="H139">
            <v>62.9</v>
          </cell>
          <cell r="I139">
            <v>-7.2999999999999954</v>
          </cell>
          <cell r="J139">
            <v>-1.5999999999999903</v>
          </cell>
          <cell r="K139">
            <v>-11.7</v>
          </cell>
          <cell r="L139">
            <v>-2.8000000000000025</v>
          </cell>
          <cell r="M139">
            <v>1.2999999999999901</v>
          </cell>
          <cell r="N139">
            <v>4.6000000000000041</v>
          </cell>
          <cell r="O139">
            <v>-37.1</v>
          </cell>
        </row>
        <row r="140">
          <cell r="A140">
            <v>41306</v>
          </cell>
          <cell r="B140">
            <v>92.7</v>
          </cell>
          <cell r="C140">
            <v>97.5</v>
          </cell>
          <cell r="D140">
            <v>88.9</v>
          </cell>
          <cell r="E140">
            <v>96.1</v>
          </cell>
          <cell r="F140">
            <v>99.8</v>
          </cell>
          <cell r="G140">
            <v>104.4</v>
          </cell>
          <cell r="H140">
            <v>65.2</v>
          </cell>
          <cell r="I140">
            <v>-7.2999999999999954</v>
          </cell>
          <cell r="J140">
            <v>-2.5000000000000022</v>
          </cell>
          <cell r="K140">
            <v>-11.099999999999998</v>
          </cell>
          <cell r="L140">
            <v>-3.9000000000000035</v>
          </cell>
          <cell r="M140">
            <v>-0.20000000000000018</v>
          </cell>
          <cell r="N140">
            <v>4.4000000000000039</v>
          </cell>
          <cell r="O140">
            <v>-34.799999999999997</v>
          </cell>
        </row>
        <row r="141">
          <cell r="A141">
            <v>41334</v>
          </cell>
          <cell r="B141">
            <v>92.7</v>
          </cell>
          <cell r="C141">
            <v>96.1</v>
          </cell>
          <cell r="D141">
            <v>89.9</v>
          </cell>
          <cell r="E141">
            <v>92.3</v>
          </cell>
          <cell r="F141">
            <v>99.5</v>
          </cell>
          <cell r="G141">
            <v>102.6</v>
          </cell>
          <cell r="H141">
            <v>70.2</v>
          </cell>
          <cell r="I141">
            <v>-7.2999999999999954</v>
          </cell>
          <cell r="J141">
            <v>-3.9000000000000035</v>
          </cell>
          <cell r="K141">
            <v>-10.099999999999998</v>
          </cell>
          <cell r="L141">
            <v>-7.7000000000000064</v>
          </cell>
          <cell r="M141">
            <v>-0.50000000000000044</v>
          </cell>
          <cell r="N141">
            <v>2.6000000000000023</v>
          </cell>
          <cell r="O141">
            <v>-29.799999999999994</v>
          </cell>
        </row>
        <row r="142">
          <cell r="A142">
            <v>41365</v>
          </cell>
          <cell r="B142">
            <v>94</v>
          </cell>
          <cell r="C142">
            <v>96.8</v>
          </cell>
          <cell r="D142">
            <v>91.7</v>
          </cell>
          <cell r="E142">
            <v>91.4</v>
          </cell>
          <cell r="F142">
            <v>99.4</v>
          </cell>
          <cell r="G142">
            <v>102.6</v>
          </cell>
          <cell r="H142">
            <v>75.2</v>
          </cell>
          <cell r="I142">
            <v>-6.0000000000000053</v>
          </cell>
          <cell r="J142">
            <v>-3.2000000000000028</v>
          </cell>
          <cell r="K142">
            <v>-8.2999999999999972</v>
          </cell>
          <cell r="L142">
            <v>-8.5999999999999961</v>
          </cell>
          <cell r="M142">
            <v>-0.59999999999998943</v>
          </cell>
          <cell r="N142">
            <v>2.6000000000000023</v>
          </cell>
          <cell r="O142">
            <v>-24.8</v>
          </cell>
        </row>
        <row r="143">
          <cell r="A143">
            <v>41395</v>
          </cell>
          <cell r="B143">
            <v>95</v>
          </cell>
          <cell r="C143">
            <v>96.5</v>
          </cell>
          <cell r="D143">
            <v>93.9</v>
          </cell>
          <cell r="E143">
            <v>91</v>
          </cell>
          <cell r="F143">
            <v>101.3</v>
          </cell>
          <cell r="G143">
            <v>102.3</v>
          </cell>
          <cell r="H143">
            <v>81.7</v>
          </cell>
          <cell r="I143">
            <v>-5.0000000000000044</v>
          </cell>
          <cell r="J143">
            <v>-3.5000000000000031</v>
          </cell>
          <cell r="K143">
            <v>-6.0999999999999943</v>
          </cell>
          <cell r="L143">
            <v>-8.9999999999999964</v>
          </cell>
          <cell r="M143">
            <v>1.2999999999999901</v>
          </cell>
          <cell r="N143">
            <v>2.2999999999999909</v>
          </cell>
          <cell r="O143">
            <v>-18.299999999999994</v>
          </cell>
        </row>
        <row r="144">
          <cell r="A144">
            <v>41426</v>
          </cell>
          <cell r="B144">
            <v>95.2</v>
          </cell>
          <cell r="C144">
            <v>95.8</v>
          </cell>
          <cell r="D144">
            <v>94.8</v>
          </cell>
          <cell r="E144">
            <v>90.3</v>
          </cell>
          <cell r="F144">
            <v>100.5</v>
          </cell>
          <cell r="G144">
            <v>101.8</v>
          </cell>
          <cell r="H144">
            <v>86.5</v>
          </cell>
          <cell r="I144">
            <v>-4.7999999999999936</v>
          </cell>
          <cell r="J144">
            <v>-4.2000000000000037</v>
          </cell>
          <cell r="K144">
            <v>-5.2000000000000046</v>
          </cell>
          <cell r="L144">
            <v>-9.6999999999999975</v>
          </cell>
          <cell r="M144">
            <v>0.49999999999998934</v>
          </cell>
          <cell r="N144">
            <v>1.8000000000000016</v>
          </cell>
          <cell r="O144">
            <v>-13.5</v>
          </cell>
        </row>
        <row r="145">
          <cell r="A145">
            <v>41456</v>
          </cell>
          <cell r="B145">
            <v>94.9</v>
          </cell>
          <cell r="C145">
            <v>95.3</v>
          </cell>
          <cell r="D145">
            <v>94.7</v>
          </cell>
          <cell r="E145">
            <v>89.4</v>
          </cell>
          <cell r="F145">
            <v>100.3</v>
          </cell>
          <cell r="G145">
            <v>101</v>
          </cell>
          <cell r="H145">
            <v>88</v>
          </cell>
          <cell r="I145">
            <v>-5.0999999999999934</v>
          </cell>
          <cell r="J145">
            <v>-4.7000000000000046</v>
          </cell>
          <cell r="K145">
            <v>-5.2999999999999936</v>
          </cell>
          <cell r="L145">
            <v>-10.599999999999998</v>
          </cell>
          <cell r="M145">
            <v>0.29999999999998916</v>
          </cell>
          <cell r="N145">
            <v>1.0000000000000009</v>
          </cell>
          <cell r="O145">
            <v>-12</v>
          </cell>
        </row>
        <row r="146">
          <cell r="A146">
            <v>41487</v>
          </cell>
          <cell r="B146">
            <v>94.7</v>
          </cell>
          <cell r="C146">
            <v>94.6</v>
          </cell>
          <cell r="D146">
            <v>95</v>
          </cell>
          <cell r="E146">
            <v>88.9</v>
          </cell>
          <cell r="F146">
            <v>99.9</v>
          </cell>
          <cell r="G146">
            <v>101.1</v>
          </cell>
          <cell r="H146">
            <v>89.4</v>
          </cell>
          <cell r="I146">
            <v>-5.2999999999999936</v>
          </cell>
          <cell r="J146">
            <v>-5.4000000000000048</v>
          </cell>
          <cell r="K146">
            <v>-5.0000000000000044</v>
          </cell>
          <cell r="L146">
            <v>-11.099999999999998</v>
          </cell>
          <cell r="M146">
            <v>-9.9999999999988987E-2</v>
          </cell>
          <cell r="N146">
            <v>1.0999999999999899</v>
          </cell>
          <cell r="O146">
            <v>-10.599999999999998</v>
          </cell>
        </row>
        <row r="147">
          <cell r="A147">
            <v>41518</v>
          </cell>
          <cell r="B147">
            <v>95.2</v>
          </cell>
          <cell r="C147">
            <v>94.6</v>
          </cell>
          <cell r="D147">
            <v>95.9</v>
          </cell>
          <cell r="E147">
            <v>90</v>
          </cell>
          <cell r="F147">
            <v>99.6</v>
          </cell>
          <cell r="G147">
            <v>100.7</v>
          </cell>
          <cell r="H147">
            <v>92.5</v>
          </cell>
          <cell r="I147">
            <v>-4.7999999999999936</v>
          </cell>
          <cell r="J147">
            <v>-5.4000000000000048</v>
          </cell>
          <cell r="K147">
            <v>-4.0999999999999925</v>
          </cell>
          <cell r="L147">
            <v>-9.9999999999999982</v>
          </cell>
          <cell r="M147">
            <v>-0.40000000000000036</v>
          </cell>
          <cell r="N147">
            <v>0.70000000000001172</v>
          </cell>
          <cell r="O147">
            <v>-7.4999999999999956</v>
          </cell>
        </row>
        <row r="148">
          <cell r="A148">
            <v>41548</v>
          </cell>
          <cell r="B148">
            <v>94</v>
          </cell>
          <cell r="C148">
            <v>92</v>
          </cell>
          <cell r="D148">
            <v>96.4</v>
          </cell>
          <cell r="E148">
            <v>90.6</v>
          </cell>
          <cell r="F148">
            <v>99.5</v>
          </cell>
          <cell r="G148">
            <v>101.6</v>
          </cell>
          <cell r="H148">
            <v>93.6</v>
          </cell>
          <cell r="I148">
            <v>-6.0000000000000053</v>
          </cell>
          <cell r="J148">
            <v>-7.9999999999999964</v>
          </cell>
          <cell r="K148">
            <v>-3.5999999999999921</v>
          </cell>
          <cell r="L148">
            <v>-9.4000000000000092</v>
          </cell>
          <cell r="M148">
            <v>-0.50000000000000044</v>
          </cell>
          <cell r="N148">
            <v>1.6000000000000014</v>
          </cell>
          <cell r="O148">
            <v>-6.4000000000000057</v>
          </cell>
        </row>
        <row r="149">
          <cell r="A149">
            <v>41579</v>
          </cell>
          <cell r="B149">
            <v>95.4</v>
          </cell>
          <cell r="C149">
            <v>93.6</v>
          </cell>
          <cell r="D149">
            <v>97.4</v>
          </cell>
          <cell r="E149">
            <v>92.2</v>
          </cell>
          <cell r="F149">
            <v>99.4</v>
          </cell>
          <cell r="G149">
            <v>102.9</v>
          </cell>
          <cell r="H149">
            <v>95</v>
          </cell>
          <cell r="I149">
            <v>-4.5999999999999925</v>
          </cell>
          <cell r="J149">
            <v>-6.4000000000000057</v>
          </cell>
          <cell r="K149">
            <v>-2.5999999999999912</v>
          </cell>
          <cell r="L149">
            <v>-7.7999999999999954</v>
          </cell>
          <cell r="M149">
            <v>-0.59999999999998943</v>
          </cell>
          <cell r="N149">
            <v>2.9000000000000137</v>
          </cell>
          <cell r="O149">
            <v>-5.0000000000000044</v>
          </cell>
        </row>
        <row r="150">
          <cell r="A150">
            <v>41609</v>
          </cell>
          <cell r="B150">
            <v>9576.2000000000007</v>
          </cell>
          <cell r="C150">
            <v>9419.9</v>
          </cell>
          <cell r="D150">
            <v>9761.7000000000007</v>
          </cell>
          <cell r="E150">
            <v>9453.2999999999993</v>
          </cell>
          <cell r="F150">
            <v>9827.7000000000007</v>
          </cell>
          <cell r="G150">
            <v>10376.9</v>
          </cell>
          <cell r="H150">
            <v>9495.2999999999993</v>
          </cell>
          <cell r="I150">
            <v>9476.2000000000007</v>
          </cell>
          <cell r="J150">
            <v>9319.9</v>
          </cell>
          <cell r="K150">
            <v>9661.7000000000007</v>
          </cell>
          <cell r="L150">
            <v>9353.2999999999993</v>
          </cell>
          <cell r="M150">
            <v>9727.7000000000007</v>
          </cell>
          <cell r="N150">
            <v>10276.9</v>
          </cell>
          <cell r="O150">
            <v>9395.2999999999993</v>
          </cell>
        </row>
        <row r="151">
          <cell r="A151">
            <v>41640</v>
          </cell>
          <cell r="B151">
            <v>96.1</v>
          </cell>
          <cell r="C151">
            <v>94.5</v>
          </cell>
          <cell r="D151">
            <v>98</v>
          </cell>
          <cell r="E151">
            <v>95</v>
          </cell>
          <cell r="F151">
            <v>99.9</v>
          </cell>
          <cell r="G151">
            <v>104.2</v>
          </cell>
          <cell r="H151">
            <v>94.2</v>
          </cell>
          <cell r="I151">
            <v>-3.9000000000000035</v>
          </cell>
          <cell r="J151">
            <v>-5.5000000000000053</v>
          </cell>
          <cell r="K151">
            <v>-2.0000000000000018</v>
          </cell>
          <cell r="L151">
            <v>-5.0000000000000044</v>
          </cell>
          <cell r="M151">
            <v>-9.9999999999988987E-2</v>
          </cell>
          <cell r="N151">
            <v>4.2000000000000037</v>
          </cell>
          <cell r="O151">
            <v>-5.7999999999999936</v>
          </cell>
        </row>
        <row r="152">
          <cell r="A152">
            <v>41671</v>
          </cell>
          <cell r="B152">
            <v>95.9</v>
          </cell>
          <cell r="C152">
            <v>94.2</v>
          </cell>
          <cell r="D152">
            <v>97.8</v>
          </cell>
          <cell r="E152">
            <v>95.4</v>
          </cell>
          <cell r="F152">
            <v>100.2</v>
          </cell>
          <cell r="G152">
            <v>105</v>
          </cell>
          <cell r="H152">
            <v>92.2</v>
          </cell>
          <cell r="I152">
            <v>-4.0999999999999925</v>
          </cell>
          <cell r="J152">
            <v>-5.7999999999999936</v>
          </cell>
          <cell r="K152">
            <v>-2.200000000000002</v>
          </cell>
          <cell r="L152">
            <v>-4.5999999999999925</v>
          </cell>
          <cell r="M152">
            <v>0.20000000000000018</v>
          </cell>
          <cell r="N152">
            <v>5.0000000000000044</v>
          </cell>
          <cell r="O152">
            <v>-7.7999999999999954</v>
          </cell>
        </row>
        <row r="153">
          <cell r="A153">
            <v>41699</v>
          </cell>
          <cell r="B153">
            <v>96.5</v>
          </cell>
          <cell r="C153">
            <v>95.4</v>
          </cell>
          <cell r="D153">
            <v>97.8</v>
          </cell>
          <cell r="E153">
            <v>95.9</v>
          </cell>
          <cell r="F153">
            <v>100.3</v>
          </cell>
          <cell r="G153">
            <v>106.4</v>
          </cell>
          <cell r="H153">
            <v>90.8</v>
          </cell>
          <cell r="I153">
            <v>-3.5000000000000031</v>
          </cell>
          <cell r="J153">
            <v>-4.5999999999999925</v>
          </cell>
          <cell r="K153">
            <v>-2.200000000000002</v>
          </cell>
          <cell r="L153">
            <v>-4.0999999999999925</v>
          </cell>
          <cell r="M153">
            <v>0.29999999999998916</v>
          </cell>
          <cell r="N153">
            <v>6.4000000000000057</v>
          </cell>
          <cell r="O153">
            <v>-9.2000000000000082</v>
          </cell>
        </row>
        <row r="154">
          <cell r="A154">
            <v>41730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-100</v>
          </cell>
          <cell r="J154">
            <v>-100</v>
          </cell>
          <cell r="K154">
            <v>-100</v>
          </cell>
          <cell r="L154">
            <v>-100</v>
          </cell>
          <cell r="M154">
            <v>-100</v>
          </cell>
          <cell r="N154">
            <v>-100</v>
          </cell>
          <cell r="O154">
            <v>-100</v>
          </cell>
        </row>
        <row r="155">
          <cell r="A155">
            <v>41760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-100</v>
          </cell>
          <cell r="J155">
            <v>-100</v>
          </cell>
          <cell r="K155">
            <v>-100</v>
          </cell>
          <cell r="L155">
            <v>-100</v>
          </cell>
          <cell r="M155">
            <v>-100</v>
          </cell>
          <cell r="N155">
            <v>-100</v>
          </cell>
          <cell r="O155">
            <v>-100</v>
          </cell>
        </row>
        <row r="156">
          <cell r="A156">
            <v>41791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-100</v>
          </cell>
          <cell r="J156">
            <v>-100</v>
          </cell>
          <cell r="K156">
            <v>-100</v>
          </cell>
          <cell r="L156">
            <v>-100</v>
          </cell>
          <cell r="M156">
            <v>-100</v>
          </cell>
          <cell r="N156">
            <v>-100</v>
          </cell>
          <cell r="O156">
            <v>-100</v>
          </cell>
        </row>
        <row r="157">
          <cell r="A157">
            <v>41821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-100</v>
          </cell>
          <cell r="J157">
            <v>-100</v>
          </cell>
          <cell r="K157">
            <v>-100</v>
          </cell>
          <cell r="L157">
            <v>-100</v>
          </cell>
          <cell r="M157">
            <v>-100</v>
          </cell>
          <cell r="N157">
            <v>-100</v>
          </cell>
          <cell r="O157">
            <v>-100</v>
          </cell>
        </row>
        <row r="158">
          <cell r="A158">
            <v>41852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-100</v>
          </cell>
          <cell r="J158">
            <v>-100</v>
          </cell>
          <cell r="K158">
            <v>-100</v>
          </cell>
          <cell r="L158">
            <v>-100</v>
          </cell>
          <cell r="M158">
            <v>-100</v>
          </cell>
          <cell r="N158">
            <v>-100</v>
          </cell>
          <cell r="O158">
            <v>-100</v>
          </cell>
        </row>
        <row r="159">
          <cell r="A159">
            <v>41883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-100</v>
          </cell>
          <cell r="J159">
            <v>-100</v>
          </cell>
          <cell r="K159">
            <v>-100</v>
          </cell>
          <cell r="L159">
            <v>-100</v>
          </cell>
          <cell r="M159">
            <v>-100</v>
          </cell>
          <cell r="N159">
            <v>-100</v>
          </cell>
          <cell r="O159">
            <v>-100</v>
          </cell>
        </row>
        <row r="160">
          <cell r="A160">
            <v>41913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-100</v>
          </cell>
          <cell r="J160">
            <v>-100</v>
          </cell>
          <cell r="K160">
            <v>-100</v>
          </cell>
          <cell r="L160">
            <v>-100</v>
          </cell>
          <cell r="M160">
            <v>-100</v>
          </cell>
          <cell r="N160">
            <v>-100</v>
          </cell>
          <cell r="O160">
            <v>-100</v>
          </cell>
        </row>
        <row r="161">
          <cell r="A161">
            <v>41944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-100</v>
          </cell>
          <cell r="J161">
            <v>-100</v>
          </cell>
          <cell r="K161">
            <v>-100</v>
          </cell>
          <cell r="L161">
            <v>-100</v>
          </cell>
          <cell r="M161">
            <v>-100</v>
          </cell>
          <cell r="N161">
            <v>-100</v>
          </cell>
          <cell r="O161">
            <v>-100</v>
          </cell>
        </row>
        <row r="162">
          <cell r="A162">
            <v>41974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-100</v>
          </cell>
          <cell r="J162">
            <v>-100</v>
          </cell>
          <cell r="K162">
            <v>-100</v>
          </cell>
          <cell r="L162">
            <v>-100</v>
          </cell>
          <cell r="M162">
            <v>-100</v>
          </cell>
          <cell r="N162">
            <v>-100</v>
          </cell>
          <cell r="O162">
            <v>-100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</sheetData>
      <sheetData sheetId="28">
        <row r="1">
          <cell r="A1" t="str">
            <v>SUMÁRIO</v>
          </cell>
          <cell r="B1" t="str">
            <v>Produção física industrial, por tipo de índice e seções e atividades industriais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 t="str">
            <v>Produção física industrial, por tipo de índice e seções e atividades industriais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</row>
        <row r="2">
          <cell r="A2" t="str">
            <v>Mês</v>
          </cell>
          <cell r="B2" t="str">
            <v>Unidade da Federação = Brasil e Unidades da Federação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 t="str">
            <v>Unidade da Federação = Espírito Santo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>
            <v>0</v>
          </cell>
          <cell r="B3" t="str">
            <v>Variável = Produção física industrial (Número índice)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 t="str">
            <v>Variável = Produção física industrial (Número índice)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>
            <v>0</v>
          </cell>
          <cell r="B4" t="str">
            <v>Tipo de índice: Índice acumulado (Base: igual período do ano anterior = 100)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Tipo de índice = Índice de base fixa mensal com ajuste sazonal (Base: média de 2002 = 100)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>
            <v>0</v>
          </cell>
          <cell r="B5" t="str">
            <v>Indústria Geral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>
            <v>0</v>
          </cell>
          <cell r="B6" t="str">
            <v>Brasil</v>
          </cell>
          <cell r="C6" t="str">
            <v>Nordeste</v>
          </cell>
          <cell r="D6" t="str">
            <v>Amazonas</v>
          </cell>
          <cell r="E6" t="str">
            <v>Pará</v>
          </cell>
          <cell r="F6" t="str">
            <v>Ceará</v>
          </cell>
          <cell r="G6" t="str">
            <v>Pernambuco</v>
          </cell>
          <cell r="H6" t="str">
            <v>Bahia</v>
          </cell>
          <cell r="I6" t="str">
            <v>Minas Gerais</v>
          </cell>
          <cell r="J6" t="str">
            <v>Espírito Santo</v>
          </cell>
          <cell r="K6" t="str">
            <v>Rio de Janeiro</v>
          </cell>
          <cell r="L6" t="str">
            <v>São Paulo</v>
          </cell>
          <cell r="M6" t="str">
            <v>Paraná</v>
          </cell>
          <cell r="N6" t="str">
            <v>Santa Catarina</v>
          </cell>
          <cell r="O6" t="str">
            <v>Rio Grande do Sul</v>
          </cell>
          <cell r="P6" t="str">
            <v>Mato Grosso</v>
          </cell>
          <cell r="Q6" t="str">
            <v>Goiás</v>
          </cell>
          <cell r="R6" t="str">
            <v>Brasil</v>
          </cell>
          <cell r="S6" t="str">
            <v>Nordeste</v>
          </cell>
          <cell r="T6" t="str">
            <v>Amazonas</v>
          </cell>
          <cell r="U6" t="str">
            <v>Pará</v>
          </cell>
          <cell r="V6" t="str">
            <v>Ceará</v>
          </cell>
          <cell r="W6" t="str">
            <v>Pernambuco</v>
          </cell>
          <cell r="X6" t="str">
            <v>Bahia</v>
          </cell>
          <cell r="Y6" t="str">
            <v>Minas Gerais</v>
          </cell>
          <cell r="Z6" t="str">
            <v>Espírito Santo</v>
          </cell>
          <cell r="AA6" t="str">
            <v>Rio de Janeiro</v>
          </cell>
          <cell r="AB6" t="str">
            <v>São Paulo</v>
          </cell>
          <cell r="AC6" t="str">
            <v>Paraná</v>
          </cell>
          <cell r="AD6" t="str">
            <v>Santa Catarina</v>
          </cell>
          <cell r="AE6" t="str">
            <v>Rio Grande do Sul</v>
          </cell>
          <cell r="AF6" t="str">
            <v>Mato Grosso</v>
          </cell>
          <cell r="AG6" t="str">
            <v>Goiás</v>
          </cell>
        </row>
        <row r="7">
          <cell r="A7">
            <v>37257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 t="str">
            <v>-</v>
          </cell>
          <cell r="T7" t="str">
            <v>-</v>
          </cell>
          <cell r="U7" t="str">
            <v>-</v>
          </cell>
          <cell r="V7" t="str">
            <v>-</v>
          </cell>
          <cell r="W7" t="str">
            <v>-</v>
          </cell>
          <cell r="X7" t="str">
            <v>-</v>
          </cell>
          <cell r="Y7" t="str">
            <v>-</v>
          </cell>
          <cell r="Z7" t="str">
            <v>-</v>
          </cell>
          <cell r="AA7" t="str">
            <v>-</v>
          </cell>
          <cell r="AB7" t="str">
            <v>-</v>
          </cell>
          <cell r="AC7" t="str">
            <v>-</v>
          </cell>
          <cell r="AD7" t="str">
            <v>-</v>
          </cell>
          <cell r="AE7" t="str">
            <v>-</v>
          </cell>
          <cell r="AF7" t="str">
            <v>-</v>
          </cell>
          <cell r="AG7" t="str">
            <v>-</v>
          </cell>
        </row>
        <row r="8">
          <cell r="A8">
            <v>37288</v>
          </cell>
          <cell r="B8" t="str">
            <v>-</v>
          </cell>
          <cell r="C8" t="str">
            <v>-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-</v>
          </cell>
          <cell r="M8" t="str">
            <v>-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  <cell r="T8" t="str">
            <v>-</v>
          </cell>
          <cell r="U8" t="str">
            <v>-</v>
          </cell>
          <cell r="V8" t="str">
            <v>-</v>
          </cell>
          <cell r="W8" t="str">
            <v>-</v>
          </cell>
          <cell r="X8" t="str">
            <v>-</v>
          </cell>
          <cell r="Y8" t="str">
            <v>-</v>
          </cell>
          <cell r="Z8" t="str">
            <v>-</v>
          </cell>
          <cell r="AA8" t="str">
            <v>-</v>
          </cell>
          <cell r="AB8" t="str">
            <v>-</v>
          </cell>
          <cell r="AC8" t="str">
            <v>-</v>
          </cell>
          <cell r="AD8" t="str">
            <v>-</v>
          </cell>
          <cell r="AE8" t="str">
            <v>-</v>
          </cell>
          <cell r="AF8" t="str">
            <v>-</v>
          </cell>
          <cell r="AG8" t="str">
            <v>-</v>
          </cell>
        </row>
        <row r="9">
          <cell r="A9">
            <v>37316</v>
          </cell>
          <cell r="B9" t="str">
            <v>-</v>
          </cell>
          <cell r="C9" t="str">
            <v>-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  <cell r="K9" t="str">
            <v>-</v>
          </cell>
          <cell r="L9" t="str">
            <v>-</v>
          </cell>
          <cell r="M9" t="str">
            <v>-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Y9" t="str">
            <v>-</v>
          </cell>
          <cell r="Z9" t="str">
            <v>-</v>
          </cell>
          <cell r="AA9" t="str">
            <v>-</v>
          </cell>
          <cell r="AB9" t="str">
            <v>-</v>
          </cell>
          <cell r="AC9" t="str">
            <v>-</v>
          </cell>
          <cell r="AD9" t="str">
            <v>-</v>
          </cell>
          <cell r="AE9" t="str">
            <v>-</v>
          </cell>
          <cell r="AF9" t="str">
            <v>-</v>
          </cell>
          <cell r="AG9" t="str">
            <v>-</v>
          </cell>
        </row>
        <row r="10">
          <cell r="A10">
            <v>37347</v>
          </cell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 t="str">
            <v>-</v>
          </cell>
        </row>
        <row r="11">
          <cell r="A11">
            <v>37377</v>
          </cell>
          <cell r="B11" t="str">
            <v>-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  <cell r="N11" t="str">
            <v>-</v>
          </cell>
          <cell r="O11" t="str">
            <v>-</v>
          </cell>
          <cell r="P11" t="str">
            <v>-</v>
          </cell>
          <cell r="Q11" t="str">
            <v>-</v>
          </cell>
          <cell r="R11" t="str">
            <v>-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-</v>
          </cell>
          <cell r="X11" t="str">
            <v>-</v>
          </cell>
          <cell r="Y11" t="str">
            <v>-</v>
          </cell>
          <cell r="Z11" t="str">
            <v>-</v>
          </cell>
          <cell r="AA11" t="str">
            <v>-</v>
          </cell>
          <cell r="AB11" t="str">
            <v>-</v>
          </cell>
          <cell r="AC11" t="str">
            <v>-</v>
          </cell>
          <cell r="AD11" t="str">
            <v>-</v>
          </cell>
          <cell r="AE11" t="str">
            <v>-</v>
          </cell>
          <cell r="AF11" t="str">
            <v>-</v>
          </cell>
          <cell r="AG11" t="str">
            <v>-</v>
          </cell>
        </row>
        <row r="12">
          <cell r="A12">
            <v>37408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 t="str">
            <v>-</v>
          </cell>
        </row>
        <row r="13">
          <cell r="A13">
            <v>37438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Y13" t="str">
            <v>-</v>
          </cell>
          <cell r="Z13" t="str">
            <v>-</v>
          </cell>
          <cell r="AA13" t="str">
            <v>-</v>
          </cell>
          <cell r="AB13" t="str">
            <v>-</v>
          </cell>
          <cell r="AC13" t="str">
            <v>-</v>
          </cell>
          <cell r="AD13" t="str">
            <v>-</v>
          </cell>
          <cell r="AE13" t="str">
            <v>-</v>
          </cell>
          <cell r="AF13" t="str">
            <v>-</v>
          </cell>
          <cell r="AG13" t="str">
            <v>-</v>
          </cell>
        </row>
        <row r="14">
          <cell r="A14">
            <v>37469</v>
          </cell>
          <cell r="B14" t="str">
            <v>-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 t="str">
            <v>-</v>
          </cell>
          <cell r="T14" t="str">
            <v>-</v>
          </cell>
          <cell r="U14" t="str">
            <v>-</v>
          </cell>
          <cell r="V14" t="str">
            <v>-</v>
          </cell>
          <cell r="W14" t="str">
            <v>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 t="str">
            <v>-</v>
          </cell>
        </row>
        <row r="15">
          <cell r="A15">
            <v>37500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Y15" t="str">
            <v>-</v>
          </cell>
          <cell r="Z15" t="str">
            <v>-</v>
          </cell>
          <cell r="AA15" t="str">
            <v>-</v>
          </cell>
          <cell r="AB15" t="str">
            <v>-</v>
          </cell>
          <cell r="AC15" t="str">
            <v>-</v>
          </cell>
          <cell r="AD15" t="str">
            <v>-</v>
          </cell>
          <cell r="AE15" t="str">
            <v>-</v>
          </cell>
          <cell r="AF15" t="str">
            <v>-</v>
          </cell>
          <cell r="AG15" t="str">
            <v>-</v>
          </cell>
        </row>
        <row r="16">
          <cell r="A16">
            <v>37530</v>
          </cell>
          <cell r="B16" t="str">
            <v>-</v>
          </cell>
          <cell r="C16" t="str">
            <v>-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 t="str">
            <v>-</v>
          </cell>
        </row>
        <row r="17">
          <cell r="A17">
            <v>37561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-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-</v>
          </cell>
          <cell r="AC17" t="str">
            <v>-</v>
          </cell>
          <cell r="AD17" t="str">
            <v>-</v>
          </cell>
          <cell r="AE17" t="str">
            <v>-</v>
          </cell>
          <cell r="AF17" t="str">
            <v>-</v>
          </cell>
          <cell r="AG17" t="str">
            <v>-</v>
          </cell>
        </row>
        <row r="18">
          <cell r="A18">
            <v>37591</v>
          </cell>
          <cell r="B18" t="str">
            <v>-</v>
          </cell>
          <cell r="C18" t="str">
            <v>-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  <cell r="P18" t="str">
            <v>-</v>
          </cell>
          <cell r="Q18" t="str">
            <v>-</v>
          </cell>
          <cell r="R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 t="str">
            <v>-</v>
          </cell>
        </row>
        <row r="19">
          <cell r="A19">
            <v>37622</v>
          </cell>
          <cell r="B19">
            <v>102.2</v>
          </cell>
          <cell r="C19">
            <v>106.5</v>
          </cell>
          <cell r="D19">
            <v>94.5</v>
          </cell>
          <cell r="E19">
            <v>116.6</v>
          </cell>
          <cell r="F19">
            <v>105.9</v>
          </cell>
          <cell r="G19">
            <v>118.7</v>
          </cell>
          <cell r="H19">
            <v>102.2</v>
          </cell>
          <cell r="I19">
            <v>99.7</v>
          </cell>
          <cell r="J19">
            <v>114</v>
          </cell>
          <cell r="K19">
            <v>101.4</v>
          </cell>
          <cell r="L19">
            <v>101</v>
          </cell>
          <cell r="M19">
            <v>107.9</v>
          </cell>
          <cell r="N19">
            <v>98.8</v>
          </cell>
          <cell r="O19">
            <v>103</v>
          </cell>
          <cell r="P19" t="str">
            <v>-</v>
          </cell>
          <cell r="Q19">
            <v>116.6</v>
          </cell>
          <cell r="R19">
            <v>2.200000000000002</v>
          </cell>
          <cell r="S19">
            <v>6.4999999999999947</v>
          </cell>
          <cell r="T19">
            <v>-5.5000000000000053</v>
          </cell>
          <cell r="U19">
            <v>16.599999999999994</v>
          </cell>
          <cell r="V19">
            <v>5.9000000000000163</v>
          </cell>
          <cell r="W19">
            <v>18.700000000000006</v>
          </cell>
          <cell r="X19">
            <v>2.200000000000002</v>
          </cell>
          <cell r="Y19">
            <v>-0.30000000000000027</v>
          </cell>
          <cell r="Z19">
            <v>13.999999999999989</v>
          </cell>
          <cell r="AA19">
            <v>1.4000000000000012</v>
          </cell>
          <cell r="AB19">
            <v>1.0000000000000009</v>
          </cell>
          <cell r="AC19">
            <v>7.8999999999999959</v>
          </cell>
          <cell r="AD19">
            <v>-1.2000000000000011</v>
          </cell>
          <cell r="AE19">
            <v>3.0000000000000027</v>
          </cell>
          <cell r="AF19" t="str">
            <v>-</v>
          </cell>
          <cell r="AG19">
            <v>16.599999999999994</v>
          </cell>
        </row>
        <row r="20">
          <cell r="A20">
            <v>37653</v>
          </cell>
          <cell r="B20">
            <v>102.6</v>
          </cell>
          <cell r="C20">
            <v>102.3</v>
          </cell>
          <cell r="D20">
            <v>100.6</v>
          </cell>
          <cell r="E20">
            <v>106.8</v>
          </cell>
          <cell r="F20">
            <v>107.9</v>
          </cell>
          <cell r="G20">
            <v>111.1</v>
          </cell>
          <cell r="H20">
            <v>99.2</v>
          </cell>
          <cell r="I20">
            <v>102.9</v>
          </cell>
          <cell r="J20">
            <v>117.3</v>
          </cell>
          <cell r="K20">
            <v>104.2</v>
          </cell>
          <cell r="L20">
            <v>101</v>
          </cell>
          <cell r="M20">
            <v>108.6</v>
          </cell>
          <cell r="N20">
            <v>99.2</v>
          </cell>
          <cell r="O20">
            <v>103.3</v>
          </cell>
          <cell r="P20" t="str">
            <v>-</v>
          </cell>
          <cell r="Q20">
            <v>114.8</v>
          </cell>
          <cell r="R20">
            <v>2.6000000000000023</v>
          </cell>
          <cell r="S20">
            <v>2.2999999999999909</v>
          </cell>
          <cell r="T20">
            <v>0.60000000000000053</v>
          </cell>
          <cell r="U20">
            <v>6.800000000000006</v>
          </cell>
          <cell r="V20">
            <v>7.8999999999999959</v>
          </cell>
          <cell r="W20">
            <v>11.099999999999998</v>
          </cell>
          <cell r="X20">
            <v>-0.80000000000000071</v>
          </cell>
          <cell r="Y20">
            <v>2.9000000000000137</v>
          </cell>
          <cell r="Z20">
            <v>17.300000000000004</v>
          </cell>
          <cell r="AA20">
            <v>4.2000000000000037</v>
          </cell>
          <cell r="AB20">
            <v>1.0000000000000009</v>
          </cell>
          <cell r="AC20">
            <v>8.5999999999999854</v>
          </cell>
          <cell r="AD20">
            <v>-0.80000000000000071</v>
          </cell>
          <cell r="AE20">
            <v>3.2999999999999918</v>
          </cell>
          <cell r="AF20" t="str">
            <v>-</v>
          </cell>
          <cell r="AG20">
            <v>14.79999999999999</v>
          </cell>
        </row>
        <row r="21">
          <cell r="A21">
            <v>37681</v>
          </cell>
          <cell r="B21">
            <v>101.7</v>
          </cell>
          <cell r="C21">
            <v>100.2</v>
          </cell>
          <cell r="D21">
            <v>98.7</v>
          </cell>
          <cell r="E21">
            <v>106.9</v>
          </cell>
          <cell r="F21">
            <v>104.2</v>
          </cell>
          <cell r="G21">
            <v>106.6</v>
          </cell>
          <cell r="H21">
            <v>100.6</v>
          </cell>
          <cell r="I21">
            <v>101.7</v>
          </cell>
          <cell r="J21">
            <v>118.7</v>
          </cell>
          <cell r="K21">
            <v>103.2</v>
          </cell>
          <cell r="L21">
            <v>100.2</v>
          </cell>
          <cell r="M21">
            <v>106.5</v>
          </cell>
          <cell r="N21">
            <v>98.4</v>
          </cell>
          <cell r="O21">
            <v>104</v>
          </cell>
          <cell r="P21" t="str">
            <v>-</v>
          </cell>
          <cell r="Q21">
            <v>112.5</v>
          </cell>
          <cell r="R21">
            <v>1.7000000000000126</v>
          </cell>
          <cell r="S21">
            <v>0.20000000000000018</v>
          </cell>
          <cell r="T21">
            <v>-1.3000000000000012</v>
          </cell>
          <cell r="U21">
            <v>6.899999999999995</v>
          </cell>
          <cell r="V21">
            <v>4.2000000000000037</v>
          </cell>
          <cell r="W21">
            <v>6.5999999999999837</v>
          </cell>
          <cell r="X21">
            <v>0.60000000000000053</v>
          </cell>
          <cell r="Y21">
            <v>1.7000000000000126</v>
          </cell>
          <cell r="Z21">
            <v>18.700000000000006</v>
          </cell>
          <cell r="AA21">
            <v>3.2000000000000028</v>
          </cell>
          <cell r="AB21">
            <v>0.20000000000000018</v>
          </cell>
          <cell r="AC21">
            <v>6.4999999999999947</v>
          </cell>
          <cell r="AD21">
            <v>-1.5999999999999903</v>
          </cell>
          <cell r="AE21">
            <v>4.0000000000000036</v>
          </cell>
          <cell r="AF21" t="str">
            <v>-</v>
          </cell>
          <cell r="AG21">
            <v>12.5</v>
          </cell>
        </row>
        <row r="22">
          <cell r="A22">
            <v>37712</v>
          </cell>
          <cell r="B22">
            <v>100.2</v>
          </cell>
          <cell r="C22">
            <v>100.2</v>
          </cell>
          <cell r="D22">
            <v>98</v>
          </cell>
          <cell r="E22">
            <v>106.7</v>
          </cell>
          <cell r="F22">
            <v>103.5</v>
          </cell>
          <cell r="G22">
            <v>103.6</v>
          </cell>
          <cell r="H22">
            <v>102.3</v>
          </cell>
          <cell r="I22">
            <v>101.1</v>
          </cell>
          <cell r="J22">
            <v>116.1</v>
          </cell>
          <cell r="K22">
            <v>102.8</v>
          </cell>
          <cell r="L22">
            <v>98.3</v>
          </cell>
          <cell r="M22">
            <v>104.9</v>
          </cell>
          <cell r="N22">
            <v>95.8</v>
          </cell>
          <cell r="O22">
            <v>102.5</v>
          </cell>
          <cell r="P22" t="str">
            <v>-</v>
          </cell>
          <cell r="Q22">
            <v>110.2</v>
          </cell>
          <cell r="R22">
            <v>0.20000000000000018</v>
          </cell>
          <cell r="S22">
            <v>0.20000000000000018</v>
          </cell>
          <cell r="T22">
            <v>-2.0000000000000018</v>
          </cell>
          <cell r="U22">
            <v>6.6999999999999948</v>
          </cell>
          <cell r="V22">
            <v>3.499999999999992</v>
          </cell>
          <cell r="W22">
            <v>3.6000000000000032</v>
          </cell>
          <cell r="X22">
            <v>2.2999999999999909</v>
          </cell>
          <cell r="Y22">
            <v>1.0999999999999899</v>
          </cell>
          <cell r="Z22">
            <v>16.100000000000001</v>
          </cell>
          <cell r="AA22">
            <v>2.8000000000000025</v>
          </cell>
          <cell r="AB22">
            <v>-1.7000000000000015</v>
          </cell>
          <cell r="AC22">
            <v>4.9000000000000155</v>
          </cell>
          <cell r="AD22">
            <v>-4.2000000000000037</v>
          </cell>
          <cell r="AE22">
            <v>2.4999999999999911</v>
          </cell>
          <cell r="AF22" t="str">
            <v>-</v>
          </cell>
          <cell r="AG22">
            <v>10.20000000000001</v>
          </cell>
        </row>
        <row r="23">
          <cell r="A23">
            <v>37742</v>
          </cell>
          <cell r="B23">
            <v>100</v>
          </cell>
          <cell r="C23">
            <v>100.3</v>
          </cell>
          <cell r="D23">
            <v>98</v>
          </cell>
          <cell r="E23">
            <v>108.4</v>
          </cell>
          <cell r="F23">
            <v>101.5</v>
          </cell>
          <cell r="G23">
            <v>100.9</v>
          </cell>
          <cell r="H23">
            <v>104.3</v>
          </cell>
          <cell r="I23">
            <v>101.2</v>
          </cell>
          <cell r="J23">
            <v>116.7</v>
          </cell>
          <cell r="K23">
            <v>102.4</v>
          </cell>
          <cell r="L23">
            <v>97.8</v>
          </cell>
          <cell r="M23">
            <v>105.2</v>
          </cell>
          <cell r="N23">
            <v>95.6</v>
          </cell>
          <cell r="O23">
            <v>101.5</v>
          </cell>
          <cell r="P23" t="str">
            <v>-</v>
          </cell>
          <cell r="Q23">
            <v>108.7</v>
          </cell>
          <cell r="R23">
            <v>0</v>
          </cell>
          <cell r="S23">
            <v>0.29999999999998916</v>
          </cell>
          <cell r="T23">
            <v>-2.0000000000000018</v>
          </cell>
          <cell r="U23">
            <v>8.4000000000000075</v>
          </cell>
          <cell r="V23">
            <v>1.4999999999999902</v>
          </cell>
          <cell r="W23">
            <v>0.9000000000000119</v>
          </cell>
          <cell r="X23">
            <v>4.2999999999999927</v>
          </cell>
          <cell r="Y23">
            <v>1.2000000000000011</v>
          </cell>
          <cell r="Z23">
            <v>16.700000000000003</v>
          </cell>
          <cell r="AA23">
            <v>2.4000000000000021</v>
          </cell>
          <cell r="AB23">
            <v>-2.200000000000002</v>
          </cell>
          <cell r="AC23">
            <v>5.2000000000000046</v>
          </cell>
          <cell r="AD23">
            <v>-4.4000000000000039</v>
          </cell>
          <cell r="AE23">
            <v>1.4999999999999902</v>
          </cell>
          <cell r="AF23" t="str">
            <v>-</v>
          </cell>
          <cell r="AG23">
            <v>8.6999999999999957</v>
          </cell>
        </row>
        <row r="24">
          <cell r="A24">
            <v>37773</v>
          </cell>
          <cell r="B24">
            <v>99.7</v>
          </cell>
          <cell r="C24">
            <v>100.4</v>
          </cell>
          <cell r="D24">
            <v>97.7</v>
          </cell>
          <cell r="E24">
            <v>108</v>
          </cell>
          <cell r="F24">
            <v>100.6</v>
          </cell>
          <cell r="G24">
            <v>99.9</v>
          </cell>
          <cell r="H24">
            <v>103.9</v>
          </cell>
          <cell r="I24">
            <v>101</v>
          </cell>
          <cell r="J24">
            <v>114.2</v>
          </cell>
          <cell r="K24">
            <v>102.2</v>
          </cell>
          <cell r="L24">
            <v>97.7</v>
          </cell>
          <cell r="M24">
            <v>104.2</v>
          </cell>
          <cell r="N24">
            <v>95.9</v>
          </cell>
          <cell r="O24">
            <v>100.3</v>
          </cell>
          <cell r="P24" t="str">
            <v>-</v>
          </cell>
          <cell r="Q24">
            <v>108.8</v>
          </cell>
          <cell r="R24">
            <v>-0.30000000000000027</v>
          </cell>
          <cell r="S24">
            <v>0.40000000000000036</v>
          </cell>
          <cell r="T24">
            <v>-2.300000000000002</v>
          </cell>
          <cell r="U24">
            <v>8.0000000000000071</v>
          </cell>
          <cell r="V24">
            <v>0.60000000000000053</v>
          </cell>
          <cell r="W24">
            <v>-9.9999999999988987E-2</v>
          </cell>
          <cell r="X24">
            <v>3.9000000000000146</v>
          </cell>
          <cell r="Y24">
            <v>1.0000000000000009</v>
          </cell>
          <cell r="Z24">
            <v>14.200000000000014</v>
          </cell>
          <cell r="AA24">
            <v>2.200000000000002</v>
          </cell>
          <cell r="AB24">
            <v>-2.300000000000002</v>
          </cell>
          <cell r="AC24">
            <v>4.2000000000000037</v>
          </cell>
          <cell r="AD24">
            <v>-4.0999999999999925</v>
          </cell>
          <cell r="AE24">
            <v>0.29999999999998916</v>
          </cell>
          <cell r="AF24" t="str">
            <v>-</v>
          </cell>
          <cell r="AG24">
            <v>8.8000000000000078</v>
          </cell>
        </row>
        <row r="25">
          <cell r="A25">
            <v>37803</v>
          </cell>
          <cell r="B25">
            <v>99.4</v>
          </cell>
          <cell r="C25">
            <v>99.5</v>
          </cell>
          <cell r="D25">
            <v>100.4</v>
          </cell>
          <cell r="E25">
            <v>107.6</v>
          </cell>
          <cell r="F25">
            <v>99.2</v>
          </cell>
          <cell r="G25">
            <v>100</v>
          </cell>
          <cell r="H25">
            <v>102.4</v>
          </cell>
          <cell r="I25">
            <v>100.9</v>
          </cell>
          <cell r="J25">
            <v>113.3</v>
          </cell>
          <cell r="K25">
            <v>101.5</v>
          </cell>
          <cell r="L25">
            <v>97.3</v>
          </cell>
          <cell r="M25">
            <v>105.1</v>
          </cell>
          <cell r="N25">
            <v>95.6</v>
          </cell>
          <cell r="O25">
            <v>99.3</v>
          </cell>
          <cell r="P25" t="str">
            <v>-</v>
          </cell>
          <cell r="Q25">
            <v>106.5</v>
          </cell>
          <cell r="R25">
            <v>-0.59999999999998943</v>
          </cell>
          <cell r="S25">
            <v>-0.50000000000000044</v>
          </cell>
          <cell r="T25">
            <v>0.40000000000000036</v>
          </cell>
          <cell r="U25">
            <v>7.5999999999999845</v>
          </cell>
          <cell r="V25">
            <v>-0.80000000000000071</v>
          </cell>
          <cell r="W25">
            <v>0</v>
          </cell>
          <cell r="X25">
            <v>2.4000000000000021</v>
          </cell>
          <cell r="Y25">
            <v>0.9000000000000119</v>
          </cell>
          <cell r="Z25">
            <v>13.3</v>
          </cell>
          <cell r="AA25">
            <v>1.4999999999999902</v>
          </cell>
          <cell r="AB25">
            <v>-2.7000000000000024</v>
          </cell>
          <cell r="AC25">
            <v>5.0999999999999934</v>
          </cell>
          <cell r="AD25">
            <v>-4.4000000000000039</v>
          </cell>
          <cell r="AE25">
            <v>-0.70000000000000062</v>
          </cell>
          <cell r="AF25" t="str">
            <v>-</v>
          </cell>
          <cell r="AG25">
            <v>6.4999999999999947</v>
          </cell>
        </row>
        <row r="26">
          <cell r="A26">
            <v>37834</v>
          </cell>
          <cell r="B26">
            <v>99.2</v>
          </cell>
          <cell r="C26">
            <v>98.8</v>
          </cell>
          <cell r="D26">
            <v>101.5</v>
          </cell>
          <cell r="E26">
            <v>108.1</v>
          </cell>
          <cell r="F26">
            <v>99.4</v>
          </cell>
          <cell r="G26">
            <v>99.9</v>
          </cell>
          <cell r="H26">
            <v>100.8</v>
          </cell>
          <cell r="I26">
            <v>100.8</v>
          </cell>
          <cell r="J26">
            <v>112.3</v>
          </cell>
          <cell r="K26">
            <v>100.2</v>
          </cell>
          <cell r="L26">
            <v>97.5</v>
          </cell>
          <cell r="M26">
            <v>105.2</v>
          </cell>
          <cell r="N26">
            <v>95</v>
          </cell>
          <cell r="O26">
            <v>98.5</v>
          </cell>
          <cell r="P26" t="str">
            <v>-</v>
          </cell>
          <cell r="Q26">
            <v>105.9</v>
          </cell>
          <cell r="R26">
            <v>-0.80000000000000071</v>
          </cell>
          <cell r="S26">
            <v>-1.2000000000000011</v>
          </cell>
          <cell r="T26">
            <v>1.4999999999999902</v>
          </cell>
          <cell r="U26">
            <v>8.0999999999999961</v>
          </cell>
          <cell r="V26">
            <v>-0.59999999999998943</v>
          </cell>
          <cell r="W26">
            <v>-9.9999999999988987E-2</v>
          </cell>
          <cell r="X26">
            <v>0.80000000000000071</v>
          </cell>
          <cell r="Y26">
            <v>0.80000000000000071</v>
          </cell>
          <cell r="Z26">
            <v>12.3</v>
          </cell>
          <cell r="AA26">
            <v>0.20000000000000018</v>
          </cell>
          <cell r="AB26">
            <v>-2.5000000000000022</v>
          </cell>
          <cell r="AC26">
            <v>5.2000000000000046</v>
          </cell>
          <cell r="AD26">
            <v>-5.0000000000000044</v>
          </cell>
          <cell r="AE26">
            <v>-1.5000000000000013</v>
          </cell>
          <cell r="AF26" t="str">
            <v>-</v>
          </cell>
          <cell r="AG26">
            <v>5.9000000000000163</v>
          </cell>
        </row>
        <row r="27">
          <cell r="A27">
            <v>37865</v>
          </cell>
          <cell r="B27">
            <v>99.8</v>
          </cell>
          <cell r="C27">
            <v>99.6</v>
          </cell>
          <cell r="D27">
            <v>102.9</v>
          </cell>
          <cell r="E27">
            <v>109.2</v>
          </cell>
          <cell r="F27">
            <v>99.2</v>
          </cell>
          <cell r="G27">
            <v>101.1</v>
          </cell>
          <cell r="H27">
            <v>101.9</v>
          </cell>
          <cell r="I27">
            <v>100.9</v>
          </cell>
          <cell r="J27">
            <v>111.9</v>
          </cell>
          <cell r="K27">
            <v>100.4</v>
          </cell>
          <cell r="L27">
            <v>98.3</v>
          </cell>
          <cell r="M27">
            <v>105.3</v>
          </cell>
          <cell r="N27">
            <v>95.8</v>
          </cell>
          <cell r="O27">
            <v>98.8</v>
          </cell>
          <cell r="P27" t="str">
            <v>-</v>
          </cell>
          <cell r="Q27">
            <v>106.1</v>
          </cell>
          <cell r="R27">
            <v>-0.20000000000000018</v>
          </cell>
          <cell r="S27">
            <v>-0.40000000000000036</v>
          </cell>
          <cell r="T27">
            <v>2.9000000000000137</v>
          </cell>
          <cell r="U27">
            <v>9.2000000000000082</v>
          </cell>
          <cell r="V27">
            <v>-0.80000000000000071</v>
          </cell>
          <cell r="W27">
            <v>1.0999999999999899</v>
          </cell>
          <cell r="X27">
            <v>1.9000000000000128</v>
          </cell>
          <cell r="Y27">
            <v>0.9000000000000119</v>
          </cell>
          <cell r="Z27">
            <v>11.899999999999999</v>
          </cell>
          <cell r="AA27">
            <v>0.40000000000000036</v>
          </cell>
          <cell r="AB27">
            <v>-1.7000000000000015</v>
          </cell>
          <cell r="AC27">
            <v>5.2999999999999936</v>
          </cell>
          <cell r="AD27">
            <v>-4.2000000000000037</v>
          </cell>
          <cell r="AE27">
            <v>-1.2000000000000011</v>
          </cell>
          <cell r="AF27" t="str">
            <v>-</v>
          </cell>
          <cell r="AG27">
            <v>6.0999999999999943</v>
          </cell>
        </row>
        <row r="28">
          <cell r="A28">
            <v>37895</v>
          </cell>
          <cell r="B28">
            <v>99.9</v>
          </cell>
          <cell r="C28">
            <v>99.5</v>
          </cell>
          <cell r="D28">
            <v>103.3</v>
          </cell>
          <cell r="E28">
            <v>109.4</v>
          </cell>
          <cell r="F28">
            <v>99.3</v>
          </cell>
          <cell r="G28">
            <v>101.4</v>
          </cell>
          <cell r="H28">
            <v>101.7</v>
          </cell>
          <cell r="I28">
            <v>100.9</v>
          </cell>
          <cell r="J28">
            <v>110.2</v>
          </cell>
          <cell r="K28">
            <v>100.6</v>
          </cell>
          <cell r="L28">
            <v>98.4</v>
          </cell>
          <cell r="M28">
            <v>105.7</v>
          </cell>
          <cell r="N28">
            <v>95.8</v>
          </cell>
          <cell r="O28">
            <v>99</v>
          </cell>
          <cell r="P28" t="str">
            <v>-</v>
          </cell>
          <cell r="Q28">
            <v>106</v>
          </cell>
          <cell r="R28">
            <v>-9.9999999999988987E-2</v>
          </cell>
          <cell r="S28">
            <v>-0.50000000000000044</v>
          </cell>
          <cell r="T28">
            <v>3.2999999999999918</v>
          </cell>
          <cell r="U28">
            <v>9.4000000000000092</v>
          </cell>
          <cell r="V28">
            <v>-0.70000000000000062</v>
          </cell>
          <cell r="W28">
            <v>1.4000000000000012</v>
          </cell>
          <cell r="X28">
            <v>1.7000000000000126</v>
          </cell>
          <cell r="Y28">
            <v>0.9000000000000119</v>
          </cell>
          <cell r="Z28">
            <v>10.20000000000001</v>
          </cell>
          <cell r="AA28">
            <v>0.60000000000000053</v>
          </cell>
          <cell r="AB28">
            <v>-1.5999999999999903</v>
          </cell>
          <cell r="AC28">
            <v>5.699999999999994</v>
          </cell>
          <cell r="AD28">
            <v>-4.2000000000000037</v>
          </cell>
          <cell r="AE28">
            <v>-1.0000000000000009</v>
          </cell>
          <cell r="AF28" t="str">
            <v>-</v>
          </cell>
          <cell r="AG28">
            <v>6.0000000000000053</v>
          </cell>
        </row>
        <row r="29">
          <cell r="A29">
            <v>37926</v>
          </cell>
          <cell r="B29">
            <v>100</v>
          </cell>
          <cell r="C29">
            <v>98.4</v>
          </cell>
          <cell r="D29">
            <v>103.7</v>
          </cell>
          <cell r="E29">
            <v>109</v>
          </cell>
          <cell r="F29">
            <v>98.7</v>
          </cell>
          <cell r="G29">
            <v>101.3</v>
          </cell>
          <cell r="H29">
            <v>99.7</v>
          </cell>
          <cell r="I29">
            <v>100.9</v>
          </cell>
          <cell r="J29">
            <v>108.2</v>
          </cell>
          <cell r="K29">
            <v>100.5</v>
          </cell>
          <cell r="L29">
            <v>98.9</v>
          </cell>
          <cell r="M29">
            <v>105.7</v>
          </cell>
          <cell r="N29">
            <v>95.6</v>
          </cell>
          <cell r="O29">
            <v>98.9</v>
          </cell>
          <cell r="P29" t="str">
            <v>-</v>
          </cell>
          <cell r="Q29">
            <v>105.3</v>
          </cell>
          <cell r="R29">
            <v>0</v>
          </cell>
          <cell r="S29">
            <v>-1.5999999999999903</v>
          </cell>
          <cell r="T29">
            <v>3.6999999999999922</v>
          </cell>
          <cell r="U29">
            <v>9.0000000000000071</v>
          </cell>
          <cell r="V29">
            <v>-1.3000000000000012</v>
          </cell>
          <cell r="W29">
            <v>1.2999999999999901</v>
          </cell>
          <cell r="X29">
            <v>-0.30000000000000027</v>
          </cell>
          <cell r="Y29">
            <v>0.9000000000000119</v>
          </cell>
          <cell r="Z29">
            <v>8.2000000000000064</v>
          </cell>
          <cell r="AA29">
            <v>0.49999999999998934</v>
          </cell>
          <cell r="AB29">
            <v>-1.0999999999999899</v>
          </cell>
          <cell r="AC29">
            <v>5.699999999999994</v>
          </cell>
          <cell r="AD29">
            <v>-4.4000000000000039</v>
          </cell>
          <cell r="AE29">
            <v>-1.0999999999999899</v>
          </cell>
          <cell r="AF29" t="str">
            <v>-</v>
          </cell>
          <cell r="AG29">
            <v>5.2999999999999936</v>
          </cell>
        </row>
        <row r="30">
          <cell r="A30">
            <v>37956</v>
          </cell>
          <cell r="B30">
            <v>100.3</v>
          </cell>
          <cell r="C30">
            <v>98.2</v>
          </cell>
          <cell r="D30">
            <v>103.8</v>
          </cell>
          <cell r="E30">
            <v>109.3</v>
          </cell>
          <cell r="F30">
            <v>98.3</v>
          </cell>
          <cell r="G30">
            <v>101.5</v>
          </cell>
          <cell r="H30">
            <v>99</v>
          </cell>
          <cell r="I30">
            <v>101.5</v>
          </cell>
          <cell r="J30">
            <v>107.5</v>
          </cell>
          <cell r="K30">
            <v>100.1</v>
          </cell>
          <cell r="L30">
            <v>99.6</v>
          </cell>
          <cell r="M30">
            <v>105.5</v>
          </cell>
          <cell r="N30">
            <v>95.8</v>
          </cell>
          <cell r="O30">
            <v>99.3</v>
          </cell>
          <cell r="P30" t="str">
            <v>-</v>
          </cell>
          <cell r="Q30">
            <v>104.6</v>
          </cell>
          <cell r="R30">
            <v>0.29999999999998916</v>
          </cell>
          <cell r="S30">
            <v>-1.8000000000000016</v>
          </cell>
          <cell r="T30">
            <v>3.8000000000000034</v>
          </cell>
          <cell r="U30">
            <v>9.2999999999999972</v>
          </cell>
          <cell r="V30">
            <v>-1.7000000000000015</v>
          </cell>
          <cell r="W30">
            <v>1.4999999999999902</v>
          </cell>
          <cell r="X30">
            <v>-1.0000000000000009</v>
          </cell>
          <cell r="Y30">
            <v>1.4999999999999902</v>
          </cell>
          <cell r="Z30">
            <v>7.4999999999999956</v>
          </cell>
          <cell r="AA30">
            <v>9.9999999999988987E-2</v>
          </cell>
          <cell r="AB30">
            <v>-0.40000000000000036</v>
          </cell>
          <cell r="AC30">
            <v>5.4999999999999938</v>
          </cell>
          <cell r="AD30">
            <v>-4.2000000000000037</v>
          </cell>
          <cell r="AE30">
            <v>-0.70000000000000062</v>
          </cell>
          <cell r="AF30" t="str">
            <v>-</v>
          </cell>
          <cell r="AG30">
            <v>4.6000000000000041</v>
          </cell>
        </row>
        <row r="31">
          <cell r="A31">
            <v>37987</v>
          </cell>
          <cell r="B31">
            <v>103.8</v>
          </cell>
          <cell r="C31">
            <v>95.1</v>
          </cell>
          <cell r="D31">
            <v>118.2</v>
          </cell>
          <cell r="E31">
            <v>104.1</v>
          </cell>
          <cell r="F31">
            <v>95.2</v>
          </cell>
          <cell r="G31">
            <v>92.6</v>
          </cell>
          <cell r="H31">
            <v>100.6</v>
          </cell>
          <cell r="I31">
            <v>102</v>
          </cell>
          <cell r="J31">
            <v>102.7</v>
          </cell>
          <cell r="K31">
            <v>99.7</v>
          </cell>
          <cell r="L31">
            <v>107.2</v>
          </cell>
          <cell r="M31">
            <v>106.9</v>
          </cell>
          <cell r="N31">
            <v>97.5</v>
          </cell>
          <cell r="O31">
            <v>99.6</v>
          </cell>
          <cell r="P31" t="str">
            <v>-</v>
          </cell>
          <cell r="Q31">
            <v>104.9</v>
          </cell>
          <cell r="R31">
            <v>3.8000000000000034</v>
          </cell>
          <cell r="S31">
            <v>-4.9000000000000039</v>
          </cell>
          <cell r="T31">
            <v>18.199999999999996</v>
          </cell>
          <cell r="U31">
            <v>4.0999999999999925</v>
          </cell>
          <cell r="V31">
            <v>-4.7999999999999936</v>
          </cell>
          <cell r="W31">
            <v>-7.4000000000000066</v>
          </cell>
          <cell r="X31">
            <v>0.60000000000000053</v>
          </cell>
          <cell r="Y31">
            <v>2.0000000000000018</v>
          </cell>
          <cell r="Z31">
            <v>2.7000000000000135</v>
          </cell>
          <cell r="AA31">
            <v>-0.30000000000000027</v>
          </cell>
          <cell r="AB31">
            <v>7.2000000000000064</v>
          </cell>
          <cell r="AC31">
            <v>6.899999999999995</v>
          </cell>
          <cell r="AD31">
            <v>-2.5000000000000022</v>
          </cell>
          <cell r="AE31">
            <v>-0.40000000000000036</v>
          </cell>
          <cell r="AF31" t="str">
            <v>-</v>
          </cell>
          <cell r="AG31">
            <v>4.9000000000000155</v>
          </cell>
        </row>
        <row r="32">
          <cell r="A32">
            <v>38018</v>
          </cell>
          <cell r="B32">
            <v>103.5</v>
          </cell>
          <cell r="C32">
            <v>98.5</v>
          </cell>
          <cell r="D32">
            <v>107.1</v>
          </cell>
          <cell r="E32">
            <v>111.7</v>
          </cell>
          <cell r="F32">
            <v>96.1</v>
          </cell>
          <cell r="G32">
            <v>98.3</v>
          </cell>
          <cell r="H32">
            <v>106.5</v>
          </cell>
          <cell r="I32">
            <v>101.5</v>
          </cell>
          <cell r="J32">
            <v>101.7</v>
          </cell>
          <cell r="K32">
            <v>99.5</v>
          </cell>
          <cell r="L32">
            <v>105.9</v>
          </cell>
          <cell r="M32">
            <v>106.9</v>
          </cell>
          <cell r="N32">
            <v>99.2</v>
          </cell>
          <cell r="O32">
            <v>99.9</v>
          </cell>
          <cell r="P32" t="str">
            <v>-</v>
          </cell>
          <cell r="Q32">
            <v>102.3</v>
          </cell>
          <cell r="R32">
            <v>3.499999999999992</v>
          </cell>
          <cell r="S32">
            <v>-1.5000000000000013</v>
          </cell>
          <cell r="T32">
            <v>7.0999999999999952</v>
          </cell>
          <cell r="U32">
            <v>11.7</v>
          </cell>
          <cell r="V32">
            <v>-3.9000000000000035</v>
          </cell>
          <cell r="W32">
            <v>-1.7000000000000015</v>
          </cell>
          <cell r="X32">
            <v>6.4999999999999947</v>
          </cell>
          <cell r="Y32">
            <v>1.4999999999999902</v>
          </cell>
          <cell r="Z32">
            <v>1.7000000000000126</v>
          </cell>
          <cell r="AA32">
            <v>-0.50000000000000044</v>
          </cell>
          <cell r="AB32">
            <v>5.9000000000000163</v>
          </cell>
          <cell r="AC32">
            <v>6.899999999999995</v>
          </cell>
          <cell r="AD32">
            <v>-0.80000000000000071</v>
          </cell>
          <cell r="AE32">
            <v>-9.9999999999988987E-2</v>
          </cell>
          <cell r="AF32" t="str">
            <v>-</v>
          </cell>
          <cell r="AG32">
            <v>2.2999999999999909</v>
          </cell>
        </row>
        <row r="33">
          <cell r="A33">
            <v>38047</v>
          </cell>
          <cell r="B33">
            <v>106.5</v>
          </cell>
          <cell r="C33">
            <v>102.3</v>
          </cell>
          <cell r="D33">
            <v>116.1</v>
          </cell>
          <cell r="E33">
            <v>109.2</v>
          </cell>
          <cell r="F33">
            <v>102.4</v>
          </cell>
          <cell r="G33">
            <v>104.5</v>
          </cell>
          <cell r="H33">
            <v>108.1</v>
          </cell>
          <cell r="I33">
            <v>103</v>
          </cell>
          <cell r="J33">
            <v>102.3</v>
          </cell>
          <cell r="K33">
            <v>101.9</v>
          </cell>
          <cell r="L33">
            <v>109</v>
          </cell>
          <cell r="M33">
            <v>109.7</v>
          </cell>
          <cell r="N33">
            <v>103.7</v>
          </cell>
          <cell r="O33">
            <v>103.5</v>
          </cell>
          <cell r="P33" t="str">
            <v>-</v>
          </cell>
          <cell r="Q33">
            <v>103</v>
          </cell>
          <cell r="R33">
            <v>6.4999999999999947</v>
          </cell>
          <cell r="S33">
            <v>2.2999999999999909</v>
          </cell>
          <cell r="T33">
            <v>16.100000000000001</v>
          </cell>
          <cell r="U33">
            <v>9.2000000000000082</v>
          </cell>
          <cell r="V33">
            <v>2.4000000000000021</v>
          </cell>
          <cell r="W33">
            <v>4.4999999999999929</v>
          </cell>
          <cell r="X33">
            <v>8.0999999999999961</v>
          </cell>
          <cell r="Y33">
            <v>3.0000000000000027</v>
          </cell>
          <cell r="Z33">
            <v>2.2999999999999909</v>
          </cell>
          <cell r="AA33">
            <v>1.9000000000000128</v>
          </cell>
          <cell r="AB33">
            <v>9.0000000000000071</v>
          </cell>
          <cell r="AC33">
            <v>9.6999999999999975</v>
          </cell>
          <cell r="AD33">
            <v>3.6999999999999922</v>
          </cell>
          <cell r="AE33">
            <v>3.499999999999992</v>
          </cell>
          <cell r="AF33" t="str">
            <v>-</v>
          </cell>
          <cell r="AG33">
            <v>3.0000000000000027</v>
          </cell>
        </row>
        <row r="34">
          <cell r="A34">
            <v>38078</v>
          </cell>
          <cell r="B34">
            <v>106.8</v>
          </cell>
          <cell r="C34">
            <v>102.6</v>
          </cell>
          <cell r="D34">
            <v>115.6</v>
          </cell>
          <cell r="E34">
            <v>108.6</v>
          </cell>
          <cell r="F34">
            <v>101</v>
          </cell>
          <cell r="G34">
            <v>104.8</v>
          </cell>
          <cell r="H34">
            <v>107.5</v>
          </cell>
          <cell r="I34">
            <v>103.6</v>
          </cell>
          <cell r="J34">
            <v>103.3</v>
          </cell>
          <cell r="K34">
            <v>101.2</v>
          </cell>
          <cell r="L34">
            <v>109.6</v>
          </cell>
          <cell r="M34">
            <v>109.2</v>
          </cell>
          <cell r="N34">
            <v>105.5</v>
          </cell>
          <cell r="O34">
            <v>103.4</v>
          </cell>
          <cell r="P34" t="str">
            <v>-</v>
          </cell>
          <cell r="Q34">
            <v>101.8</v>
          </cell>
          <cell r="R34">
            <v>6.800000000000006</v>
          </cell>
          <cell r="S34">
            <v>2.6000000000000023</v>
          </cell>
          <cell r="T34">
            <v>15.599999999999991</v>
          </cell>
          <cell r="U34">
            <v>8.5999999999999854</v>
          </cell>
          <cell r="V34">
            <v>1.0000000000000009</v>
          </cell>
          <cell r="W34">
            <v>4.8000000000000043</v>
          </cell>
          <cell r="X34">
            <v>7.4999999999999956</v>
          </cell>
          <cell r="Y34">
            <v>3.6000000000000032</v>
          </cell>
          <cell r="Z34">
            <v>3.2999999999999918</v>
          </cell>
          <cell r="AA34">
            <v>1.2000000000000011</v>
          </cell>
          <cell r="AB34">
            <v>9.5999999999999872</v>
          </cell>
          <cell r="AC34">
            <v>9.2000000000000082</v>
          </cell>
          <cell r="AD34">
            <v>5.4999999999999938</v>
          </cell>
          <cell r="AE34">
            <v>3.400000000000003</v>
          </cell>
          <cell r="AF34" t="str">
            <v>-</v>
          </cell>
          <cell r="AG34">
            <v>1.8000000000000016</v>
          </cell>
        </row>
        <row r="35">
          <cell r="A35">
            <v>38108</v>
          </cell>
          <cell r="B35">
            <v>107.1</v>
          </cell>
          <cell r="C35">
            <v>103.9</v>
          </cell>
          <cell r="D35">
            <v>117</v>
          </cell>
          <cell r="E35">
            <v>107.7</v>
          </cell>
          <cell r="F35">
            <v>103</v>
          </cell>
          <cell r="G35">
            <v>106.2</v>
          </cell>
          <cell r="H35">
            <v>108.3</v>
          </cell>
          <cell r="I35">
            <v>104.1</v>
          </cell>
          <cell r="J35">
            <v>102.8</v>
          </cell>
          <cell r="K35">
            <v>101.6</v>
          </cell>
          <cell r="L35">
            <v>109.9</v>
          </cell>
          <cell r="M35">
            <v>107.4</v>
          </cell>
          <cell r="N35">
            <v>106.8</v>
          </cell>
          <cell r="O35">
            <v>103.5</v>
          </cell>
          <cell r="P35" t="str">
            <v>-</v>
          </cell>
          <cell r="Q35">
            <v>103.8</v>
          </cell>
          <cell r="R35">
            <v>7.0999999999999952</v>
          </cell>
          <cell r="S35">
            <v>3.9000000000000146</v>
          </cell>
          <cell r="T35">
            <v>16.999999999999993</v>
          </cell>
          <cell r="U35">
            <v>7.6999999999999957</v>
          </cell>
          <cell r="V35">
            <v>3.0000000000000027</v>
          </cell>
          <cell r="W35">
            <v>6.2000000000000055</v>
          </cell>
          <cell r="X35">
            <v>8.2999999999999972</v>
          </cell>
          <cell r="Y35">
            <v>4.0999999999999925</v>
          </cell>
          <cell r="Z35">
            <v>2.8000000000000025</v>
          </cell>
          <cell r="AA35">
            <v>1.6000000000000014</v>
          </cell>
          <cell r="AB35">
            <v>9.8999999999999986</v>
          </cell>
          <cell r="AC35">
            <v>7.4000000000000066</v>
          </cell>
          <cell r="AD35">
            <v>6.800000000000006</v>
          </cell>
          <cell r="AE35">
            <v>3.499999999999992</v>
          </cell>
          <cell r="AF35" t="str">
            <v>-</v>
          </cell>
          <cell r="AG35">
            <v>3.8000000000000034</v>
          </cell>
        </row>
        <row r="36">
          <cell r="A36">
            <v>38139</v>
          </cell>
          <cell r="B36">
            <v>108.1</v>
          </cell>
          <cell r="C36">
            <v>105.6</v>
          </cell>
          <cell r="D36">
            <v>118</v>
          </cell>
          <cell r="E36">
            <v>108.1</v>
          </cell>
          <cell r="F36">
            <v>104.6</v>
          </cell>
          <cell r="G36">
            <v>107.5</v>
          </cell>
          <cell r="H36">
            <v>110.5</v>
          </cell>
          <cell r="I36">
            <v>104.9</v>
          </cell>
          <cell r="J36">
            <v>103.7</v>
          </cell>
          <cell r="K36">
            <v>102.4</v>
          </cell>
          <cell r="L36">
            <v>110.9</v>
          </cell>
          <cell r="M36">
            <v>106.3</v>
          </cell>
          <cell r="N36">
            <v>108.5</v>
          </cell>
          <cell r="O36">
            <v>105.9</v>
          </cell>
          <cell r="P36" t="str">
            <v>-</v>
          </cell>
          <cell r="Q36">
            <v>103.9</v>
          </cell>
          <cell r="R36">
            <v>8.0999999999999961</v>
          </cell>
          <cell r="S36">
            <v>5.600000000000005</v>
          </cell>
          <cell r="T36">
            <v>17.999999999999993</v>
          </cell>
          <cell r="U36">
            <v>8.0999999999999961</v>
          </cell>
          <cell r="V36">
            <v>4.6000000000000041</v>
          </cell>
          <cell r="W36">
            <v>7.4999999999999956</v>
          </cell>
          <cell r="X36">
            <v>10.499999999999998</v>
          </cell>
          <cell r="Y36">
            <v>4.9000000000000155</v>
          </cell>
          <cell r="Z36">
            <v>3.6999999999999922</v>
          </cell>
          <cell r="AA36">
            <v>2.4000000000000021</v>
          </cell>
          <cell r="AB36">
            <v>10.899999999999999</v>
          </cell>
          <cell r="AC36">
            <v>6.2999999999999945</v>
          </cell>
          <cell r="AD36">
            <v>8.4999999999999964</v>
          </cell>
          <cell r="AE36">
            <v>5.9000000000000163</v>
          </cell>
          <cell r="AF36" t="str">
            <v>-</v>
          </cell>
          <cell r="AG36">
            <v>3.9000000000000146</v>
          </cell>
        </row>
        <row r="37">
          <cell r="A37">
            <v>38169</v>
          </cell>
          <cell r="B37">
            <v>108.5</v>
          </cell>
          <cell r="C37">
            <v>105.8</v>
          </cell>
          <cell r="D37">
            <v>114.6</v>
          </cell>
          <cell r="E37">
            <v>108.4</v>
          </cell>
          <cell r="F37">
            <v>106.7</v>
          </cell>
          <cell r="G37">
            <v>106.8</v>
          </cell>
          <cell r="H37">
            <v>109.8</v>
          </cell>
          <cell r="I37">
            <v>105.6</v>
          </cell>
          <cell r="J37">
            <v>103.4</v>
          </cell>
          <cell r="K37">
            <v>102.6</v>
          </cell>
          <cell r="L37">
            <v>111.5</v>
          </cell>
          <cell r="M37">
            <v>106.1</v>
          </cell>
          <cell r="N37">
            <v>109.9</v>
          </cell>
          <cell r="O37">
            <v>108.2</v>
          </cell>
          <cell r="P37" t="str">
            <v>-</v>
          </cell>
          <cell r="Q37">
            <v>105</v>
          </cell>
          <cell r="R37">
            <v>8.4999999999999964</v>
          </cell>
          <cell r="S37">
            <v>5.8000000000000052</v>
          </cell>
          <cell r="T37">
            <v>14.599999999999991</v>
          </cell>
          <cell r="U37">
            <v>8.4000000000000075</v>
          </cell>
          <cell r="V37">
            <v>6.6999999999999948</v>
          </cell>
          <cell r="W37">
            <v>6.800000000000006</v>
          </cell>
          <cell r="X37">
            <v>9.7999999999999865</v>
          </cell>
          <cell r="Y37">
            <v>5.600000000000005</v>
          </cell>
          <cell r="Z37">
            <v>3.400000000000003</v>
          </cell>
          <cell r="AA37">
            <v>2.6000000000000023</v>
          </cell>
          <cell r="AB37">
            <v>11.5</v>
          </cell>
          <cell r="AC37">
            <v>6.0999999999999943</v>
          </cell>
          <cell r="AD37">
            <v>9.8999999999999986</v>
          </cell>
          <cell r="AE37">
            <v>8.2000000000000064</v>
          </cell>
          <cell r="AF37" t="str">
            <v>-</v>
          </cell>
          <cell r="AG37">
            <v>5.0000000000000044</v>
          </cell>
        </row>
        <row r="38">
          <cell r="A38">
            <v>38200</v>
          </cell>
          <cell r="B38">
            <v>109</v>
          </cell>
          <cell r="C38">
            <v>106.2</v>
          </cell>
          <cell r="D38">
            <v>114.3</v>
          </cell>
          <cell r="E38">
            <v>108.7</v>
          </cell>
          <cell r="F38">
            <v>108.2</v>
          </cell>
          <cell r="G38">
            <v>106.9</v>
          </cell>
          <cell r="H38">
            <v>109.5</v>
          </cell>
          <cell r="I38">
            <v>106.4</v>
          </cell>
          <cell r="J38">
            <v>103.5</v>
          </cell>
          <cell r="K38">
            <v>103.2</v>
          </cell>
          <cell r="L38">
            <v>112.1</v>
          </cell>
          <cell r="M38">
            <v>108</v>
          </cell>
          <cell r="N38">
            <v>111.1</v>
          </cell>
          <cell r="O38">
            <v>108.8</v>
          </cell>
          <cell r="P38" t="str">
            <v>-</v>
          </cell>
          <cell r="Q38">
            <v>105.1</v>
          </cell>
          <cell r="R38">
            <v>9.0000000000000071</v>
          </cell>
          <cell r="S38">
            <v>6.2000000000000055</v>
          </cell>
          <cell r="T38">
            <v>14.3</v>
          </cell>
          <cell r="U38">
            <v>8.6999999999999957</v>
          </cell>
          <cell r="V38">
            <v>8.2000000000000064</v>
          </cell>
          <cell r="W38">
            <v>6.899999999999995</v>
          </cell>
          <cell r="X38">
            <v>9.4999999999999964</v>
          </cell>
          <cell r="Y38">
            <v>6.4000000000000057</v>
          </cell>
          <cell r="Z38">
            <v>3.499999999999992</v>
          </cell>
          <cell r="AA38">
            <v>3.2000000000000028</v>
          </cell>
          <cell r="AB38">
            <v>12.1</v>
          </cell>
          <cell r="AC38">
            <v>8.0000000000000071</v>
          </cell>
          <cell r="AD38">
            <v>11.099999999999998</v>
          </cell>
          <cell r="AE38">
            <v>8.8000000000000078</v>
          </cell>
          <cell r="AF38" t="str">
            <v>-</v>
          </cell>
          <cell r="AG38">
            <v>5.0999999999999934</v>
          </cell>
        </row>
        <row r="39">
          <cell r="A39">
            <v>38231</v>
          </cell>
          <cell r="B39">
            <v>108.9</v>
          </cell>
          <cell r="C39">
            <v>106.2</v>
          </cell>
          <cell r="D39">
            <v>113.2</v>
          </cell>
          <cell r="E39">
            <v>109.1</v>
          </cell>
          <cell r="F39">
            <v>109.7</v>
          </cell>
          <cell r="G39">
            <v>106.5</v>
          </cell>
          <cell r="H39">
            <v>108.8</v>
          </cell>
          <cell r="I39">
            <v>106.3</v>
          </cell>
          <cell r="J39">
            <v>103.1</v>
          </cell>
          <cell r="K39">
            <v>103.4</v>
          </cell>
          <cell r="L39">
            <v>112.3</v>
          </cell>
          <cell r="M39">
            <v>109.5</v>
          </cell>
          <cell r="N39">
            <v>111.1</v>
          </cell>
          <cell r="O39">
            <v>107.6</v>
          </cell>
          <cell r="P39" t="str">
            <v>-</v>
          </cell>
          <cell r="Q39">
            <v>106</v>
          </cell>
          <cell r="R39">
            <v>8.8999999999999968</v>
          </cell>
          <cell r="S39">
            <v>6.2000000000000055</v>
          </cell>
          <cell r="T39">
            <v>13.200000000000012</v>
          </cell>
          <cell r="U39">
            <v>9.0999999999999979</v>
          </cell>
          <cell r="V39">
            <v>9.6999999999999975</v>
          </cell>
          <cell r="W39">
            <v>6.4999999999999947</v>
          </cell>
          <cell r="X39">
            <v>8.8000000000000078</v>
          </cell>
          <cell r="Y39">
            <v>6.2999999999999945</v>
          </cell>
          <cell r="Z39">
            <v>3.0999999999999917</v>
          </cell>
          <cell r="AA39">
            <v>3.400000000000003</v>
          </cell>
          <cell r="AB39">
            <v>12.3</v>
          </cell>
          <cell r="AC39">
            <v>9.4999999999999964</v>
          </cell>
          <cell r="AD39">
            <v>11.099999999999998</v>
          </cell>
          <cell r="AE39">
            <v>7.5999999999999845</v>
          </cell>
          <cell r="AF39" t="str">
            <v>-</v>
          </cell>
          <cell r="AG39">
            <v>6.0000000000000053</v>
          </cell>
        </row>
        <row r="40">
          <cell r="A40">
            <v>38261</v>
          </cell>
          <cell r="B40">
            <v>108.3</v>
          </cell>
          <cell r="C40">
            <v>106.3</v>
          </cell>
          <cell r="D40">
            <v>112.3</v>
          </cell>
          <cell r="E40">
            <v>109.3</v>
          </cell>
          <cell r="F40">
            <v>110.1</v>
          </cell>
          <cell r="G40">
            <v>106.2</v>
          </cell>
          <cell r="H40">
            <v>108.8</v>
          </cell>
          <cell r="I40">
            <v>106.2</v>
          </cell>
          <cell r="J40">
            <v>103.7</v>
          </cell>
          <cell r="K40">
            <v>103.2</v>
          </cell>
          <cell r="L40">
            <v>111.5</v>
          </cell>
          <cell r="M40">
            <v>109.2</v>
          </cell>
          <cell r="N40">
            <v>110.4</v>
          </cell>
          <cell r="O40">
            <v>107</v>
          </cell>
          <cell r="P40" t="str">
            <v>-</v>
          </cell>
          <cell r="Q40">
            <v>105.9</v>
          </cell>
          <cell r="R40">
            <v>8.2999999999999972</v>
          </cell>
          <cell r="S40">
            <v>6.2999999999999945</v>
          </cell>
          <cell r="T40">
            <v>12.3</v>
          </cell>
          <cell r="U40">
            <v>9.2999999999999972</v>
          </cell>
          <cell r="V40">
            <v>10.099999999999998</v>
          </cell>
          <cell r="W40">
            <v>6.2000000000000055</v>
          </cell>
          <cell r="X40">
            <v>8.8000000000000078</v>
          </cell>
          <cell r="Y40">
            <v>6.2000000000000055</v>
          </cell>
          <cell r="Z40">
            <v>3.6999999999999922</v>
          </cell>
          <cell r="AA40">
            <v>3.2000000000000028</v>
          </cell>
          <cell r="AB40">
            <v>11.5</v>
          </cell>
          <cell r="AC40">
            <v>9.2000000000000082</v>
          </cell>
          <cell r="AD40">
            <v>10.400000000000009</v>
          </cell>
          <cell r="AE40">
            <v>7.0000000000000062</v>
          </cell>
          <cell r="AF40" t="str">
            <v>-</v>
          </cell>
          <cell r="AG40">
            <v>5.9000000000000163</v>
          </cell>
        </row>
        <row r="41">
          <cell r="A41">
            <v>38292</v>
          </cell>
          <cell r="B41">
            <v>108.3</v>
          </cell>
          <cell r="C41">
            <v>107.5</v>
          </cell>
          <cell r="D41">
            <v>112.5</v>
          </cell>
          <cell r="E41">
            <v>110</v>
          </cell>
          <cell r="F41">
            <v>111.2</v>
          </cell>
          <cell r="G41">
            <v>105.8</v>
          </cell>
          <cell r="H41">
            <v>110.9</v>
          </cell>
          <cell r="I41">
            <v>106.3</v>
          </cell>
          <cell r="J41">
            <v>104.4</v>
          </cell>
          <cell r="K41">
            <v>103.6</v>
          </cell>
          <cell r="L41">
            <v>111.3</v>
          </cell>
          <cell r="M41">
            <v>109.9</v>
          </cell>
          <cell r="N41">
            <v>110.4</v>
          </cell>
          <cell r="O41">
            <v>106.5</v>
          </cell>
          <cell r="P41" t="str">
            <v>-</v>
          </cell>
          <cell r="Q41">
            <v>106.8</v>
          </cell>
          <cell r="R41">
            <v>8.2999999999999972</v>
          </cell>
          <cell r="S41">
            <v>7.4999999999999956</v>
          </cell>
          <cell r="T41">
            <v>12.5</v>
          </cell>
          <cell r="U41">
            <v>10.000000000000009</v>
          </cell>
          <cell r="V41">
            <v>11.20000000000001</v>
          </cell>
          <cell r="W41">
            <v>5.8000000000000052</v>
          </cell>
          <cell r="X41">
            <v>10.899999999999999</v>
          </cell>
          <cell r="Y41">
            <v>6.2999999999999945</v>
          </cell>
          <cell r="Z41">
            <v>4.4000000000000039</v>
          </cell>
          <cell r="AA41">
            <v>3.6000000000000032</v>
          </cell>
          <cell r="AB41">
            <v>11.299999999999999</v>
          </cell>
          <cell r="AC41">
            <v>9.8999999999999986</v>
          </cell>
          <cell r="AD41">
            <v>10.400000000000009</v>
          </cell>
          <cell r="AE41">
            <v>6.4999999999999947</v>
          </cell>
          <cell r="AF41" t="str">
            <v>-</v>
          </cell>
          <cell r="AG41">
            <v>6.800000000000006</v>
          </cell>
        </row>
        <row r="42">
          <cell r="A42">
            <v>38322</v>
          </cell>
          <cell r="B42">
            <v>108.4</v>
          </cell>
          <cell r="C42">
            <v>107.7</v>
          </cell>
          <cell r="D42">
            <v>112.7</v>
          </cell>
          <cell r="E42">
            <v>110</v>
          </cell>
          <cell r="F42">
            <v>111.8</v>
          </cell>
          <cell r="G42">
            <v>105.2</v>
          </cell>
          <cell r="H42">
            <v>111.3</v>
          </cell>
          <cell r="I42">
            <v>105.8</v>
          </cell>
          <cell r="J42">
            <v>104.8</v>
          </cell>
          <cell r="K42">
            <v>104</v>
          </cell>
          <cell r="L42">
            <v>111.2</v>
          </cell>
          <cell r="M42">
            <v>110.6</v>
          </cell>
          <cell r="N42">
            <v>110.6</v>
          </cell>
          <cell r="O42">
            <v>106.1</v>
          </cell>
          <cell r="P42" t="str">
            <v>-</v>
          </cell>
          <cell r="Q42">
            <v>107.8</v>
          </cell>
          <cell r="R42">
            <v>8.4000000000000075</v>
          </cell>
          <cell r="S42">
            <v>7.6999999999999957</v>
          </cell>
          <cell r="T42">
            <v>12.7</v>
          </cell>
          <cell r="U42">
            <v>10.000000000000009</v>
          </cell>
          <cell r="V42">
            <v>11.799999999999988</v>
          </cell>
          <cell r="W42">
            <v>5.2000000000000046</v>
          </cell>
          <cell r="X42">
            <v>11.299999999999999</v>
          </cell>
          <cell r="Y42">
            <v>5.8000000000000052</v>
          </cell>
          <cell r="Z42">
            <v>4.8000000000000043</v>
          </cell>
          <cell r="AA42">
            <v>4.0000000000000036</v>
          </cell>
          <cell r="AB42">
            <v>11.20000000000001</v>
          </cell>
          <cell r="AC42">
            <v>10.599999999999987</v>
          </cell>
          <cell r="AD42">
            <v>10.599999999999987</v>
          </cell>
          <cell r="AE42">
            <v>6.0999999999999943</v>
          </cell>
          <cell r="AF42" t="str">
            <v>-</v>
          </cell>
          <cell r="AG42">
            <v>7.8000000000000069</v>
          </cell>
        </row>
        <row r="43">
          <cell r="A43">
            <v>38353</v>
          </cell>
          <cell r="B43">
            <v>105.5</v>
          </cell>
          <cell r="C43">
            <v>111.2</v>
          </cell>
          <cell r="D43">
            <v>107.9</v>
          </cell>
          <cell r="E43">
            <v>111.6</v>
          </cell>
          <cell r="F43">
            <v>109.9</v>
          </cell>
          <cell r="G43">
            <v>107.3</v>
          </cell>
          <cell r="H43">
            <v>106.2</v>
          </cell>
          <cell r="I43">
            <v>108.1</v>
          </cell>
          <cell r="J43">
            <v>106.5</v>
          </cell>
          <cell r="K43">
            <v>105.8</v>
          </cell>
          <cell r="L43">
            <v>106.9</v>
          </cell>
          <cell r="M43">
            <v>109.3</v>
          </cell>
          <cell r="N43">
            <v>109</v>
          </cell>
          <cell r="O43">
            <v>98.7</v>
          </cell>
          <cell r="P43" t="str">
            <v>-</v>
          </cell>
          <cell r="Q43">
            <v>102.6</v>
          </cell>
          <cell r="R43">
            <v>5.4999999999999938</v>
          </cell>
          <cell r="S43">
            <v>11.20000000000001</v>
          </cell>
          <cell r="T43">
            <v>7.8999999999999959</v>
          </cell>
          <cell r="U43">
            <v>11.599999999999987</v>
          </cell>
          <cell r="V43">
            <v>9.8999999999999986</v>
          </cell>
          <cell r="W43">
            <v>7.2999999999999954</v>
          </cell>
          <cell r="X43">
            <v>6.2000000000000055</v>
          </cell>
          <cell r="Y43">
            <v>8.0999999999999961</v>
          </cell>
          <cell r="Z43">
            <v>6.4999999999999947</v>
          </cell>
          <cell r="AA43">
            <v>5.8000000000000052</v>
          </cell>
          <cell r="AB43">
            <v>6.899999999999995</v>
          </cell>
          <cell r="AC43">
            <v>9.2999999999999972</v>
          </cell>
          <cell r="AD43">
            <v>9.0000000000000071</v>
          </cell>
          <cell r="AE43">
            <v>-1.3000000000000012</v>
          </cell>
          <cell r="AF43" t="str">
            <v>-</v>
          </cell>
          <cell r="AG43">
            <v>2.6000000000000023</v>
          </cell>
        </row>
        <row r="44">
          <cell r="A44">
            <v>38384</v>
          </cell>
          <cell r="B44">
            <v>104.4</v>
          </cell>
          <cell r="C44">
            <v>109.4</v>
          </cell>
          <cell r="D44">
            <v>115.4</v>
          </cell>
          <cell r="E44">
            <v>105.1</v>
          </cell>
          <cell r="F44">
            <v>106.9</v>
          </cell>
          <cell r="G44">
            <v>106.1</v>
          </cell>
          <cell r="H44">
            <v>104.9</v>
          </cell>
          <cell r="I44">
            <v>106.3</v>
          </cell>
          <cell r="J44">
            <v>102.7</v>
          </cell>
          <cell r="K44">
            <v>102.9</v>
          </cell>
          <cell r="L44">
            <v>105.7</v>
          </cell>
          <cell r="M44">
            <v>106.3</v>
          </cell>
          <cell r="N44">
            <v>108.1</v>
          </cell>
          <cell r="O44">
            <v>98.2</v>
          </cell>
          <cell r="P44" t="str">
            <v>-</v>
          </cell>
          <cell r="Q44">
            <v>102.6</v>
          </cell>
          <cell r="R44">
            <v>4.4000000000000039</v>
          </cell>
          <cell r="S44">
            <v>9.4000000000000092</v>
          </cell>
          <cell r="T44">
            <v>15.400000000000013</v>
          </cell>
          <cell r="U44">
            <v>5.0999999999999934</v>
          </cell>
          <cell r="V44">
            <v>6.899999999999995</v>
          </cell>
          <cell r="W44">
            <v>6.0999999999999943</v>
          </cell>
          <cell r="X44">
            <v>4.9000000000000155</v>
          </cell>
          <cell r="Y44">
            <v>6.2999999999999945</v>
          </cell>
          <cell r="Z44">
            <v>2.7000000000000135</v>
          </cell>
          <cell r="AA44">
            <v>2.9000000000000137</v>
          </cell>
          <cell r="AB44">
            <v>5.699999999999994</v>
          </cell>
          <cell r="AC44">
            <v>6.2999999999999945</v>
          </cell>
          <cell r="AD44">
            <v>8.0999999999999961</v>
          </cell>
          <cell r="AE44">
            <v>-1.8000000000000016</v>
          </cell>
          <cell r="AF44" t="str">
            <v>-</v>
          </cell>
          <cell r="AG44">
            <v>2.6000000000000023</v>
          </cell>
        </row>
        <row r="45">
          <cell r="A45">
            <v>38412</v>
          </cell>
          <cell r="B45">
            <v>103.2</v>
          </cell>
          <cell r="C45">
            <v>106.5</v>
          </cell>
          <cell r="D45">
            <v>114.9</v>
          </cell>
          <cell r="E45">
            <v>104.9</v>
          </cell>
          <cell r="F45">
            <v>103.6</v>
          </cell>
          <cell r="G45">
            <v>103.9</v>
          </cell>
          <cell r="H45">
            <v>103.5</v>
          </cell>
          <cell r="I45">
            <v>106</v>
          </cell>
          <cell r="J45">
            <v>104.3</v>
          </cell>
          <cell r="K45">
            <v>103</v>
          </cell>
          <cell r="L45">
            <v>104</v>
          </cell>
          <cell r="M45">
            <v>106.2</v>
          </cell>
          <cell r="N45">
            <v>106.6</v>
          </cell>
          <cell r="O45">
            <v>96</v>
          </cell>
          <cell r="P45" t="str">
            <v>-</v>
          </cell>
          <cell r="Q45">
            <v>105.1</v>
          </cell>
          <cell r="R45">
            <v>3.2000000000000028</v>
          </cell>
          <cell r="S45">
            <v>6.4999999999999947</v>
          </cell>
          <cell r="T45">
            <v>14.900000000000002</v>
          </cell>
          <cell r="U45">
            <v>4.9000000000000155</v>
          </cell>
          <cell r="V45">
            <v>3.6000000000000032</v>
          </cell>
          <cell r="W45">
            <v>3.9000000000000146</v>
          </cell>
          <cell r="X45">
            <v>3.499999999999992</v>
          </cell>
          <cell r="Y45">
            <v>6.0000000000000053</v>
          </cell>
          <cell r="Z45">
            <v>4.2999999999999927</v>
          </cell>
          <cell r="AA45">
            <v>3.0000000000000027</v>
          </cell>
          <cell r="AB45">
            <v>4.0000000000000036</v>
          </cell>
          <cell r="AC45">
            <v>6.2000000000000055</v>
          </cell>
          <cell r="AD45">
            <v>6.5999999999999837</v>
          </cell>
          <cell r="AE45">
            <v>-4.0000000000000036</v>
          </cell>
          <cell r="AF45" t="str">
            <v>-</v>
          </cell>
          <cell r="AG45">
            <v>5.0999999999999934</v>
          </cell>
        </row>
        <row r="46">
          <cell r="A46">
            <v>38443</v>
          </cell>
          <cell r="B46">
            <v>103.9</v>
          </cell>
          <cell r="C46">
            <v>106.4</v>
          </cell>
          <cell r="D46">
            <v>117</v>
          </cell>
          <cell r="E46">
            <v>105.4</v>
          </cell>
          <cell r="F46">
            <v>105.5</v>
          </cell>
          <cell r="G46">
            <v>102.6</v>
          </cell>
          <cell r="H46">
            <v>104.1</v>
          </cell>
          <cell r="I46">
            <v>106.7</v>
          </cell>
          <cell r="J46">
            <v>104.5</v>
          </cell>
          <cell r="K46">
            <v>103.5</v>
          </cell>
          <cell r="L46">
            <v>104.4</v>
          </cell>
          <cell r="M46">
            <v>106.9</v>
          </cell>
          <cell r="N46">
            <v>106.6</v>
          </cell>
          <cell r="O46">
            <v>96.3</v>
          </cell>
          <cell r="P46" t="str">
            <v>-</v>
          </cell>
          <cell r="Q46">
            <v>108.4</v>
          </cell>
          <cell r="R46">
            <v>3.9000000000000146</v>
          </cell>
          <cell r="S46">
            <v>6.4000000000000057</v>
          </cell>
          <cell r="T46">
            <v>16.999999999999993</v>
          </cell>
          <cell r="U46">
            <v>5.4000000000000048</v>
          </cell>
          <cell r="V46">
            <v>5.4999999999999938</v>
          </cell>
          <cell r="W46">
            <v>2.6000000000000023</v>
          </cell>
          <cell r="X46">
            <v>4.0999999999999925</v>
          </cell>
          <cell r="Y46">
            <v>6.6999999999999948</v>
          </cell>
          <cell r="Z46">
            <v>4.4999999999999929</v>
          </cell>
          <cell r="AA46">
            <v>3.499999999999992</v>
          </cell>
          <cell r="AB46">
            <v>4.4000000000000039</v>
          </cell>
          <cell r="AC46">
            <v>6.899999999999995</v>
          </cell>
          <cell r="AD46">
            <v>6.5999999999999837</v>
          </cell>
          <cell r="AE46">
            <v>-3.7000000000000033</v>
          </cell>
          <cell r="AF46" t="str">
            <v>-</v>
          </cell>
          <cell r="AG46">
            <v>8.4000000000000075</v>
          </cell>
        </row>
        <row r="47">
          <cell r="A47">
            <v>38473</v>
          </cell>
          <cell r="B47">
            <v>104.3</v>
          </cell>
          <cell r="C47">
            <v>105.3</v>
          </cell>
          <cell r="D47">
            <v>118.7</v>
          </cell>
          <cell r="E47">
            <v>105.4</v>
          </cell>
          <cell r="F47">
            <v>105.5</v>
          </cell>
          <cell r="G47">
            <v>102.1</v>
          </cell>
          <cell r="H47">
            <v>103.2</v>
          </cell>
          <cell r="I47">
            <v>106.3</v>
          </cell>
          <cell r="J47">
            <v>104.4</v>
          </cell>
          <cell r="K47">
            <v>103.7</v>
          </cell>
          <cell r="L47">
            <v>104.8</v>
          </cell>
          <cell r="M47">
            <v>109.3</v>
          </cell>
          <cell r="N47">
            <v>105.9</v>
          </cell>
          <cell r="O47">
            <v>97.1</v>
          </cell>
          <cell r="P47" t="str">
            <v>-</v>
          </cell>
          <cell r="Q47">
            <v>107.1</v>
          </cell>
          <cell r="R47">
            <v>4.2999999999999927</v>
          </cell>
          <cell r="S47">
            <v>5.2999999999999936</v>
          </cell>
          <cell r="T47">
            <v>18.700000000000006</v>
          </cell>
          <cell r="U47">
            <v>5.4000000000000048</v>
          </cell>
          <cell r="V47">
            <v>5.4999999999999938</v>
          </cell>
          <cell r="W47">
            <v>2.0999999999999908</v>
          </cell>
          <cell r="X47">
            <v>3.2000000000000028</v>
          </cell>
          <cell r="Y47">
            <v>6.2999999999999945</v>
          </cell>
          <cell r="Z47">
            <v>4.4000000000000039</v>
          </cell>
          <cell r="AA47">
            <v>3.6999999999999922</v>
          </cell>
          <cell r="AB47">
            <v>4.8000000000000043</v>
          </cell>
          <cell r="AC47">
            <v>9.2999999999999972</v>
          </cell>
          <cell r="AD47">
            <v>5.9000000000000163</v>
          </cell>
          <cell r="AE47">
            <v>-2.9000000000000026</v>
          </cell>
          <cell r="AF47" t="str">
            <v>-</v>
          </cell>
          <cell r="AG47">
            <v>7.0999999999999952</v>
          </cell>
        </row>
        <row r="48">
          <cell r="A48">
            <v>38504</v>
          </cell>
          <cell r="B48">
            <v>104.6</v>
          </cell>
          <cell r="C48">
            <v>104.1</v>
          </cell>
          <cell r="D48">
            <v>121</v>
          </cell>
          <cell r="E48">
            <v>105.7</v>
          </cell>
          <cell r="F48">
            <v>104.8</v>
          </cell>
          <cell r="G48">
            <v>101.9</v>
          </cell>
          <cell r="H48">
            <v>102.2</v>
          </cell>
          <cell r="I48">
            <v>106.8</v>
          </cell>
          <cell r="J48">
            <v>103</v>
          </cell>
          <cell r="K48">
            <v>102.8</v>
          </cell>
          <cell r="L48">
            <v>105.2</v>
          </cell>
          <cell r="M48">
            <v>111.9</v>
          </cell>
          <cell r="N48">
            <v>105.1</v>
          </cell>
          <cell r="O48">
            <v>97.2</v>
          </cell>
          <cell r="P48" t="str">
            <v>-</v>
          </cell>
          <cell r="Q48">
            <v>107.8</v>
          </cell>
          <cell r="R48">
            <v>4.6000000000000041</v>
          </cell>
          <cell r="S48">
            <v>4.0999999999999925</v>
          </cell>
          <cell r="T48">
            <v>20.999999999999996</v>
          </cell>
          <cell r="U48">
            <v>5.699999999999994</v>
          </cell>
          <cell r="V48">
            <v>4.8000000000000043</v>
          </cell>
          <cell r="W48">
            <v>1.9000000000000128</v>
          </cell>
          <cell r="X48">
            <v>2.200000000000002</v>
          </cell>
          <cell r="Y48">
            <v>6.800000000000006</v>
          </cell>
          <cell r="Z48">
            <v>3.0000000000000027</v>
          </cell>
          <cell r="AA48">
            <v>2.8000000000000025</v>
          </cell>
          <cell r="AB48">
            <v>5.2000000000000046</v>
          </cell>
          <cell r="AC48">
            <v>11.899999999999999</v>
          </cell>
          <cell r="AD48">
            <v>5.0999999999999934</v>
          </cell>
          <cell r="AE48">
            <v>-2.8000000000000025</v>
          </cell>
          <cell r="AF48" t="str">
            <v>-</v>
          </cell>
          <cell r="AG48">
            <v>7.8000000000000069</v>
          </cell>
        </row>
        <row r="49">
          <cell r="A49">
            <v>38534</v>
          </cell>
          <cell r="B49">
            <v>103.9</v>
          </cell>
          <cell r="C49">
            <v>103.8</v>
          </cell>
          <cell r="D49">
            <v>119.6</v>
          </cell>
          <cell r="E49">
            <v>104.8</v>
          </cell>
          <cell r="F49">
            <v>103.1</v>
          </cell>
          <cell r="G49">
            <v>101.8</v>
          </cell>
          <cell r="H49">
            <v>103.3</v>
          </cell>
          <cell r="I49">
            <v>106.5</v>
          </cell>
          <cell r="J49">
            <v>101.3</v>
          </cell>
          <cell r="K49">
            <v>102</v>
          </cell>
          <cell r="L49">
            <v>104.5</v>
          </cell>
          <cell r="M49">
            <v>110.2</v>
          </cell>
          <cell r="N49">
            <v>103</v>
          </cell>
          <cell r="O49">
            <v>96.3</v>
          </cell>
          <cell r="P49" t="str">
            <v>-</v>
          </cell>
          <cell r="Q49">
            <v>107.7</v>
          </cell>
          <cell r="R49">
            <v>3.9000000000000146</v>
          </cell>
          <cell r="S49">
            <v>3.8000000000000034</v>
          </cell>
          <cell r="T49">
            <v>19.599999999999994</v>
          </cell>
          <cell r="U49">
            <v>4.8000000000000043</v>
          </cell>
          <cell r="V49">
            <v>3.0999999999999917</v>
          </cell>
          <cell r="W49">
            <v>1.8000000000000016</v>
          </cell>
          <cell r="X49">
            <v>3.2999999999999918</v>
          </cell>
          <cell r="Y49">
            <v>6.4999999999999947</v>
          </cell>
          <cell r="Z49">
            <v>1.2999999999999901</v>
          </cell>
          <cell r="AA49">
            <v>2.0000000000000018</v>
          </cell>
          <cell r="AB49">
            <v>4.4999999999999929</v>
          </cell>
          <cell r="AC49">
            <v>10.20000000000001</v>
          </cell>
          <cell r="AD49">
            <v>3.0000000000000027</v>
          </cell>
          <cell r="AE49">
            <v>-3.7000000000000033</v>
          </cell>
          <cell r="AF49" t="str">
            <v>-</v>
          </cell>
          <cell r="AG49">
            <v>7.6999999999999957</v>
          </cell>
        </row>
        <row r="50">
          <cell r="A50">
            <v>38565</v>
          </cell>
          <cell r="B50">
            <v>103.9</v>
          </cell>
          <cell r="C50">
            <v>103.8</v>
          </cell>
          <cell r="D50">
            <v>118.3</v>
          </cell>
          <cell r="E50">
            <v>104.2</v>
          </cell>
          <cell r="F50">
            <v>102.2</v>
          </cell>
          <cell r="G50">
            <v>102.1</v>
          </cell>
          <cell r="H50">
            <v>104.4</v>
          </cell>
          <cell r="I50">
            <v>106.1</v>
          </cell>
          <cell r="J50">
            <v>101.2</v>
          </cell>
          <cell r="K50">
            <v>102.2</v>
          </cell>
          <cell r="L50">
            <v>104.5</v>
          </cell>
          <cell r="M50">
            <v>108.3</v>
          </cell>
          <cell r="N50">
            <v>101.8</v>
          </cell>
          <cell r="O50">
            <v>97.2</v>
          </cell>
          <cell r="P50" t="str">
            <v>-</v>
          </cell>
          <cell r="Q50">
            <v>107.4</v>
          </cell>
          <cell r="R50">
            <v>3.9000000000000146</v>
          </cell>
          <cell r="S50">
            <v>3.8000000000000034</v>
          </cell>
          <cell r="T50">
            <v>18.300000000000004</v>
          </cell>
          <cell r="U50">
            <v>4.2000000000000037</v>
          </cell>
          <cell r="V50">
            <v>2.200000000000002</v>
          </cell>
          <cell r="W50">
            <v>2.0999999999999908</v>
          </cell>
          <cell r="X50">
            <v>4.4000000000000039</v>
          </cell>
          <cell r="Y50">
            <v>6.0999999999999943</v>
          </cell>
          <cell r="Z50">
            <v>1.2000000000000011</v>
          </cell>
          <cell r="AA50">
            <v>2.200000000000002</v>
          </cell>
          <cell r="AB50">
            <v>4.4999999999999929</v>
          </cell>
          <cell r="AC50">
            <v>8.2999999999999972</v>
          </cell>
          <cell r="AD50">
            <v>1.8000000000000016</v>
          </cell>
          <cell r="AE50">
            <v>-2.8000000000000025</v>
          </cell>
          <cell r="AF50" t="str">
            <v>-</v>
          </cell>
          <cell r="AG50">
            <v>7.4000000000000066</v>
          </cell>
        </row>
        <row r="51">
          <cell r="A51">
            <v>38596</v>
          </cell>
          <cell r="B51">
            <v>103.4</v>
          </cell>
          <cell r="C51">
            <v>103.1</v>
          </cell>
          <cell r="D51">
            <v>116.5</v>
          </cell>
          <cell r="E51">
            <v>104.1</v>
          </cell>
          <cell r="F51">
            <v>100.2</v>
          </cell>
          <cell r="G51">
            <v>101.5</v>
          </cell>
          <cell r="H51">
            <v>104.5</v>
          </cell>
          <cell r="I51">
            <v>105.9</v>
          </cell>
          <cell r="J51">
            <v>101.4</v>
          </cell>
          <cell r="K51">
            <v>102.7</v>
          </cell>
          <cell r="L51">
            <v>103.7</v>
          </cell>
          <cell r="M51">
            <v>107.1</v>
          </cell>
          <cell r="N51">
            <v>100.2</v>
          </cell>
          <cell r="O51">
            <v>97.3</v>
          </cell>
          <cell r="P51" t="str">
            <v>-</v>
          </cell>
          <cell r="Q51">
            <v>106</v>
          </cell>
          <cell r="R51">
            <v>3.400000000000003</v>
          </cell>
          <cell r="S51">
            <v>3.0999999999999917</v>
          </cell>
          <cell r="T51">
            <v>16.500000000000004</v>
          </cell>
          <cell r="U51">
            <v>4.0999999999999925</v>
          </cell>
          <cell r="V51">
            <v>0.20000000000000018</v>
          </cell>
          <cell r="W51">
            <v>1.4999999999999902</v>
          </cell>
          <cell r="X51">
            <v>4.4999999999999929</v>
          </cell>
          <cell r="Y51">
            <v>5.9000000000000163</v>
          </cell>
          <cell r="Z51">
            <v>1.4000000000000012</v>
          </cell>
          <cell r="AA51">
            <v>2.7000000000000135</v>
          </cell>
          <cell r="AB51">
            <v>3.6999999999999922</v>
          </cell>
          <cell r="AC51">
            <v>7.0999999999999952</v>
          </cell>
          <cell r="AD51">
            <v>0.20000000000000018</v>
          </cell>
          <cell r="AE51">
            <v>-2.7000000000000024</v>
          </cell>
          <cell r="AF51" t="str">
            <v>-</v>
          </cell>
          <cell r="AG51">
            <v>6.0000000000000053</v>
          </cell>
        </row>
        <row r="52">
          <cell r="A52">
            <v>38626</v>
          </cell>
          <cell r="B52">
            <v>103.1</v>
          </cell>
          <cell r="C52">
            <v>102.5</v>
          </cell>
          <cell r="D52">
            <v>115.9</v>
          </cell>
          <cell r="E52">
            <v>104.4</v>
          </cell>
          <cell r="F52">
            <v>98.7</v>
          </cell>
          <cell r="G52">
            <v>101</v>
          </cell>
          <cell r="H52">
            <v>104.2</v>
          </cell>
          <cell r="I52">
            <v>105.8</v>
          </cell>
          <cell r="J52">
            <v>101.7</v>
          </cell>
          <cell r="K52">
            <v>102.8</v>
          </cell>
          <cell r="L52">
            <v>103.3</v>
          </cell>
          <cell r="M52">
            <v>106.2</v>
          </cell>
          <cell r="N52">
            <v>99.5</v>
          </cell>
          <cell r="O52">
            <v>96.9</v>
          </cell>
          <cell r="P52" t="str">
            <v>-</v>
          </cell>
          <cell r="Q52">
            <v>105.2</v>
          </cell>
          <cell r="R52">
            <v>3.0999999999999917</v>
          </cell>
          <cell r="S52">
            <v>2.4999999999999911</v>
          </cell>
          <cell r="T52">
            <v>15.900000000000002</v>
          </cell>
          <cell r="U52">
            <v>4.4000000000000039</v>
          </cell>
          <cell r="V52">
            <v>-1.3000000000000012</v>
          </cell>
          <cell r="W52">
            <v>1.0000000000000009</v>
          </cell>
          <cell r="X52">
            <v>4.2000000000000037</v>
          </cell>
          <cell r="Y52">
            <v>5.8000000000000052</v>
          </cell>
          <cell r="Z52">
            <v>1.7000000000000126</v>
          </cell>
          <cell r="AA52">
            <v>2.8000000000000025</v>
          </cell>
          <cell r="AB52">
            <v>3.2999999999999918</v>
          </cell>
          <cell r="AC52">
            <v>6.2000000000000055</v>
          </cell>
          <cell r="AD52">
            <v>-0.50000000000000044</v>
          </cell>
          <cell r="AE52">
            <v>-3.0999999999999917</v>
          </cell>
          <cell r="AF52" t="str">
            <v>-</v>
          </cell>
          <cell r="AG52">
            <v>5.2000000000000046</v>
          </cell>
        </row>
        <row r="53">
          <cell r="A53">
            <v>38657</v>
          </cell>
          <cell r="B53">
            <v>102.9</v>
          </cell>
          <cell r="C53">
            <v>102.3</v>
          </cell>
          <cell r="D53">
            <v>113.8</v>
          </cell>
          <cell r="E53">
            <v>104.1</v>
          </cell>
          <cell r="F53">
            <v>98</v>
          </cell>
          <cell r="G53">
            <v>102.3</v>
          </cell>
          <cell r="H53">
            <v>103.8</v>
          </cell>
          <cell r="I53">
            <v>105.6</v>
          </cell>
          <cell r="J53">
            <v>101.7</v>
          </cell>
          <cell r="K53">
            <v>103</v>
          </cell>
          <cell r="L53">
            <v>103.1</v>
          </cell>
          <cell r="M53">
            <v>104.7</v>
          </cell>
          <cell r="N53">
            <v>99.3</v>
          </cell>
          <cell r="O53">
            <v>97</v>
          </cell>
          <cell r="P53" t="str">
            <v>-</v>
          </cell>
          <cell r="Q53">
            <v>104.5</v>
          </cell>
          <cell r="R53">
            <v>2.9000000000000137</v>
          </cell>
          <cell r="S53">
            <v>2.2999999999999909</v>
          </cell>
          <cell r="T53">
            <v>13.79999999999999</v>
          </cell>
          <cell r="U53">
            <v>4.0999999999999925</v>
          </cell>
          <cell r="V53">
            <v>-2.0000000000000018</v>
          </cell>
          <cell r="W53">
            <v>2.2999999999999909</v>
          </cell>
          <cell r="X53">
            <v>3.8000000000000034</v>
          </cell>
          <cell r="Y53">
            <v>5.600000000000005</v>
          </cell>
          <cell r="Z53">
            <v>1.7000000000000126</v>
          </cell>
          <cell r="AA53">
            <v>3.0000000000000027</v>
          </cell>
          <cell r="AB53">
            <v>3.0999999999999917</v>
          </cell>
          <cell r="AC53">
            <v>4.6999999999999931</v>
          </cell>
          <cell r="AD53">
            <v>-0.70000000000000062</v>
          </cell>
          <cell r="AE53">
            <v>-3.0000000000000027</v>
          </cell>
          <cell r="AF53" t="str">
            <v>-</v>
          </cell>
          <cell r="AG53">
            <v>4.4999999999999929</v>
          </cell>
        </row>
        <row r="54">
          <cell r="A54">
            <v>38687</v>
          </cell>
          <cell r="B54">
            <v>102.8</v>
          </cell>
          <cell r="C54">
            <v>102.4</v>
          </cell>
          <cell r="D54">
            <v>112.3</v>
          </cell>
          <cell r="E54">
            <v>104.1</v>
          </cell>
          <cell r="F54">
            <v>97.5</v>
          </cell>
          <cell r="G54">
            <v>102.9</v>
          </cell>
          <cell r="H54">
            <v>104.3</v>
          </cell>
          <cell r="I54">
            <v>105.6</v>
          </cell>
          <cell r="J54">
            <v>101.2</v>
          </cell>
          <cell r="K54">
            <v>103</v>
          </cell>
          <cell r="L54">
            <v>103</v>
          </cell>
          <cell r="M54">
            <v>104.2</v>
          </cell>
          <cell r="N54">
            <v>99</v>
          </cell>
          <cell r="O54">
            <v>97.4</v>
          </cell>
          <cell r="P54" t="str">
            <v>-</v>
          </cell>
          <cell r="Q54">
            <v>104.5</v>
          </cell>
          <cell r="R54">
            <v>2.8000000000000025</v>
          </cell>
          <cell r="S54">
            <v>2.4000000000000021</v>
          </cell>
          <cell r="T54">
            <v>12.3</v>
          </cell>
          <cell r="U54">
            <v>4.0999999999999925</v>
          </cell>
          <cell r="V54">
            <v>-2.5000000000000022</v>
          </cell>
          <cell r="W54">
            <v>2.9000000000000137</v>
          </cell>
          <cell r="X54">
            <v>4.2999999999999927</v>
          </cell>
          <cell r="Y54">
            <v>5.600000000000005</v>
          </cell>
          <cell r="Z54">
            <v>1.2000000000000011</v>
          </cell>
          <cell r="AA54">
            <v>3.0000000000000027</v>
          </cell>
          <cell r="AB54">
            <v>3.0000000000000027</v>
          </cell>
          <cell r="AC54">
            <v>4.2000000000000037</v>
          </cell>
          <cell r="AD54">
            <v>-1.0000000000000009</v>
          </cell>
          <cell r="AE54">
            <v>-2.5999999999999912</v>
          </cell>
          <cell r="AF54" t="str">
            <v>-</v>
          </cell>
          <cell r="AG54">
            <v>4.4999999999999929</v>
          </cell>
        </row>
        <row r="55">
          <cell r="A55">
            <v>38718</v>
          </cell>
          <cell r="B55">
            <v>103.2</v>
          </cell>
          <cell r="C55">
            <v>102.4</v>
          </cell>
          <cell r="D55">
            <v>103.5</v>
          </cell>
          <cell r="E55">
            <v>110.6</v>
          </cell>
          <cell r="F55">
            <v>109</v>
          </cell>
          <cell r="G55">
            <v>103.5</v>
          </cell>
          <cell r="H55">
            <v>107.6</v>
          </cell>
          <cell r="I55">
            <v>105.1</v>
          </cell>
          <cell r="J55">
            <v>102.8</v>
          </cell>
          <cell r="K55">
            <v>107.3</v>
          </cell>
          <cell r="L55">
            <v>102.1</v>
          </cell>
          <cell r="M55">
            <v>92.4</v>
          </cell>
          <cell r="N55">
            <v>101.7</v>
          </cell>
          <cell r="O55">
            <v>97.4</v>
          </cell>
          <cell r="P55" t="str">
            <v>-</v>
          </cell>
          <cell r="Q55">
            <v>101</v>
          </cell>
          <cell r="R55">
            <v>3.2000000000000028</v>
          </cell>
          <cell r="S55">
            <v>2.4000000000000021</v>
          </cell>
          <cell r="T55">
            <v>3.499999999999992</v>
          </cell>
          <cell r="U55">
            <v>10.599999999999987</v>
          </cell>
          <cell r="V55">
            <v>9.0000000000000071</v>
          </cell>
          <cell r="W55">
            <v>3.499999999999992</v>
          </cell>
          <cell r="X55">
            <v>7.5999999999999845</v>
          </cell>
          <cell r="Y55">
            <v>5.0999999999999934</v>
          </cell>
          <cell r="Z55">
            <v>2.8000000000000025</v>
          </cell>
          <cell r="AA55">
            <v>7.2999999999999954</v>
          </cell>
          <cell r="AB55">
            <v>2.0999999999999908</v>
          </cell>
          <cell r="AC55">
            <v>-7.5999999999999961</v>
          </cell>
          <cell r="AD55">
            <v>1.7000000000000126</v>
          </cell>
          <cell r="AE55">
            <v>-2.5999999999999912</v>
          </cell>
          <cell r="AF55" t="str">
            <v>-</v>
          </cell>
          <cell r="AG55">
            <v>1.0000000000000009</v>
          </cell>
        </row>
        <row r="56">
          <cell r="A56">
            <v>38749</v>
          </cell>
          <cell r="B56">
            <v>104.1</v>
          </cell>
          <cell r="C56">
            <v>103.1</v>
          </cell>
          <cell r="D56">
            <v>110.3</v>
          </cell>
          <cell r="E56">
            <v>110.8</v>
          </cell>
          <cell r="F56">
            <v>108.7</v>
          </cell>
          <cell r="G56">
            <v>102.3</v>
          </cell>
          <cell r="H56">
            <v>107.6</v>
          </cell>
          <cell r="I56">
            <v>106.2</v>
          </cell>
          <cell r="J56">
            <v>101.9</v>
          </cell>
          <cell r="K56">
            <v>107.3</v>
          </cell>
          <cell r="L56">
            <v>103.4</v>
          </cell>
          <cell r="M56">
            <v>93.5</v>
          </cell>
          <cell r="N56">
            <v>100.4</v>
          </cell>
          <cell r="O56">
            <v>98.4</v>
          </cell>
          <cell r="P56" t="str">
            <v>-</v>
          </cell>
          <cell r="Q56">
            <v>102.8</v>
          </cell>
          <cell r="R56">
            <v>4.0999999999999925</v>
          </cell>
          <cell r="S56">
            <v>3.0999999999999917</v>
          </cell>
          <cell r="T56">
            <v>10.299999999999997</v>
          </cell>
          <cell r="U56">
            <v>10.799999999999986</v>
          </cell>
          <cell r="V56">
            <v>8.6999999999999957</v>
          </cell>
          <cell r="W56">
            <v>2.2999999999999909</v>
          </cell>
          <cell r="X56">
            <v>7.5999999999999845</v>
          </cell>
          <cell r="Y56">
            <v>6.2000000000000055</v>
          </cell>
          <cell r="Z56">
            <v>1.9000000000000128</v>
          </cell>
          <cell r="AA56">
            <v>7.2999999999999954</v>
          </cell>
          <cell r="AB56">
            <v>3.400000000000003</v>
          </cell>
          <cell r="AC56">
            <v>-6.4999999999999947</v>
          </cell>
          <cell r="AD56">
            <v>0.40000000000000036</v>
          </cell>
          <cell r="AE56">
            <v>-1.5999999999999903</v>
          </cell>
          <cell r="AF56" t="str">
            <v>-</v>
          </cell>
          <cell r="AG56">
            <v>2.8000000000000025</v>
          </cell>
        </row>
        <row r="57">
          <cell r="A57">
            <v>38777</v>
          </cell>
          <cell r="B57">
            <v>104.4</v>
          </cell>
          <cell r="C57">
            <v>103.8</v>
          </cell>
          <cell r="D57">
            <v>109.4</v>
          </cell>
          <cell r="E57">
            <v>113.2</v>
          </cell>
          <cell r="F57">
            <v>110.2</v>
          </cell>
          <cell r="G57">
            <v>102.4</v>
          </cell>
          <cell r="H57">
            <v>107.2</v>
          </cell>
          <cell r="I57">
            <v>106.2</v>
          </cell>
          <cell r="J57">
            <v>102.1</v>
          </cell>
          <cell r="K57">
            <v>105.1</v>
          </cell>
          <cell r="L57">
            <v>104.6</v>
          </cell>
          <cell r="M57">
            <v>94.8</v>
          </cell>
          <cell r="N57">
            <v>100.7</v>
          </cell>
          <cell r="O57">
            <v>98.8</v>
          </cell>
          <cell r="P57" t="str">
            <v>-</v>
          </cell>
          <cell r="Q57">
            <v>101.9</v>
          </cell>
          <cell r="R57">
            <v>4.4000000000000039</v>
          </cell>
          <cell r="S57">
            <v>3.8000000000000034</v>
          </cell>
          <cell r="T57">
            <v>9.4000000000000092</v>
          </cell>
          <cell r="U57">
            <v>13.200000000000012</v>
          </cell>
          <cell r="V57">
            <v>10.20000000000001</v>
          </cell>
          <cell r="W57">
            <v>2.4000000000000021</v>
          </cell>
          <cell r="X57">
            <v>7.2000000000000064</v>
          </cell>
          <cell r="Y57">
            <v>6.2000000000000055</v>
          </cell>
          <cell r="Z57">
            <v>2.0999999999999908</v>
          </cell>
          <cell r="AA57">
            <v>5.0999999999999934</v>
          </cell>
          <cell r="AB57">
            <v>4.6000000000000041</v>
          </cell>
          <cell r="AC57">
            <v>-5.2000000000000046</v>
          </cell>
          <cell r="AD57">
            <v>0.70000000000001172</v>
          </cell>
          <cell r="AE57">
            <v>-1.2000000000000011</v>
          </cell>
          <cell r="AF57" t="str">
            <v>-</v>
          </cell>
          <cell r="AG57">
            <v>1.9000000000000128</v>
          </cell>
        </row>
        <row r="58">
          <cell r="A58">
            <v>38808</v>
          </cell>
          <cell r="B58">
            <v>102.8</v>
          </cell>
          <cell r="C58">
            <v>103.5</v>
          </cell>
          <cell r="D58">
            <v>104</v>
          </cell>
          <cell r="E58">
            <v>112.8</v>
          </cell>
          <cell r="F58">
            <v>107.6</v>
          </cell>
          <cell r="G58">
            <v>103.6</v>
          </cell>
          <cell r="H58">
            <v>106.8</v>
          </cell>
          <cell r="I58">
            <v>105</v>
          </cell>
          <cell r="J58">
            <v>101.9</v>
          </cell>
          <cell r="K58">
            <v>103.8</v>
          </cell>
          <cell r="L58">
            <v>103.5</v>
          </cell>
          <cell r="M58">
            <v>93.9</v>
          </cell>
          <cell r="N58">
            <v>97.8</v>
          </cell>
          <cell r="O58">
            <v>96.2</v>
          </cell>
          <cell r="P58" t="str">
            <v>-</v>
          </cell>
          <cell r="Q58">
            <v>99.9</v>
          </cell>
          <cell r="R58">
            <v>2.8000000000000025</v>
          </cell>
          <cell r="S58">
            <v>3.499999999999992</v>
          </cell>
          <cell r="T58">
            <v>4.0000000000000036</v>
          </cell>
          <cell r="U58">
            <v>12.79999999999999</v>
          </cell>
          <cell r="V58">
            <v>7.5999999999999845</v>
          </cell>
          <cell r="W58">
            <v>3.6000000000000032</v>
          </cell>
          <cell r="X58">
            <v>6.800000000000006</v>
          </cell>
          <cell r="Y58">
            <v>5.0000000000000044</v>
          </cell>
          <cell r="Z58">
            <v>1.9000000000000128</v>
          </cell>
          <cell r="AA58">
            <v>3.8000000000000034</v>
          </cell>
          <cell r="AB58">
            <v>3.499999999999992</v>
          </cell>
          <cell r="AC58">
            <v>-6.0999999999999943</v>
          </cell>
          <cell r="AD58">
            <v>-2.200000000000002</v>
          </cell>
          <cell r="AE58">
            <v>-3.7999999999999923</v>
          </cell>
          <cell r="AF58" t="str">
            <v>-</v>
          </cell>
          <cell r="AG58">
            <v>-9.9999999999988987E-2</v>
          </cell>
        </row>
        <row r="59">
          <cell r="A59">
            <v>38838</v>
          </cell>
          <cell r="B59">
            <v>103.2</v>
          </cell>
          <cell r="C59">
            <v>104.1</v>
          </cell>
          <cell r="D59">
            <v>101.7</v>
          </cell>
          <cell r="E59">
            <v>114.3</v>
          </cell>
          <cell r="F59">
            <v>107.1</v>
          </cell>
          <cell r="G59">
            <v>103.5</v>
          </cell>
          <cell r="H59">
            <v>107.1</v>
          </cell>
          <cell r="I59">
            <v>105.8</v>
          </cell>
          <cell r="J59">
            <v>102.4</v>
          </cell>
          <cell r="K59">
            <v>103.7</v>
          </cell>
          <cell r="L59">
            <v>104.1</v>
          </cell>
          <cell r="M59">
            <v>95.3</v>
          </cell>
          <cell r="N59">
            <v>98.6</v>
          </cell>
          <cell r="O59">
            <v>96.4</v>
          </cell>
          <cell r="P59" t="str">
            <v>-</v>
          </cell>
          <cell r="Q59">
            <v>101.7</v>
          </cell>
          <cell r="R59">
            <v>3.2000000000000028</v>
          </cell>
          <cell r="S59">
            <v>4.0999999999999925</v>
          </cell>
          <cell r="T59">
            <v>1.7000000000000126</v>
          </cell>
          <cell r="U59">
            <v>14.3</v>
          </cell>
          <cell r="V59">
            <v>7.0999999999999952</v>
          </cell>
          <cell r="W59">
            <v>3.499999999999992</v>
          </cell>
          <cell r="X59">
            <v>7.0999999999999952</v>
          </cell>
          <cell r="Y59">
            <v>5.8000000000000052</v>
          </cell>
          <cell r="Z59">
            <v>2.4000000000000021</v>
          </cell>
          <cell r="AA59">
            <v>3.6999999999999922</v>
          </cell>
          <cell r="AB59">
            <v>4.0999999999999925</v>
          </cell>
          <cell r="AC59">
            <v>-4.7000000000000046</v>
          </cell>
          <cell r="AD59">
            <v>-1.4000000000000012</v>
          </cell>
          <cell r="AE59">
            <v>-3.5999999999999921</v>
          </cell>
          <cell r="AF59" t="str">
            <v>-</v>
          </cell>
          <cell r="AG59">
            <v>1.7000000000000126</v>
          </cell>
        </row>
        <row r="60">
          <cell r="A60">
            <v>38869</v>
          </cell>
          <cell r="B60">
            <v>102.6</v>
          </cell>
          <cell r="C60">
            <v>103.8</v>
          </cell>
          <cell r="D60">
            <v>97.6</v>
          </cell>
          <cell r="E60">
            <v>114.5</v>
          </cell>
          <cell r="F60">
            <v>107.2</v>
          </cell>
          <cell r="G60">
            <v>104</v>
          </cell>
          <cell r="H60">
            <v>106.1</v>
          </cell>
          <cell r="I60">
            <v>104.8</v>
          </cell>
          <cell r="J60">
            <v>104.6</v>
          </cell>
          <cell r="K60">
            <v>103.6</v>
          </cell>
          <cell r="L60">
            <v>103.6</v>
          </cell>
          <cell r="M60">
            <v>95.4</v>
          </cell>
          <cell r="N60">
            <v>98.4</v>
          </cell>
          <cell r="O60">
            <v>95.8</v>
          </cell>
          <cell r="P60" t="str">
            <v>-</v>
          </cell>
          <cell r="Q60">
            <v>101.5</v>
          </cell>
          <cell r="R60">
            <v>2.6000000000000023</v>
          </cell>
          <cell r="S60">
            <v>3.8000000000000034</v>
          </cell>
          <cell r="T60">
            <v>-2.4000000000000021</v>
          </cell>
          <cell r="U60">
            <v>14.500000000000002</v>
          </cell>
          <cell r="V60">
            <v>7.2000000000000064</v>
          </cell>
          <cell r="W60">
            <v>4.0000000000000036</v>
          </cell>
          <cell r="X60">
            <v>6.0999999999999943</v>
          </cell>
          <cell r="Y60">
            <v>4.8000000000000043</v>
          </cell>
          <cell r="Z60">
            <v>4.6000000000000041</v>
          </cell>
          <cell r="AA60">
            <v>3.6000000000000032</v>
          </cell>
          <cell r="AB60">
            <v>3.6000000000000032</v>
          </cell>
          <cell r="AC60">
            <v>-4.5999999999999925</v>
          </cell>
          <cell r="AD60">
            <v>-1.5999999999999903</v>
          </cell>
          <cell r="AE60">
            <v>-4.2000000000000037</v>
          </cell>
          <cell r="AF60" t="str">
            <v>-</v>
          </cell>
          <cell r="AG60">
            <v>1.4999999999999902</v>
          </cell>
        </row>
        <row r="61">
          <cell r="A61">
            <v>38899</v>
          </cell>
          <cell r="B61">
            <v>102.8</v>
          </cell>
          <cell r="C61">
            <v>103.7</v>
          </cell>
          <cell r="D61">
            <v>97.8</v>
          </cell>
          <cell r="E61">
            <v>115.8</v>
          </cell>
          <cell r="F61">
            <v>108</v>
          </cell>
          <cell r="G61">
            <v>104.2</v>
          </cell>
          <cell r="H61">
            <v>104.9</v>
          </cell>
          <cell r="I61">
            <v>104.6</v>
          </cell>
          <cell r="J61">
            <v>106.7</v>
          </cell>
          <cell r="K61">
            <v>104.1</v>
          </cell>
          <cell r="L61">
            <v>103.7</v>
          </cell>
          <cell r="M61">
            <v>95.5</v>
          </cell>
          <cell r="N61">
            <v>99.1</v>
          </cell>
          <cell r="O61">
            <v>96</v>
          </cell>
          <cell r="P61" t="str">
            <v>-</v>
          </cell>
          <cell r="Q61">
            <v>101.3</v>
          </cell>
          <cell r="R61">
            <v>2.8000000000000025</v>
          </cell>
          <cell r="S61">
            <v>3.6999999999999922</v>
          </cell>
          <cell r="T61">
            <v>-2.200000000000002</v>
          </cell>
          <cell r="U61">
            <v>15.799999999999992</v>
          </cell>
          <cell r="V61">
            <v>8.0000000000000071</v>
          </cell>
          <cell r="W61">
            <v>4.2000000000000037</v>
          </cell>
          <cell r="X61">
            <v>4.9000000000000155</v>
          </cell>
          <cell r="Y61">
            <v>4.6000000000000041</v>
          </cell>
          <cell r="Z61">
            <v>6.6999999999999948</v>
          </cell>
          <cell r="AA61">
            <v>4.0999999999999925</v>
          </cell>
          <cell r="AB61">
            <v>3.6999999999999922</v>
          </cell>
          <cell r="AC61">
            <v>-4.5000000000000036</v>
          </cell>
          <cell r="AD61">
            <v>-0.9000000000000008</v>
          </cell>
          <cell r="AE61">
            <v>-4.0000000000000036</v>
          </cell>
          <cell r="AF61" t="str">
            <v>-</v>
          </cell>
          <cell r="AG61">
            <v>1.2999999999999901</v>
          </cell>
        </row>
        <row r="62">
          <cell r="A62">
            <v>38930</v>
          </cell>
          <cell r="B62">
            <v>102.8</v>
          </cell>
          <cell r="C62">
            <v>103.8</v>
          </cell>
          <cell r="D62">
            <v>98.1</v>
          </cell>
          <cell r="E62">
            <v>116.2</v>
          </cell>
          <cell r="F62">
            <v>107.9</v>
          </cell>
          <cell r="G62">
            <v>103.8</v>
          </cell>
          <cell r="H62">
            <v>104.3</v>
          </cell>
          <cell r="I62">
            <v>104.6</v>
          </cell>
          <cell r="J62">
            <v>105.9</v>
          </cell>
          <cell r="K62">
            <v>103.6</v>
          </cell>
          <cell r="L62">
            <v>103.7</v>
          </cell>
          <cell r="M62">
            <v>95.9</v>
          </cell>
          <cell r="N62">
            <v>99.5</v>
          </cell>
          <cell r="O62">
            <v>96</v>
          </cell>
          <cell r="P62" t="str">
            <v>-</v>
          </cell>
          <cell r="Q62">
            <v>101.8</v>
          </cell>
          <cell r="R62">
            <v>2.8000000000000025</v>
          </cell>
          <cell r="S62">
            <v>3.8000000000000034</v>
          </cell>
          <cell r="T62">
            <v>-1.9000000000000017</v>
          </cell>
          <cell r="U62">
            <v>16.199999999999992</v>
          </cell>
          <cell r="V62">
            <v>7.8999999999999959</v>
          </cell>
          <cell r="W62">
            <v>3.8000000000000034</v>
          </cell>
          <cell r="X62">
            <v>4.2999999999999927</v>
          </cell>
          <cell r="Y62">
            <v>4.6000000000000041</v>
          </cell>
          <cell r="Z62">
            <v>5.9000000000000163</v>
          </cell>
          <cell r="AA62">
            <v>3.6000000000000032</v>
          </cell>
          <cell r="AB62">
            <v>3.6999999999999922</v>
          </cell>
          <cell r="AC62">
            <v>-4.0999999999999925</v>
          </cell>
          <cell r="AD62">
            <v>-0.50000000000000044</v>
          </cell>
          <cell r="AE62">
            <v>-4.0000000000000036</v>
          </cell>
          <cell r="AF62" t="str">
            <v>-</v>
          </cell>
          <cell r="AG62">
            <v>1.8000000000000016</v>
          </cell>
        </row>
        <row r="63">
          <cell r="A63">
            <v>38961</v>
          </cell>
          <cell r="B63">
            <v>102.6</v>
          </cell>
          <cell r="C63">
            <v>103.9</v>
          </cell>
          <cell r="D63">
            <v>98.7</v>
          </cell>
          <cell r="E63">
            <v>116.2</v>
          </cell>
          <cell r="F63">
            <v>108.1</v>
          </cell>
          <cell r="G63">
            <v>104.1</v>
          </cell>
          <cell r="H63">
            <v>104.2</v>
          </cell>
          <cell r="I63">
            <v>104.6</v>
          </cell>
          <cell r="J63">
            <v>106.6</v>
          </cell>
          <cell r="K63">
            <v>102.8</v>
          </cell>
          <cell r="L63">
            <v>103.4</v>
          </cell>
          <cell r="M63">
            <v>94.6</v>
          </cell>
          <cell r="N63">
            <v>99.8</v>
          </cell>
          <cell r="O63">
            <v>96.7</v>
          </cell>
          <cell r="P63" t="str">
            <v>-</v>
          </cell>
          <cell r="Q63">
            <v>101.5</v>
          </cell>
          <cell r="R63">
            <v>2.6000000000000023</v>
          </cell>
          <cell r="S63">
            <v>3.9000000000000146</v>
          </cell>
          <cell r="T63">
            <v>-1.3000000000000012</v>
          </cell>
          <cell r="U63">
            <v>16.199999999999992</v>
          </cell>
          <cell r="V63">
            <v>8.0999999999999961</v>
          </cell>
          <cell r="W63">
            <v>4.0999999999999925</v>
          </cell>
          <cell r="X63">
            <v>4.2000000000000037</v>
          </cell>
          <cell r="Y63">
            <v>4.6000000000000041</v>
          </cell>
          <cell r="Z63">
            <v>6.5999999999999837</v>
          </cell>
          <cell r="AA63">
            <v>2.8000000000000025</v>
          </cell>
          <cell r="AB63">
            <v>3.400000000000003</v>
          </cell>
          <cell r="AC63">
            <v>-5.4000000000000048</v>
          </cell>
          <cell r="AD63">
            <v>-0.20000000000000018</v>
          </cell>
          <cell r="AE63">
            <v>-3.2999999999999918</v>
          </cell>
          <cell r="AF63" t="str">
            <v>-</v>
          </cell>
          <cell r="AG63">
            <v>1.4999999999999902</v>
          </cell>
        </row>
        <row r="64">
          <cell r="A64">
            <v>38991</v>
          </cell>
          <cell r="B64">
            <v>102.8</v>
          </cell>
          <cell r="C64">
            <v>104.2</v>
          </cell>
          <cell r="D64">
            <v>98</v>
          </cell>
          <cell r="E64">
            <v>115.8</v>
          </cell>
          <cell r="F64">
            <v>108.3</v>
          </cell>
          <cell r="G64">
            <v>104.9</v>
          </cell>
          <cell r="H64">
            <v>104.2</v>
          </cell>
          <cell r="I64">
            <v>104.5</v>
          </cell>
          <cell r="J64">
            <v>106.8</v>
          </cell>
          <cell r="K64">
            <v>102.2</v>
          </cell>
          <cell r="L64">
            <v>103.6</v>
          </cell>
          <cell r="M64">
            <v>94.9</v>
          </cell>
          <cell r="N64">
            <v>100</v>
          </cell>
          <cell r="O64">
            <v>97.3</v>
          </cell>
          <cell r="P64" t="str">
            <v>-</v>
          </cell>
          <cell r="Q64">
            <v>101.8</v>
          </cell>
          <cell r="R64">
            <v>2.8000000000000025</v>
          </cell>
          <cell r="S64">
            <v>4.2000000000000037</v>
          </cell>
          <cell r="T64">
            <v>-2.0000000000000018</v>
          </cell>
          <cell r="U64">
            <v>15.799999999999992</v>
          </cell>
          <cell r="V64">
            <v>8.2999999999999972</v>
          </cell>
          <cell r="W64">
            <v>4.9000000000000155</v>
          </cell>
          <cell r="X64">
            <v>4.2000000000000037</v>
          </cell>
          <cell r="Y64">
            <v>4.4999999999999929</v>
          </cell>
          <cell r="Z64">
            <v>6.800000000000006</v>
          </cell>
          <cell r="AA64">
            <v>2.200000000000002</v>
          </cell>
          <cell r="AB64">
            <v>3.6000000000000032</v>
          </cell>
          <cell r="AC64">
            <v>-5.0999999999999934</v>
          </cell>
          <cell r="AD64">
            <v>0</v>
          </cell>
          <cell r="AE64">
            <v>-2.7000000000000024</v>
          </cell>
          <cell r="AF64" t="str">
            <v>-</v>
          </cell>
          <cell r="AG64">
            <v>1.8000000000000016</v>
          </cell>
        </row>
        <row r="65">
          <cell r="A65">
            <v>39022</v>
          </cell>
          <cell r="B65">
            <v>102.9</v>
          </cell>
          <cell r="C65">
            <v>104.2</v>
          </cell>
          <cell r="D65">
            <v>98.4</v>
          </cell>
          <cell r="E65">
            <v>116.2</v>
          </cell>
          <cell r="F65">
            <v>108</v>
          </cell>
          <cell r="G65">
            <v>104.6</v>
          </cell>
          <cell r="H65">
            <v>104.3</v>
          </cell>
          <cell r="I65">
            <v>104.7</v>
          </cell>
          <cell r="J65">
            <v>107.1</v>
          </cell>
          <cell r="K65">
            <v>101.7</v>
          </cell>
          <cell r="L65">
            <v>103.5</v>
          </cell>
          <cell r="M65">
            <v>95.7</v>
          </cell>
          <cell r="N65">
            <v>100</v>
          </cell>
          <cell r="O65">
            <v>97.8</v>
          </cell>
          <cell r="P65" t="str">
            <v>-</v>
          </cell>
          <cell r="Q65">
            <v>102.2</v>
          </cell>
          <cell r="R65">
            <v>2.9000000000000137</v>
          </cell>
          <cell r="S65">
            <v>4.2000000000000037</v>
          </cell>
          <cell r="T65">
            <v>-1.5999999999999903</v>
          </cell>
          <cell r="U65">
            <v>16.199999999999992</v>
          </cell>
          <cell r="V65">
            <v>8.0000000000000071</v>
          </cell>
          <cell r="W65">
            <v>4.6000000000000041</v>
          </cell>
          <cell r="X65">
            <v>4.2999999999999927</v>
          </cell>
          <cell r="Y65">
            <v>4.6999999999999931</v>
          </cell>
          <cell r="Z65">
            <v>7.0999999999999952</v>
          </cell>
          <cell r="AA65">
            <v>1.7000000000000126</v>
          </cell>
          <cell r="AB65">
            <v>3.499999999999992</v>
          </cell>
          <cell r="AC65">
            <v>-4.2999999999999927</v>
          </cell>
          <cell r="AD65">
            <v>0</v>
          </cell>
          <cell r="AE65">
            <v>-2.200000000000002</v>
          </cell>
          <cell r="AF65" t="str">
            <v>-</v>
          </cell>
          <cell r="AG65">
            <v>2.200000000000002</v>
          </cell>
        </row>
        <row r="66">
          <cell r="A66">
            <v>39052</v>
          </cell>
          <cell r="B66">
            <v>102.7</v>
          </cell>
          <cell r="C66">
            <v>103.5</v>
          </cell>
          <cell r="D66">
            <v>98.5</v>
          </cell>
          <cell r="E66">
            <v>115.8</v>
          </cell>
          <cell r="F66">
            <v>107.8</v>
          </cell>
          <cell r="G66">
            <v>104.2</v>
          </cell>
          <cell r="H66">
            <v>103.2</v>
          </cell>
          <cell r="I66">
            <v>104.9</v>
          </cell>
          <cell r="J66">
            <v>107.3</v>
          </cell>
          <cell r="K66">
            <v>101.3</v>
          </cell>
          <cell r="L66">
            <v>103.1</v>
          </cell>
          <cell r="M66">
            <v>96</v>
          </cell>
          <cell r="N66">
            <v>99.9</v>
          </cell>
          <cell r="O66">
            <v>97.9</v>
          </cell>
          <cell r="P66" t="str">
            <v>-</v>
          </cell>
          <cell r="Q66">
            <v>102</v>
          </cell>
          <cell r="R66">
            <v>2.7000000000000135</v>
          </cell>
          <cell r="S66">
            <v>3.499999999999992</v>
          </cell>
          <cell r="T66">
            <v>-1.5000000000000013</v>
          </cell>
          <cell r="U66">
            <v>15.799999999999992</v>
          </cell>
          <cell r="V66">
            <v>7.8000000000000069</v>
          </cell>
          <cell r="W66">
            <v>4.2000000000000037</v>
          </cell>
          <cell r="X66">
            <v>3.2000000000000028</v>
          </cell>
          <cell r="Y66">
            <v>4.9000000000000155</v>
          </cell>
          <cell r="Z66">
            <v>7.2999999999999954</v>
          </cell>
          <cell r="AA66">
            <v>1.2999999999999901</v>
          </cell>
          <cell r="AB66">
            <v>3.0999999999999917</v>
          </cell>
          <cell r="AC66">
            <v>-4.0000000000000036</v>
          </cell>
          <cell r="AD66">
            <v>-9.9999999999988987E-2</v>
          </cell>
          <cell r="AE66">
            <v>-2.0999999999999908</v>
          </cell>
          <cell r="AF66" t="str">
            <v>-</v>
          </cell>
          <cell r="AG66">
            <v>2.0000000000000018</v>
          </cell>
        </row>
        <row r="67">
          <cell r="A67">
            <v>39083</v>
          </cell>
          <cell r="B67">
            <v>104</v>
          </cell>
          <cell r="C67">
            <v>104.3</v>
          </cell>
          <cell r="D67">
            <v>110.2</v>
          </cell>
          <cell r="E67">
            <v>112.6</v>
          </cell>
          <cell r="F67">
            <v>95.4</v>
          </cell>
          <cell r="G67">
            <v>102.9</v>
          </cell>
          <cell r="H67">
            <v>105.4</v>
          </cell>
          <cell r="I67">
            <v>105.7</v>
          </cell>
          <cell r="J67">
            <v>103.7</v>
          </cell>
          <cell r="K67">
            <v>98.7</v>
          </cell>
          <cell r="L67">
            <v>102.7</v>
          </cell>
          <cell r="M67">
            <v>105.5</v>
          </cell>
          <cell r="N67">
            <v>102.1</v>
          </cell>
          <cell r="O67">
            <v>106.3</v>
          </cell>
          <cell r="P67" t="str">
            <v>-</v>
          </cell>
          <cell r="Q67">
            <v>116.7</v>
          </cell>
          <cell r="R67">
            <v>4.0000000000000036</v>
          </cell>
          <cell r="S67">
            <v>4.2999999999999927</v>
          </cell>
          <cell r="T67">
            <v>10.20000000000001</v>
          </cell>
          <cell r="U67">
            <v>12.599999999999989</v>
          </cell>
          <cell r="V67">
            <v>-4.5999999999999925</v>
          </cell>
          <cell r="W67">
            <v>2.9000000000000137</v>
          </cell>
          <cell r="X67">
            <v>5.4000000000000048</v>
          </cell>
          <cell r="Y67">
            <v>5.699999999999994</v>
          </cell>
          <cell r="Z67">
            <v>3.6999999999999922</v>
          </cell>
          <cell r="AA67">
            <v>-1.3000000000000012</v>
          </cell>
          <cell r="AB67">
            <v>2.7000000000000135</v>
          </cell>
          <cell r="AC67">
            <v>5.4999999999999938</v>
          </cell>
          <cell r="AD67">
            <v>2.0999999999999908</v>
          </cell>
          <cell r="AE67">
            <v>6.2999999999999945</v>
          </cell>
          <cell r="AF67" t="str">
            <v>-</v>
          </cell>
          <cell r="AG67">
            <v>16.700000000000003</v>
          </cell>
        </row>
        <row r="68">
          <cell r="A68">
            <v>39114</v>
          </cell>
          <cell r="B68">
            <v>103.5</v>
          </cell>
          <cell r="C68">
            <v>103.5</v>
          </cell>
          <cell r="D68">
            <v>98.8</v>
          </cell>
          <cell r="E68">
            <v>110.5</v>
          </cell>
          <cell r="F68">
            <v>98.2</v>
          </cell>
          <cell r="G68">
            <v>104.3</v>
          </cell>
          <cell r="H68">
            <v>102.4</v>
          </cell>
          <cell r="I68">
            <v>104.7</v>
          </cell>
          <cell r="J68">
            <v>105.6</v>
          </cell>
          <cell r="K68">
            <v>98.1</v>
          </cell>
          <cell r="L68">
            <v>103.1</v>
          </cell>
          <cell r="M68">
            <v>105</v>
          </cell>
          <cell r="N68">
            <v>102.6</v>
          </cell>
          <cell r="O68">
            <v>106.1</v>
          </cell>
          <cell r="P68" t="str">
            <v>-</v>
          </cell>
          <cell r="Q68">
            <v>107.4</v>
          </cell>
          <cell r="R68">
            <v>3.499999999999992</v>
          </cell>
          <cell r="S68">
            <v>3.499999999999992</v>
          </cell>
          <cell r="T68">
            <v>-1.2000000000000011</v>
          </cell>
          <cell r="U68">
            <v>10.499999999999998</v>
          </cell>
          <cell r="V68">
            <v>-1.8000000000000016</v>
          </cell>
          <cell r="W68">
            <v>4.2999999999999927</v>
          </cell>
          <cell r="X68">
            <v>2.4000000000000021</v>
          </cell>
          <cell r="Y68">
            <v>4.6999999999999931</v>
          </cell>
          <cell r="Z68">
            <v>5.600000000000005</v>
          </cell>
          <cell r="AA68">
            <v>-1.9000000000000017</v>
          </cell>
          <cell r="AB68">
            <v>3.0999999999999917</v>
          </cell>
          <cell r="AC68">
            <v>5.0000000000000044</v>
          </cell>
          <cell r="AD68">
            <v>2.6000000000000023</v>
          </cell>
          <cell r="AE68">
            <v>6.0999999999999943</v>
          </cell>
          <cell r="AF68" t="str">
            <v>-</v>
          </cell>
          <cell r="AG68">
            <v>7.4000000000000066</v>
          </cell>
        </row>
        <row r="69">
          <cell r="A69">
            <v>39142</v>
          </cell>
          <cell r="B69">
            <v>103.8</v>
          </cell>
          <cell r="C69">
            <v>102.4</v>
          </cell>
          <cell r="D69">
            <v>98.5</v>
          </cell>
          <cell r="E69">
            <v>108.5</v>
          </cell>
          <cell r="F69">
            <v>98.1</v>
          </cell>
          <cell r="G69">
            <v>104.5</v>
          </cell>
          <cell r="H69">
            <v>101.4</v>
          </cell>
          <cell r="I69">
            <v>105.9</v>
          </cell>
          <cell r="J69">
            <v>105.3</v>
          </cell>
          <cell r="K69">
            <v>100.5</v>
          </cell>
          <cell r="L69">
            <v>102.9</v>
          </cell>
          <cell r="M69">
            <v>106.6</v>
          </cell>
          <cell r="N69">
            <v>102.5</v>
          </cell>
          <cell r="O69">
            <v>106.7</v>
          </cell>
          <cell r="P69" t="str">
            <v>-</v>
          </cell>
          <cell r="Q69">
            <v>105.4</v>
          </cell>
          <cell r="R69">
            <v>3.8000000000000034</v>
          </cell>
          <cell r="S69">
            <v>2.4000000000000021</v>
          </cell>
          <cell r="T69">
            <v>-1.5000000000000013</v>
          </cell>
          <cell r="U69">
            <v>8.4999999999999964</v>
          </cell>
          <cell r="V69">
            <v>-1.9000000000000017</v>
          </cell>
          <cell r="W69">
            <v>4.4999999999999929</v>
          </cell>
          <cell r="X69">
            <v>1.4000000000000012</v>
          </cell>
          <cell r="Y69">
            <v>5.9000000000000163</v>
          </cell>
          <cell r="Z69">
            <v>5.2999999999999936</v>
          </cell>
          <cell r="AA69">
            <v>0.49999999999998934</v>
          </cell>
          <cell r="AB69">
            <v>2.9000000000000137</v>
          </cell>
          <cell r="AC69">
            <v>6.5999999999999837</v>
          </cell>
          <cell r="AD69">
            <v>2.4999999999999911</v>
          </cell>
          <cell r="AE69">
            <v>6.6999999999999948</v>
          </cell>
          <cell r="AF69" t="str">
            <v>-</v>
          </cell>
          <cell r="AG69">
            <v>5.4000000000000048</v>
          </cell>
        </row>
        <row r="70">
          <cell r="A70">
            <v>39173</v>
          </cell>
          <cell r="B70">
            <v>104.3</v>
          </cell>
          <cell r="C70">
            <v>101.2</v>
          </cell>
          <cell r="D70">
            <v>100</v>
          </cell>
          <cell r="E70">
            <v>107.1</v>
          </cell>
          <cell r="F70">
            <v>98.7</v>
          </cell>
          <cell r="G70">
            <v>104.7</v>
          </cell>
          <cell r="H70">
            <v>99</v>
          </cell>
          <cell r="I70">
            <v>106.7</v>
          </cell>
          <cell r="J70">
            <v>104.3</v>
          </cell>
          <cell r="K70">
            <v>101.5</v>
          </cell>
          <cell r="L70">
            <v>103.2</v>
          </cell>
          <cell r="M70">
            <v>107.3</v>
          </cell>
          <cell r="N70">
            <v>103.9</v>
          </cell>
          <cell r="O70">
            <v>109.5</v>
          </cell>
          <cell r="P70" t="str">
            <v>-</v>
          </cell>
          <cell r="Q70">
            <v>103.8</v>
          </cell>
          <cell r="R70">
            <v>4.2999999999999927</v>
          </cell>
          <cell r="S70">
            <v>1.2000000000000011</v>
          </cell>
          <cell r="T70">
            <v>0</v>
          </cell>
          <cell r="U70">
            <v>7.0999999999999952</v>
          </cell>
          <cell r="V70">
            <v>-1.3000000000000012</v>
          </cell>
          <cell r="W70">
            <v>4.6999999999999931</v>
          </cell>
          <cell r="X70">
            <v>-1.0000000000000009</v>
          </cell>
          <cell r="Y70">
            <v>6.6999999999999948</v>
          </cell>
          <cell r="Z70">
            <v>4.2999999999999927</v>
          </cell>
          <cell r="AA70">
            <v>1.4999999999999902</v>
          </cell>
          <cell r="AB70">
            <v>3.2000000000000028</v>
          </cell>
          <cell r="AC70">
            <v>7.2999999999999954</v>
          </cell>
          <cell r="AD70">
            <v>3.9000000000000146</v>
          </cell>
          <cell r="AE70">
            <v>9.4999999999999964</v>
          </cell>
          <cell r="AF70" t="str">
            <v>-</v>
          </cell>
          <cell r="AG70">
            <v>3.8000000000000034</v>
          </cell>
        </row>
        <row r="71">
          <cell r="A71">
            <v>39203</v>
          </cell>
          <cell r="B71">
            <v>104.4</v>
          </cell>
          <cell r="C71">
            <v>101.4</v>
          </cell>
          <cell r="D71">
            <v>99.7</v>
          </cell>
          <cell r="E71">
            <v>105.9</v>
          </cell>
          <cell r="F71">
            <v>100.2</v>
          </cell>
          <cell r="G71">
            <v>105.6</v>
          </cell>
          <cell r="H71">
            <v>99.2</v>
          </cell>
          <cell r="I71">
            <v>107.1</v>
          </cell>
          <cell r="J71">
            <v>103.7</v>
          </cell>
          <cell r="K71">
            <v>101.8</v>
          </cell>
          <cell r="L71">
            <v>103.1</v>
          </cell>
          <cell r="M71">
            <v>106.5</v>
          </cell>
          <cell r="N71">
            <v>104.6</v>
          </cell>
          <cell r="O71">
            <v>109.5</v>
          </cell>
          <cell r="P71" t="str">
            <v>-</v>
          </cell>
          <cell r="Q71">
            <v>102.8</v>
          </cell>
          <cell r="R71">
            <v>4.4000000000000039</v>
          </cell>
          <cell r="S71">
            <v>1.4000000000000012</v>
          </cell>
          <cell r="T71">
            <v>-0.30000000000000027</v>
          </cell>
          <cell r="U71">
            <v>5.9000000000000163</v>
          </cell>
          <cell r="V71">
            <v>0.20000000000000018</v>
          </cell>
          <cell r="W71">
            <v>5.600000000000005</v>
          </cell>
          <cell r="X71">
            <v>-0.80000000000000071</v>
          </cell>
          <cell r="Y71">
            <v>7.0999999999999952</v>
          </cell>
          <cell r="Z71">
            <v>3.6999999999999922</v>
          </cell>
          <cell r="AA71">
            <v>1.8000000000000016</v>
          </cell>
          <cell r="AB71">
            <v>3.0999999999999917</v>
          </cell>
          <cell r="AC71">
            <v>6.4999999999999947</v>
          </cell>
          <cell r="AD71">
            <v>4.6000000000000041</v>
          </cell>
          <cell r="AE71">
            <v>9.4999999999999964</v>
          </cell>
          <cell r="AF71" t="str">
            <v>-</v>
          </cell>
          <cell r="AG71">
            <v>2.8000000000000025</v>
          </cell>
        </row>
        <row r="72">
          <cell r="A72">
            <v>39234</v>
          </cell>
          <cell r="B72">
            <v>104.7</v>
          </cell>
          <cell r="C72">
            <v>101.8</v>
          </cell>
          <cell r="D72">
            <v>100.9</v>
          </cell>
          <cell r="E72">
            <v>105</v>
          </cell>
          <cell r="F72">
            <v>100.6</v>
          </cell>
          <cell r="G72">
            <v>105.5</v>
          </cell>
          <cell r="H72">
            <v>99.8</v>
          </cell>
          <cell r="I72">
            <v>107.8</v>
          </cell>
          <cell r="J72">
            <v>103.4</v>
          </cell>
          <cell r="K72">
            <v>102</v>
          </cell>
          <cell r="L72">
            <v>103.7</v>
          </cell>
          <cell r="M72">
            <v>106.3</v>
          </cell>
          <cell r="N72">
            <v>104.8</v>
          </cell>
          <cell r="O72">
            <v>109</v>
          </cell>
          <cell r="P72" t="str">
            <v>-</v>
          </cell>
          <cell r="Q72">
            <v>101.4</v>
          </cell>
          <cell r="R72">
            <v>4.6999999999999931</v>
          </cell>
          <cell r="S72">
            <v>1.8000000000000016</v>
          </cell>
          <cell r="T72">
            <v>0.9000000000000119</v>
          </cell>
          <cell r="U72">
            <v>5.0000000000000044</v>
          </cell>
          <cell r="V72">
            <v>0.60000000000000053</v>
          </cell>
          <cell r="W72">
            <v>5.4999999999999938</v>
          </cell>
          <cell r="X72">
            <v>-0.20000000000000018</v>
          </cell>
          <cell r="Y72">
            <v>7.8000000000000069</v>
          </cell>
          <cell r="Z72">
            <v>3.400000000000003</v>
          </cell>
          <cell r="AA72">
            <v>2.0000000000000018</v>
          </cell>
          <cell r="AB72">
            <v>3.6999999999999922</v>
          </cell>
          <cell r="AC72">
            <v>6.2999999999999945</v>
          </cell>
          <cell r="AD72">
            <v>4.8000000000000043</v>
          </cell>
          <cell r="AE72">
            <v>9.0000000000000071</v>
          </cell>
          <cell r="AF72" t="str">
            <v>-</v>
          </cell>
          <cell r="AG72">
            <v>1.4000000000000012</v>
          </cell>
        </row>
        <row r="73">
          <cell r="A73">
            <v>39264</v>
          </cell>
          <cell r="B73">
            <v>105</v>
          </cell>
          <cell r="C73">
            <v>102.2</v>
          </cell>
          <cell r="D73">
            <v>100.8</v>
          </cell>
          <cell r="E73">
            <v>104.7</v>
          </cell>
          <cell r="F73">
            <v>99.8</v>
          </cell>
          <cell r="G73">
            <v>105</v>
          </cell>
          <cell r="H73">
            <v>101</v>
          </cell>
          <cell r="I73">
            <v>108.3</v>
          </cell>
          <cell r="J73">
            <v>103.8</v>
          </cell>
          <cell r="K73">
            <v>101.6</v>
          </cell>
          <cell r="L73">
            <v>104.1</v>
          </cell>
          <cell r="M73">
            <v>107</v>
          </cell>
          <cell r="N73">
            <v>104.9</v>
          </cell>
          <cell r="O73">
            <v>109</v>
          </cell>
          <cell r="P73" t="str">
            <v>-</v>
          </cell>
          <cell r="Q73">
            <v>101.4</v>
          </cell>
          <cell r="R73">
            <v>5.0000000000000044</v>
          </cell>
          <cell r="S73">
            <v>2.200000000000002</v>
          </cell>
          <cell r="T73">
            <v>0.80000000000000071</v>
          </cell>
          <cell r="U73">
            <v>4.6999999999999931</v>
          </cell>
          <cell r="V73">
            <v>-0.20000000000000018</v>
          </cell>
          <cell r="W73">
            <v>5.0000000000000044</v>
          </cell>
          <cell r="X73">
            <v>1.0000000000000009</v>
          </cell>
          <cell r="Y73">
            <v>8.2999999999999972</v>
          </cell>
          <cell r="Z73">
            <v>3.8000000000000034</v>
          </cell>
          <cell r="AA73">
            <v>1.6000000000000014</v>
          </cell>
          <cell r="AB73">
            <v>4.0999999999999925</v>
          </cell>
          <cell r="AC73">
            <v>7.0000000000000062</v>
          </cell>
          <cell r="AD73">
            <v>4.9000000000000155</v>
          </cell>
          <cell r="AE73">
            <v>9.0000000000000071</v>
          </cell>
          <cell r="AF73" t="str">
            <v>-</v>
          </cell>
          <cell r="AG73">
            <v>1.4000000000000012</v>
          </cell>
        </row>
        <row r="74">
          <cell r="A74">
            <v>39295</v>
          </cell>
          <cell r="B74">
            <v>105.2</v>
          </cell>
          <cell r="C74">
            <v>102.2</v>
          </cell>
          <cell r="D74">
            <v>102.4</v>
          </cell>
          <cell r="E74">
            <v>104.5</v>
          </cell>
          <cell r="F74">
            <v>99.7</v>
          </cell>
          <cell r="G74">
            <v>104.8</v>
          </cell>
          <cell r="H74">
            <v>100.9</v>
          </cell>
          <cell r="I74">
            <v>108.6</v>
          </cell>
          <cell r="J74">
            <v>106.2</v>
          </cell>
          <cell r="K74">
            <v>101.7</v>
          </cell>
          <cell r="L74">
            <v>104.3</v>
          </cell>
          <cell r="M74">
            <v>107.2</v>
          </cell>
          <cell r="N74">
            <v>105.2</v>
          </cell>
          <cell r="O74">
            <v>108.7</v>
          </cell>
          <cell r="P74" t="str">
            <v>-</v>
          </cell>
          <cell r="Q74">
            <v>101.4</v>
          </cell>
          <cell r="R74">
            <v>5.2000000000000046</v>
          </cell>
          <cell r="S74">
            <v>2.200000000000002</v>
          </cell>
          <cell r="T74">
            <v>2.4000000000000021</v>
          </cell>
          <cell r="U74">
            <v>4.4999999999999929</v>
          </cell>
          <cell r="V74">
            <v>-0.30000000000000027</v>
          </cell>
          <cell r="W74">
            <v>4.8000000000000043</v>
          </cell>
          <cell r="X74">
            <v>0.9000000000000119</v>
          </cell>
          <cell r="Y74">
            <v>8.5999999999999854</v>
          </cell>
          <cell r="Z74">
            <v>6.2000000000000055</v>
          </cell>
          <cell r="AA74">
            <v>1.7000000000000126</v>
          </cell>
          <cell r="AB74">
            <v>4.2999999999999927</v>
          </cell>
          <cell r="AC74">
            <v>7.2000000000000064</v>
          </cell>
          <cell r="AD74">
            <v>5.2000000000000046</v>
          </cell>
          <cell r="AE74">
            <v>8.6999999999999957</v>
          </cell>
          <cell r="AF74" t="str">
            <v>-</v>
          </cell>
          <cell r="AG74">
            <v>1.4000000000000012</v>
          </cell>
        </row>
        <row r="75">
          <cell r="A75">
            <v>39326</v>
          </cell>
          <cell r="B75">
            <v>105.2</v>
          </cell>
          <cell r="C75">
            <v>102</v>
          </cell>
          <cell r="D75">
            <v>102.3</v>
          </cell>
          <cell r="E75">
            <v>104.2</v>
          </cell>
          <cell r="F75">
            <v>99.8</v>
          </cell>
          <cell r="G75">
            <v>104</v>
          </cell>
          <cell r="H75">
            <v>100.6</v>
          </cell>
          <cell r="I75">
            <v>108.4</v>
          </cell>
          <cell r="J75">
            <v>105.3</v>
          </cell>
          <cell r="K75">
            <v>101.6</v>
          </cell>
          <cell r="L75">
            <v>104.8</v>
          </cell>
          <cell r="M75">
            <v>107.4</v>
          </cell>
          <cell r="N75">
            <v>105.1</v>
          </cell>
          <cell r="O75">
            <v>107.9</v>
          </cell>
          <cell r="P75" t="str">
            <v>-</v>
          </cell>
          <cell r="Q75">
            <v>101.7</v>
          </cell>
          <cell r="R75">
            <v>5.2000000000000046</v>
          </cell>
          <cell r="S75">
            <v>2.0000000000000018</v>
          </cell>
          <cell r="T75">
            <v>2.2999999999999909</v>
          </cell>
          <cell r="U75">
            <v>4.2000000000000037</v>
          </cell>
          <cell r="V75">
            <v>-0.20000000000000018</v>
          </cell>
          <cell r="W75">
            <v>4.0000000000000036</v>
          </cell>
          <cell r="X75">
            <v>0.60000000000000053</v>
          </cell>
          <cell r="Y75">
            <v>8.4000000000000075</v>
          </cell>
          <cell r="Z75">
            <v>5.2999999999999936</v>
          </cell>
          <cell r="AA75">
            <v>1.6000000000000014</v>
          </cell>
          <cell r="AB75">
            <v>4.8000000000000043</v>
          </cell>
          <cell r="AC75">
            <v>7.4000000000000066</v>
          </cell>
          <cell r="AD75">
            <v>5.0999999999999934</v>
          </cell>
          <cell r="AE75">
            <v>7.8999999999999959</v>
          </cell>
          <cell r="AF75" t="str">
            <v>-</v>
          </cell>
          <cell r="AG75">
            <v>1.7000000000000126</v>
          </cell>
        </row>
        <row r="76">
          <cell r="A76">
            <v>39356</v>
          </cell>
          <cell r="B76">
            <v>105.8</v>
          </cell>
          <cell r="C76">
            <v>102.2</v>
          </cell>
          <cell r="D76">
            <v>103.6</v>
          </cell>
          <cell r="E76">
            <v>104</v>
          </cell>
          <cell r="F76">
            <v>100.5</v>
          </cell>
          <cell r="G76">
            <v>103.7</v>
          </cell>
          <cell r="H76">
            <v>100.9</v>
          </cell>
          <cell r="I76">
            <v>108.6</v>
          </cell>
          <cell r="J76">
            <v>105.8</v>
          </cell>
          <cell r="K76">
            <v>102.3</v>
          </cell>
          <cell r="L76">
            <v>105.6</v>
          </cell>
          <cell r="M76">
            <v>108.6</v>
          </cell>
          <cell r="N76">
            <v>105.6</v>
          </cell>
          <cell r="O76">
            <v>108</v>
          </cell>
          <cell r="P76" t="str">
            <v>-</v>
          </cell>
          <cell r="Q76">
            <v>102</v>
          </cell>
          <cell r="R76">
            <v>5.8000000000000052</v>
          </cell>
          <cell r="S76">
            <v>2.200000000000002</v>
          </cell>
          <cell r="T76">
            <v>3.6000000000000032</v>
          </cell>
          <cell r="U76">
            <v>4.0000000000000036</v>
          </cell>
          <cell r="V76">
            <v>0.49999999999998934</v>
          </cell>
          <cell r="W76">
            <v>3.6999999999999922</v>
          </cell>
          <cell r="X76">
            <v>0.9000000000000119</v>
          </cell>
          <cell r="Y76">
            <v>8.5999999999999854</v>
          </cell>
          <cell r="Z76">
            <v>5.8000000000000052</v>
          </cell>
          <cell r="AA76">
            <v>2.2999999999999909</v>
          </cell>
          <cell r="AB76">
            <v>5.600000000000005</v>
          </cell>
          <cell r="AC76">
            <v>8.5999999999999854</v>
          </cell>
          <cell r="AD76">
            <v>5.600000000000005</v>
          </cell>
          <cell r="AE76">
            <v>8.0000000000000071</v>
          </cell>
          <cell r="AF76" t="str">
            <v>-</v>
          </cell>
          <cell r="AG76">
            <v>2.0000000000000018</v>
          </cell>
        </row>
        <row r="77">
          <cell r="A77">
            <v>39387</v>
          </cell>
          <cell r="B77">
            <v>105.9</v>
          </cell>
          <cell r="C77">
            <v>102.3</v>
          </cell>
          <cell r="D77">
            <v>103.8</v>
          </cell>
          <cell r="E77">
            <v>103.6</v>
          </cell>
          <cell r="F77">
            <v>100.7</v>
          </cell>
          <cell r="G77">
            <v>103.6</v>
          </cell>
          <cell r="H77">
            <v>101</v>
          </cell>
          <cell r="I77">
            <v>108.7</v>
          </cell>
          <cell r="J77">
            <v>106.5</v>
          </cell>
          <cell r="K77">
            <v>102.5</v>
          </cell>
          <cell r="L77">
            <v>105.8</v>
          </cell>
          <cell r="M77">
            <v>108.5</v>
          </cell>
          <cell r="N77">
            <v>105.7</v>
          </cell>
          <cell r="O77">
            <v>107.9</v>
          </cell>
          <cell r="P77" t="str">
            <v>-</v>
          </cell>
          <cell r="Q77">
            <v>102.2</v>
          </cell>
          <cell r="R77">
            <v>5.9000000000000163</v>
          </cell>
          <cell r="S77">
            <v>2.2999999999999909</v>
          </cell>
          <cell r="T77">
            <v>3.8000000000000034</v>
          </cell>
          <cell r="U77">
            <v>3.6000000000000032</v>
          </cell>
          <cell r="V77">
            <v>0.70000000000001172</v>
          </cell>
          <cell r="W77">
            <v>3.6000000000000032</v>
          </cell>
          <cell r="X77">
            <v>1.0000000000000009</v>
          </cell>
          <cell r="Y77">
            <v>8.6999999999999957</v>
          </cell>
          <cell r="Z77">
            <v>6.4999999999999947</v>
          </cell>
          <cell r="AA77">
            <v>2.4999999999999911</v>
          </cell>
          <cell r="AB77">
            <v>5.8000000000000052</v>
          </cell>
          <cell r="AC77">
            <v>8.4999999999999964</v>
          </cell>
          <cell r="AD77">
            <v>5.699999999999994</v>
          </cell>
          <cell r="AE77">
            <v>7.8999999999999959</v>
          </cell>
          <cell r="AF77" t="str">
            <v>-</v>
          </cell>
          <cell r="AG77">
            <v>2.200000000000002</v>
          </cell>
        </row>
        <row r="78">
          <cell r="A78">
            <v>39417</v>
          </cell>
          <cell r="B78">
            <v>106</v>
          </cell>
          <cell r="C78">
            <v>102.9</v>
          </cell>
          <cell r="D78">
            <v>104.5</v>
          </cell>
          <cell r="E78">
            <v>103.9</v>
          </cell>
          <cell r="F78">
            <v>100.9</v>
          </cell>
          <cell r="G78">
            <v>103.9</v>
          </cell>
          <cell r="H78">
            <v>101.6</v>
          </cell>
          <cell r="I78">
            <v>108.6</v>
          </cell>
          <cell r="J78">
            <v>107.4</v>
          </cell>
          <cell r="K78">
            <v>102.8</v>
          </cell>
          <cell r="L78">
            <v>105.9</v>
          </cell>
          <cell r="M78">
            <v>108.6</v>
          </cell>
          <cell r="N78">
            <v>105.3</v>
          </cell>
          <cell r="O78">
            <v>107.7</v>
          </cell>
          <cell r="P78" t="str">
            <v>-</v>
          </cell>
          <cell r="Q78">
            <v>102.3</v>
          </cell>
          <cell r="R78">
            <v>6.0000000000000053</v>
          </cell>
          <cell r="S78">
            <v>2.9000000000000137</v>
          </cell>
          <cell r="T78">
            <v>4.4999999999999929</v>
          </cell>
          <cell r="U78">
            <v>3.9000000000000146</v>
          </cell>
          <cell r="V78">
            <v>0.9000000000000119</v>
          </cell>
          <cell r="W78">
            <v>3.9000000000000146</v>
          </cell>
          <cell r="X78">
            <v>1.6000000000000014</v>
          </cell>
          <cell r="Y78">
            <v>8.5999999999999854</v>
          </cell>
          <cell r="Z78">
            <v>7.4000000000000066</v>
          </cell>
          <cell r="AA78">
            <v>2.8000000000000025</v>
          </cell>
          <cell r="AB78">
            <v>5.9000000000000163</v>
          </cell>
          <cell r="AC78">
            <v>8.5999999999999854</v>
          </cell>
          <cell r="AD78">
            <v>5.2999999999999936</v>
          </cell>
          <cell r="AE78">
            <v>7.6999999999999957</v>
          </cell>
          <cell r="AF78" t="str">
            <v>-</v>
          </cell>
          <cell r="AG78">
            <v>2.2999999999999909</v>
          </cell>
        </row>
        <row r="79">
          <cell r="A79">
            <v>39448</v>
          </cell>
          <cell r="B79">
            <v>108.9</v>
          </cell>
          <cell r="C79">
            <v>103.5</v>
          </cell>
          <cell r="D79">
            <v>117.7</v>
          </cell>
          <cell r="E79">
            <v>105.8</v>
          </cell>
          <cell r="F79">
            <v>95.7</v>
          </cell>
          <cell r="G79">
            <v>113.3</v>
          </cell>
          <cell r="H79">
            <v>100.2</v>
          </cell>
          <cell r="I79">
            <v>110.5</v>
          </cell>
          <cell r="J79">
            <v>112.6</v>
          </cell>
          <cell r="K79">
            <v>108.1</v>
          </cell>
          <cell r="L79">
            <v>112.2</v>
          </cell>
          <cell r="M79">
            <v>120.4</v>
          </cell>
          <cell r="N79">
            <v>102.7</v>
          </cell>
          <cell r="O79">
            <v>108.6</v>
          </cell>
          <cell r="P79" t="str">
            <v>-</v>
          </cell>
          <cell r="Q79">
            <v>106</v>
          </cell>
          <cell r="R79">
            <v>8.8999999999999968</v>
          </cell>
          <cell r="S79">
            <v>3.499999999999992</v>
          </cell>
          <cell r="T79">
            <v>17.700000000000003</v>
          </cell>
          <cell r="U79">
            <v>5.8000000000000052</v>
          </cell>
          <cell r="V79">
            <v>-4.2999999999999927</v>
          </cell>
          <cell r="W79">
            <v>13.3</v>
          </cell>
          <cell r="X79">
            <v>0.20000000000000018</v>
          </cell>
          <cell r="Y79">
            <v>10.499999999999998</v>
          </cell>
          <cell r="Z79">
            <v>12.599999999999989</v>
          </cell>
          <cell r="AA79">
            <v>8.0999999999999961</v>
          </cell>
          <cell r="AB79">
            <v>12.20000000000001</v>
          </cell>
          <cell r="AC79">
            <v>20.399999999999995</v>
          </cell>
          <cell r="AD79">
            <v>2.7000000000000135</v>
          </cell>
          <cell r="AE79">
            <v>8.5999999999999854</v>
          </cell>
          <cell r="AF79" t="str">
            <v>-</v>
          </cell>
          <cell r="AG79">
            <v>6.0000000000000053</v>
          </cell>
        </row>
        <row r="80">
          <cell r="A80">
            <v>39479</v>
          </cell>
          <cell r="B80">
            <v>109.6</v>
          </cell>
          <cell r="C80">
            <v>107.5</v>
          </cell>
          <cell r="D80">
            <v>117.8</v>
          </cell>
          <cell r="E80">
            <v>110.1</v>
          </cell>
          <cell r="F80">
            <v>100.8</v>
          </cell>
          <cell r="G80">
            <v>117.3</v>
          </cell>
          <cell r="H80">
            <v>105.5</v>
          </cell>
          <cell r="I80">
            <v>110.8</v>
          </cell>
          <cell r="J80">
            <v>114.8</v>
          </cell>
          <cell r="K80">
            <v>108.4</v>
          </cell>
          <cell r="L80">
            <v>111.2</v>
          </cell>
          <cell r="M80">
            <v>119</v>
          </cell>
          <cell r="N80">
            <v>104.4</v>
          </cell>
          <cell r="O80">
            <v>110.5</v>
          </cell>
          <cell r="P80" t="str">
            <v>-</v>
          </cell>
          <cell r="Q80">
            <v>111.1</v>
          </cell>
          <cell r="R80">
            <v>9.5999999999999872</v>
          </cell>
          <cell r="S80">
            <v>7.4999999999999956</v>
          </cell>
          <cell r="T80">
            <v>17.799999999999994</v>
          </cell>
          <cell r="U80">
            <v>10.099999999999998</v>
          </cell>
          <cell r="V80">
            <v>0.80000000000000071</v>
          </cell>
          <cell r="W80">
            <v>17.300000000000004</v>
          </cell>
          <cell r="X80">
            <v>5.4999999999999938</v>
          </cell>
          <cell r="Y80">
            <v>10.799999999999986</v>
          </cell>
          <cell r="Z80">
            <v>14.79999999999999</v>
          </cell>
          <cell r="AA80">
            <v>8.4000000000000075</v>
          </cell>
          <cell r="AB80">
            <v>11.20000000000001</v>
          </cell>
          <cell r="AC80">
            <v>18.999999999999993</v>
          </cell>
          <cell r="AD80">
            <v>4.4000000000000039</v>
          </cell>
          <cell r="AE80">
            <v>10.499999999999998</v>
          </cell>
          <cell r="AF80" t="str">
            <v>-</v>
          </cell>
          <cell r="AG80">
            <v>11.099999999999998</v>
          </cell>
        </row>
        <row r="81">
          <cell r="A81">
            <v>39508</v>
          </cell>
          <cell r="B81">
            <v>106.6</v>
          </cell>
          <cell r="C81">
            <v>105.9</v>
          </cell>
          <cell r="D81">
            <v>111.7</v>
          </cell>
          <cell r="E81">
            <v>108.1</v>
          </cell>
          <cell r="F81">
            <v>102.9</v>
          </cell>
          <cell r="G81">
            <v>115.3</v>
          </cell>
          <cell r="H81">
            <v>103.5</v>
          </cell>
          <cell r="I81">
            <v>108</v>
          </cell>
          <cell r="J81">
            <v>115.5</v>
          </cell>
          <cell r="K81">
            <v>105.4</v>
          </cell>
          <cell r="L81">
            <v>108.5</v>
          </cell>
          <cell r="M81">
            <v>114</v>
          </cell>
          <cell r="N81">
            <v>101.8</v>
          </cell>
          <cell r="O81">
            <v>105.6</v>
          </cell>
          <cell r="P81" t="str">
            <v>-</v>
          </cell>
          <cell r="Q81">
            <v>108.6</v>
          </cell>
          <cell r="R81">
            <v>6.5999999999999837</v>
          </cell>
          <cell r="S81">
            <v>5.9000000000000163</v>
          </cell>
          <cell r="T81">
            <v>11.7</v>
          </cell>
          <cell r="U81">
            <v>8.0999999999999961</v>
          </cell>
          <cell r="V81">
            <v>2.9000000000000137</v>
          </cell>
          <cell r="W81">
            <v>15.300000000000002</v>
          </cell>
          <cell r="X81">
            <v>3.499999999999992</v>
          </cell>
          <cell r="Y81">
            <v>8.0000000000000071</v>
          </cell>
          <cell r="Z81">
            <v>15.500000000000004</v>
          </cell>
          <cell r="AA81">
            <v>5.4000000000000048</v>
          </cell>
          <cell r="AB81">
            <v>8.4999999999999964</v>
          </cell>
          <cell r="AC81">
            <v>13.999999999999989</v>
          </cell>
          <cell r="AD81">
            <v>1.8000000000000016</v>
          </cell>
          <cell r="AE81">
            <v>5.600000000000005</v>
          </cell>
          <cell r="AF81" t="str">
            <v>-</v>
          </cell>
          <cell r="AG81">
            <v>8.5999999999999854</v>
          </cell>
        </row>
        <row r="82">
          <cell r="A82">
            <v>39539</v>
          </cell>
          <cell r="B82">
            <v>107.3</v>
          </cell>
          <cell r="C82">
            <v>106.8</v>
          </cell>
          <cell r="D82">
            <v>109</v>
          </cell>
          <cell r="E82">
            <v>106.8</v>
          </cell>
          <cell r="F82">
            <v>103.7</v>
          </cell>
          <cell r="G82">
            <v>113.1</v>
          </cell>
          <cell r="H82">
            <v>105.7</v>
          </cell>
          <cell r="I82">
            <v>107.8</v>
          </cell>
          <cell r="J82">
            <v>117</v>
          </cell>
          <cell r="K82">
            <v>103.5</v>
          </cell>
          <cell r="L82">
            <v>109.8</v>
          </cell>
          <cell r="M82">
            <v>114.4</v>
          </cell>
          <cell r="N82">
            <v>103.7</v>
          </cell>
          <cell r="O82">
            <v>105.2</v>
          </cell>
          <cell r="P82" t="str">
            <v>-</v>
          </cell>
          <cell r="Q82">
            <v>109.9</v>
          </cell>
          <cell r="R82">
            <v>7.2999999999999954</v>
          </cell>
          <cell r="S82">
            <v>6.800000000000006</v>
          </cell>
          <cell r="T82">
            <v>9.0000000000000071</v>
          </cell>
          <cell r="U82">
            <v>6.800000000000006</v>
          </cell>
          <cell r="V82">
            <v>3.6999999999999922</v>
          </cell>
          <cell r="W82">
            <v>13.100000000000001</v>
          </cell>
          <cell r="X82">
            <v>5.699999999999994</v>
          </cell>
          <cell r="Y82">
            <v>7.8000000000000069</v>
          </cell>
          <cell r="Z82">
            <v>16.999999999999993</v>
          </cell>
          <cell r="AA82">
            <v>3.499999999999992</v>
          </cell>
          <cell r="AB82">
            <v>9.7999999999999865</v>
          </cell>
          <cell r="AC82">
            <v>14.400000000000013</v>
          </cell>
          <cell r="AD82">
            <v>3.6999999999999922</v>
          </cell>
          <cell r="AE82">
            <v>5.2000000000000046</v>
          </cell>
          <cell r="AF82" t="str">
            <v>-</v>
          </cell>
          <cell r="AG82">
            <v>9.8999999999999986</v>
          </cell>
        </row>
        <row r="83">
          <cell r="A83">
            <v>39569</v>
          </cell>
          <cell r="B83">
            <v>106.3</v>
          </cell>
          <cell r="C83">
            <v>105.6</v>
          </cell>
          <cell r="D83">
            <v>108.1</v>
          </cell>
          <cell r="E83">
            <v>106.1</v>
          </cell>
          <cell r="F83">
            <v>101.4</v>
          </cell>
          <cell r="G83">
            <v>110.3</v>
          </cell>
          <cell r="H83">
            <v>105.5</v>
          </cell>
          <cell r="I83">
            <v>107.2</v>
          </cell>
          <cell r="J83">
            <v>118.1</v>
          </cell>
          <cell r="K83">
            <v>102.6</v>
          </cell>
          <cell r="L83">
            <v>109</v>
          </cell>
          <cell r="M83">
            <v>113.4</v>
          </cell>
          <cell r="N83">
            <v>101.6</v>
          </cell>
          <cell r="O83">
            <v>102.8</v>
          </cell>
          <cell r="P83" t="str">
            <v>-</v>
          </cell>
          <cell r="Q83">
            <v>109.4</v>
          </cell>
          <cell r="R83">
            <v>6.2999999999999945</v>
          </cell>
          <cell r="S83">
            <v>5.600000000000005</v>
          </cell>
          <cell r="T83">
            <v>8.0999999999999961</v>
          </cell>
          <cell r="U83">
            <v>6.0999999999999943</v>
          </cell>
          <cell r="V83">
            <v>1.4000000000000012</v>
          </cell>
          <cell r="W83">
            <v>10.299999999999997</v>
          </cell>
          <cell r="X83">
            <v>5.4999999999999938</v>
          </cell>
          <cell r="Y83">
            <v>7.2000000000000064</v>
          </cell>
          <cell r="Z83">
            <v>18.100000000000005</v>
          </cell>
          <cell r="AA83">
            <v>2.6000000000000023</v>
          </cell>
          <cell r="AB83">
            <v>9.0000000000000071</v>
          </cell>
          <cell r="AC83">
            <v>13.400000000000013</v>
          </cell>
          <cell r="AD83">
            <v>1.6000000000000014</v>
          </cell>
          <cell r="AE83">
            <v>2.8000000000000025</v>
          </cell>
          <cell r="AF83" t="str">
            <v>-</v>
          </cell>
          <cell r="AG83">
            <v>9.4000000000000092</v>
          </cell>
        </row>
        <row r="84">
          <cell r="A84">
            <v>39600</v>
          </cell>
          <cell r="B84">
            <v>106.4</v>
          </cell>
          <cell r="C84">
            <v>104.6</v>
          </cell>
          <cell r="D84">
            <v>107.3</v>
          </cell>
          <cell r="E84">
            <v>106.4</v>
          </cell>
          <cell r="F84">
            <v>101.7</v>
          </cell>
          <cell r="G84">
            <v>109.2</v>
          </cell>
          <cell r="H84">
            <v>104.4</v>
          </cell>
          <cell r="I84">
            <v>107.1</v>
          </cell>
          <cell r="J84">
            <v>117</v>
          </cell>
          <cell r="K84">
            <v>103.1</v>
          </cell>
          <cell r="L84">
            <v>109.1</v>
          </cell>
          <cell r="M84">
            <v>113.2</v>
          </cell>
          <cell r="N84">
            <v>100.9</v>
          </cell>
          <cell r="O84">
            <v>103.1</v>
          </cell>
          <cell r="P84" t="str">
            <v>-</v>
          </cell>
          <cell r="Q84">
            <v>110.8</v>
          </cell>
          <cell r="R84">
            <v>6.4000000000000057</v>
          </cell>
          <cell r="S84">
            <v>4.6000000000000041</v>
          </cell>
          <cell r="T84">
            <v>7.2999999999999954</v>
          </cell>
          <cell r="U84">
            <v>6.4000000000000057</v>
          </cell>
          <cell r="V84">
            <v>1.7000000000000126</v>
          </cell>
          <cell r="W84">
            <v>9.2000000000000082</v>
          </cell>
          <cell r="X84">
            <v>4.4000000000000039</v>
          </cell>
          <cell r="Y84">
            <v>7.0999999999999952</v>
          </cell>
          <cell r="Z84">
            <v>16.999999999999993</v>
          </cell>
          <cell r="AA84">
            <v>3.0999999999999917</v>
          </cell>
          <cell r="AB84">
            <v>9.0999999999999979</v>
          </cell>
          <cell r="AC84">
            <v>13.200000000000012</v>
          </cell>
          <cell r="AD84">
            <v>0.9000000000000119</v>
          </cell>
          <cell r="AE84">
            <v>3.0999999999999917</v>
          </cell>
          <cell r="AF84" t="str">
            <v>-</v>
          </cell>
          <cell r="AG84">
            <v>10.799999999999986</v>
          </cell>
        </row>
        <row r="85">
          <cell r="A85">
            <v>39630</v>
          </cell>
          <cell r="B85">
            <v>106.7</v>
          </cell>
          <cell r="C85">
            <v>103.9</v>
          </cell>
          <cell r="D85">
            <v>107.5</v>
          </cell>
          <cell r="E85">
            <v>106.9</v>
          </cell>
          <cell r="F85">
            <v>102.2</v>
          </cell>
          <cell r="G85">
            <v>108.2</v>
          </cell>
          <cell r="H85">
            <v>103.6</v>
          </cell>
          <cell r="I85">
            <v>107.3</v>
          </cell>
          <cell r="J85">
            <v>116.9</v>
          </cell>
          <cell r="K85">
            <v>103.9</v>
          </cell>
          <cell r="L85">
            <v>109.3</v>
          </cell>
          <cell r="M85">
            <v>113.9</v>
          </cell>
          <cell r="N85">
            <v>101.1</v>
          </cell>
          <cell r="O85">
            <v>103.3</v>
          </cell>
          <cell r="P85" t="str">
            <v>-</v>
          </cell>
          <cell r="Q85">
            <v>111.7</v>
          </cell>
          <cell r="R85">
            <v>6.6999999999999948</v>
          </cell>
          <cell r="S85">
            <v>3.9000000000000146</v>
          </cell>
          <cell r="T85">
            <v>7.4999999999999956</v>
          </cell>
          <cell r="U85">
            <v>6.899999999999995</v>
          </cell>
          <cell r="V85">
            <v>2.200000000000002</v>
          </cell>
          <cell r="W85">
            <v>8.2000000000000064</v>
          </cell>
          <cell r="X85">
            <v>3.6000000000000032</v>
          </cell>
          <cell r="Y85">
            <v>7.2999999999999954</v>
          </cell>
          <cell r="Z85">
            <v>16.900000000000006</v>
          </cell>
          <cell r="AA85">
            <v>3.9000000000000146</v>
          </cell>
          <cell r="AB85">
            <v>9.2999999999999972</v>
          </cell>
          <cell r="AC85">
            <v>13.900000000000002</v>
          </cell>
          <cell r="AD85">
            <v>1.0999999999999899</v>
          </cell>
          <cell r="AE85">
            <v>3.2999999999999918</v>
          </cell>
          <cell r="AF85" t="str">
            <v>-</v>
          </cell>
          <cell r="AG85">
            <v>11.7</v>
          </cell>
        </row>
        <row r="86">
          <cell r="A86">
            <v>39661</v>
          </cell>
          <cell r="B86">
            <v>106</v>
          </cell>
          <cell r="C86">
            <v>103.6</v>
          </cell>
          <cell r="D86">
            <v>106</v>
          </cell>
          <cell r="E86">
            <v>107.7</v>
          </cell>
          <cell r="F86">
            <v>102.6</v>
          </cell>
          <cell r="G86">
            <v>107.7</v>
          </cell>
          <cell r="H86">
            <v>104</v>
          </cell>
          <cell r="I86">
            <v>106.9</v>
          </cell>
          <cell r="J86">
            <v>115.6</v>
          </cell>
          <cell r="K86">
            <v>103.4</v>
          </cell>
          <cell r="L86">
            <v>108.3</v>
          </cell>
          <cell r="M86">
            <v>112.4</v>
          </cell>
          <cell r="N86">
            <v>100.7</v>
          </cell>
          <cell r="O86">
            <v>102.9</v>
          </cell>
          <cell r="P86" t="str">
            <v>-</v>
          </cell>
          <cell r="Q86">
            <v>110.7</v>
          </cell>
          <cell r="R86">
            <v>6.0000000000000053</v>
          </cell>
          <cell r="S86">
            <v>3.6000000000000032</v>
          </cell>
          <cell r="T86">
            <v>6.0000000000000053</v>
          </cell>
          <cell r="U86">
            <v>7.6999999999999957</v>
          </cell>
          <cell r="V86">
            <v>2.6000000000000023</v>
          </cell>
          <cell r="W86">
            <v>7.6999999999999957</v>
          </cell>
          <cell r="X86">
            <v>4.0000000000000036</v>
          </cell>
          <cell r="Y86">
            <v>6.899999999999995</v>
          </cell>
          <cell r="Z86">
            <v>15.599999999999991</v>
          </cell>
          <cell r="AA86">
            <v>3.400000000000003</v>
          </cell>
          <cell r="AB86">
            <v>8.2999999999999972</v>
          </cell>
          <cell r="AC86">
            <v>12.400000000000011</v>
          </cell>
          <cell r="AD86">
            <v>0.70000000000001172</v>
          </cell>
          <cell r="AE86">
            <v>2.9000000000000137</v>
          </cell>
          <cell r="AF86" t="str">
            <v>-</v>
          </cell>
          <cell r="AG86">
            <v>10.7</v>
          </cell>
        </row>
        <row r="87">
          <cell r="A87">
            <v>39692</v>
          </cell>
          <cell r="B87">
            <v>106.4</v>
          </cell>
          <cell r="C87">
            <v>103.9</v>
          </cell>
          <cell r="D87">
            <v>106.9</v>
          </cell>
          <cell r="E87">
            <v>107.9</v>
          </cell>
          <cell r="F87">
            <v>102.7</v>
          </cell>
          <cell r="G87">
            <v>108.1</v>
          </cell>
          <cell r="H87">
            <v>104.7</v>
          </cell>
          <cell r="I87">
            <v>106.9</v>
          </cell>
          <cell r="J87">
            <v>115.7</v>
          </cell>
          <cell r="K87">
            <v>103.8</v>
          </cell>
          <cell r="L87">
            <v>108.3</v>
          </cell>
          <cell r="M87">
            <v>113</v>
          </cell>
          <cell r="N87">
            <v>101.3</v>
          </cell>
          <cell r="O87">
            <v>104</v>
          </cell>
          <cell r="P87" t="str">
            <v>-</v>
          </cell>
          <cell r="Q87">
            <v>109.9</v>
          </cell>
          <cell r="R87">
            <v>6.4000000000000057</v>
          </cell>
          <cell r="S87">
            <v>3.9000000000000146</v>
          </cell>
          <cell r="T87">
            <v>6.899999999999995</v>
          </cell>
          <cell r="U87">
            <v>7.8999999999999959</v>
          </cell>
          <cell r="V87">
            <v>2.7000000000000135</v>
          </cell>
          <cell r="W87">
            <v>8.0999999999999961</v>
          </cell>
          <cell r="X87">
            <v>4.6999999999999931</v>
          </cell>
          <cell r="Y87">
            <v>6.899999999999995</v>
          </cell>
          <cell r="Z87">
            <v>15.700000000000003</v>
          </cell>
          <cell r="AA87">
            <v>3.8000000000000034</v>
          </cell>
          <cell r="AB87">
            <v>8.2999999999999972</v>
          </cell>
          <cell r="AC87">
            <v>12.999999999999989</v>
          </cell>
          <cell r="AD87">
            <v>1.2999999999999901</v>
          </cell>
          <cell r="AE87">
            <v>4.0000000000000036</v>
          </cell>
          <cell r="AF87" t="str">
            <v>-</v>
          </cell>
          <cell r="AG87">
            <v>9.8999999999999986</v>
          </cell>
        </row>
        <row r="88">
          <cell r="A88">
            <v>39722</v>
          </cell>
          <cell r="B88">
            <v>105.7</v>
          </cell>
          <cell r="C88">
            <v>103.2</v>
          </cell>
          <cell r="D88">
            <v>106.3</v>
          </cell>
          <cell r="E88">
            <v>108.5</v>
          </cell>
          <cell r="F88">
            <v>102.6</v>
          </cell>
          <cell r="G88">
            <v>107.5</v>
          </cell>
          <cell r="H88">
            <v>104.1</v>
          </cell>
          <cell r="I88">
            <v>106.3</v>
          </cell>
          <cell r="J88">
            <v>113.5</v>
          </cell>
          <cell r="K88">
            <v>103.5</v>
          </cell>
          <cell r="L88">
            <v>107.5</v>
          </cell>
          <cell r="M88">
            <v>112.3</v>
          </cell>
          <cell r="N88">
            <v>100.8</v>
          </cell>
          <cell r="O88">
            <v>103.6</v>
          </cell>
          <cell r="P88" t="str">
            <v>-</v>
          </cell>
          <cell r="Q88">
            <v>109.3</v>
          </cell>
          <cell r="R88">
            <v>5.699999999999994</v>
          </cell>
          <cell r="S88">
            <v>3.2000000000000028</v>
          </cell>
          <cell r="T88">
            <v>6.2999999999999945</v>
          </cell>
          <cell r="U88">
            <v>8.4999999999999964</v>
          </cell>
          <cell r="V88">
            <v>2.6000000000000023</v>
          </cell>
          <cell r="W88">
            <v>7.4999999999999956</v>
          </cell>
          <cell r="X88">
            <v>4.0999999999999925</v>
          </cell>
          <cell r="Y88">
            <v>6.2999999999999945</v>
          </cell>
          <cell r="Z88">
            <v>13.5</v>
          </cell>
          <cell r="AA88">
            <v>3.499999999999992</v>
          </cell>
          <cell r="AB88">
            <v>7.4999999999999956</v>
          </cell>
          <cell r="AC88">
            <v>12.3</v>
          </cell>
          <cell r="AD88">
            <v>0.80000000000000071</v>
          </cell>
          <cell r="AE88">
            <v>3.6000000000000032</v>
          </cell>
          <cell r="AF88" t="str">
            <v>-</v>
          </cell>
          <cell r="AG88">
            <v>9.2999999999999972</v>
          </cell>
        </row>
        <row r="89">
          <cell r="A89">
            <v>39753</v>
          </cell>
          <cell r="B89">
            <v>104.6</v>
          </cell>
          <cell r="C89">
            <v>102.5</v>
          </cell>
          <cell r="D89">
            <v>104.9</v>
          </cell>
          <cell r="E89">
            <v>108.2</v>
          </cell>
          <cell r="F89">
            <v>101.9</v>
          </cell>
          <cell r="G89">
            <v>106.4</v>
          </cell>
          <cell r="H89">
            <v>103.5</v>
          </cell>
          <cell r="I89">
            <v>104.2</v>
          </cell>
          <cell r="J89">
            <v>109.7</v>
          </cell>
          <cell r="K89">
            <v>103</v>
          </cell>
          <cell r="L89">
            <v>106.6</v>
          </cell>
          <cell r="M89">
            <v>111.9</v>
          </cell>
          <cell r="N89">
            <v>99.8</v>
          </cell>
          <cell r="O89">
            <v>102.2</v>
          </cell>
          <cell r="P89" t="str">
            <v>-</v>
          </cell>
          <cell r="Q89">
            <v>108.3</v>
          </cell>
          <cell r="R89">
            <v>4.6000000000000041</v>
          </cell>
          <cell r="S89">
            <v>2.4999999999999911</v>
          </cell>
          <cell r="T89">
            <v>4.9000000000000155</v>
          </cell>
          <cell r="U89">
            <v>8.2000000000000064</v>
          </cell>
          <cell r="V89">
            <v>1.9000000000000128</v>
          </cell>
          <cell r="W89">
            <v>6.4000000000000057</v>
          </cell>
          <cell r="X89">
            <v>3.499999999999992</v>
          </cell>
          <cell r="Y89">
            <v>4.2000000000000037</v>
          </cell>
          <cell r="Z89">
            <v>9.6999999999999975</v>
          </cell>
          <cell r="AA89">
            <v>3.0000000000000027</v>
          </cell>
          <cell r="AB89">
            <v>6.5999999999999837</v>
          </cell>
          <cell r="AC89">
            <v>11.899999999999999</v>
          </cell>
          <cell r="AD89">
            <v>-0.20000000000000018</v>
          </cell>
          <cell r="AE89">
            <v>2.200000000000002</v>
          </cell>
          <cell r="AF89" t="str">
            <v>-</v>
          </cell>
          <cell r="AG89">
            <v>8.2999999999999972</v>
          </cell>
        </row>
        <row r="90">
          <cell r="A90">
            <v>39783</v>
          </cell>
          <cell r="B90">
            <v>103.1</v>
          </cell>
          <cell r="C90">
            <v>101.3</v>
          </cell>
          <cell r="D90">
            <v>103.9</v>
          </cell>
          <cell r="E90">
            <v>107.2</v>
          </cell>
          <cell r="F90">
            <v>101.2</v>
          </cell>
          <cell r="G90">
            <v>105.1</v>
          </cell>
          <cell r="H90">
            <v>102</v>
          </cell>
          <cell r="I90">
            <v>101.5</v>
          </cell>
          <cell r="J90">
            <v>105.8</v>
          </cell>
          <cell r="K90">
            <v>102.1</v>
          </cell>
          <cell r="L90">
            <v>105</v>
          </cell>
          <cell r="M90">
            <v>110</v>
          </cell>
          <cell r="N90">
            <v>99.1</v>
          </cell>
          <cell r="O90">
            <v>100.7</v>
          </cell>
          <cell r="P90" t="str">
            <v>-</v>
          </cell>
          <cell r="Q90">
            <v>107.9</v>
          </cell>
          <cell r="R90">
            <v>3.0999999999999917</v>
          </cell>
          <cell r="S90">
            <v>1.2999999999999901</v>
          </cell>
          <cell r="T90">
            <v>3.9000000000000146</v>
          </cell>
          <cell r="U90">
            <v>7.2000000000000064</v>
          </cell>
          <cell r="V90">
            <v>1.2000000000000011</v>
          </cell>
          <cell r="W90">
            <v>5.0999999999999934</v>
          </cell>
          <cell r="X90">
            <v>2.0000000000000018</v>
          </cell>
          <cell r="Y90">
            <v>1.4999999999999902</v>
          </cell>
          <cell r="Z90">
            <v>5.8000000000000052</v>
          </cell>
          <cell r="AA90">
            <v>2.0999999999999908</v>
          </cell>
          <cell r="AB90">
            <v>5.0000000000000044</v>
          </cell>
          <cell r="AC90">
            <v>10.000000000000009</v>
          </cell>
          <cell r="AD90">
            <v>-0.9000000000000008</v>
          </cell>
          <cell r="AE90">
            <v>0.70000000000001172</v>
          </cell>
          <cell r="AF90" t="str">
            <v>-</v>
          </cell>
          <cell r="AG90">
            <v>7.8999999999999959</v>
          </cell>
        </row>
        <row r="91">
          <cell r="A91">
            <v>39814</v>
          </cell>
          <cell r="B91">
            <v>83</v>
          </cell>
          <cell r="C91">
            <v>89</v>
          </cell>
          <cell r="D91">
            <v>76.900000000000006</v>
          </cell>
          <cell r="E91">
            <v>97.4</v>
          </cell>
          <cell r="F91">
            <v>97</v>
          </cell>
          <cell r="G91">
            <v>94</v>
          </cell>
          <cell r="H91">
            <v>82.3</v>
          </cell>
          <cell r="I91">
            <v>70.7</v>
          </cell>
          <cell r="J91">
            <v>65.5</v>
          </cell>
          <cell r="K91">
            <v>86.9</v>
          </cell>
          <cell r="L91">
            <v>84.4</v>
          </cell>
          <cell r="M91">
            <v>81.7</v>
          </cell>
          <cell r="N91">
            <v>88.7</v>
          </cell>
          <cell r="O91">
            <v>80.7</v>
          </cell>
          <cell r="P91" t="str">
            <v>-</v>
          </cell>
          <cell r="Q91">
            <v>93.1</v>
          </cell>
          <cell r="R91">
            <v>-17.000000000000004</v>
          </cell>
          <cell r="S91">
            <v>-10.999999999999998</v>
          </cell>
          <cell r="T91">
            <v>-23.099999999999998</v>
          </cell>
          <cell r="U91">
            <v>-2.5999999999999912</v>
          </cell>
          <cell r="V91">
            <v>-3.0000000000000027</v>
          </cell>
          <cell r="W91">
            <v>-6.0000000000000053</v>
          </cell>
          <cell r="X91">
            <v>-17.700000000000003</v>
          </cell>
          <cell r="Y91">
            <v>-29.299999999999994</v>
          </cell>
          <cell r="Z91">
            <v>-34.5</v>
          </cell>
          <cell r="AA91">
            <v>-13.099999999999989</v>
          </cell>
          <cell r="AB91">
            <v>-15.599999999999991</v>
          </cell>
          <cell r="AC91">
            <v>-18.299999999999994</v>
          </cell>
          <cell r="AD91">
            <v>-11.299999999999999</v>
          </cell>
          <cell r="AE91">
            <v>-19.299999999999994</v>
          </cell>
          <cell r="AF91" t="str">
            <v>-</v>
          </cell>
          <cell r="AG91">
            <v>-6.9000000000000057</v>
          </cell>
        </row>
        <row r="92">
          <cell r="A92">
            <v>39845</v>
          </cell>
          <cell r="B92">
            <v>83.2</v>
          </cell>
          <cell r="C92">
            <v>88.3</v>
          </cell>
          <cell r="D92">
            <v>77.7</v>
          </cell>
          <cell r="E92">
            <v>95.4</v>
          </cell>
          <cell r="F92">
            <v>93.4</v>
          </cell>
          <cell r="G92">
            <v>88.4</v>
          </cell>
          <cell r="H92">
            <v>86.1</v>
          </cell>
          <cell r="I92">
            <v>72.400000000000006</v>
          </cell>
          <cell r="J92">
            <v>67.599999999999994</v>
          </cell>
          <cell r="K92">
            <v>86</v>
          </cell>
          <cell r="L92">
            <v>84.5</v>
          </cell>
          <cell r="M92">
            <v>85.2</v>
          </cell>
          <cell r="N92">
            <v>85</v>
          </cell>
          <cell r="O92">
            <v>80.8</v>
          </cell>
          <cell r="P92" t="str">
            <v>-</v>
          </cell>
          <cell r="Q92">
            <v>92.5</v>
          </cell>
          <cell r="R92">
            <v>-16.799999999999994</v>
          </cell>
          <cell r="S92">
            <v>-11.7</v>
          </cell>
          <cell r="T92">
            <v>-22.299999999999997</v>
          </cell>
          <cell r="U92">
            <v>-4.5999999999999925</v>
          </cell>
          <cell r="V92">
            <v>-6.5999999999999943</v>
          </cell>
          <cell r="W92">
            <v>-11.6</v>
          </cell>
          <cell r="X92">
            <v>-13.900000000000002</v>
          </cell>
          <cell r="Y92">
            <v>-27.599999999999991</v>
          </cell>
          <cell r="Z92">
            <v>-32.400000000000006</v>
          </cell>
          <cell r="AA92">
            <v>-14.000000000000002</v>
          </cell>
          <cell r="AB92">
            <v>-15.500000000000004</v>
          </cell>
          <cell r="AC92">
            <v>-14.800000000000002</v>
          </cell>
          <cell r="AD92">
            <v>-15.000000000000002</v>
          </cell>
          <cell r="AE92">
            <v>-19.200000000000006</v>
          </cell>
          <cell r="AF92" t="str">
            <v>-</v>
          </cell>
          <cell r="AG92">
            <v>-7.4999999999999956</v>
          </cell>
        </row>
        <row r="93">
          <cell r="A93">
            <v>39873</v>
          </cell>
          <cell r="B93">
            <v>85.8</v>
          </cell>
          <cell r="C93">
            <v>90.3</v>
          </cell>
          <cell r="D93">
            <v>80.400000000000006</v>
          </cell>
          <cell r="E93">
            <v>96.7</v>
          </cell>
          <cell r="F93">
            <v>93.5</v>
          </cell>
          <cell r="G93">
            <v>89.7</v>
          </cell>
          <cell r="H93">
            <v>89.7</v>
          </cell>
          <cell r="I93">
            <v>75.900000000000006</v>
          </cell>
          <cell r="J93">
            <v>66.7</v>
          </cell>
          <cell r="K93">
            <v>88.5</v>
          </cell>
          <cell r="L93">
            <v>86.7</v>
          </cell>
          <cell r="M93">
            <v>88.5</v>
          </cell>
          <cell r="N93">
            <v>87</v>
          </cell>
          <cell r="O93">
            <v>84.6</v>
          </cell>
          <cell r="P93" t="str">
            <v>-</v>
          </cell>
          <cell r="Q93">
            <v>94.3</v>
          </cell>
          <cell r="R93">
            <v>-14.200000000000001</v>
          </cell>
          <cell r="S93">
            <v>-9.6999999999999975</v>
          </cell>
          <cell r="T93">
            <v>-19.599999999999994</v>
          </cell>
          <cell r="U93">
            <v>-3.2999999999999918</v>
          </cell>
          <cell r="V93">
            <v>-6.4999999999999947</v>
          </cell>
          <cell r="W93">
            <v>-10.299999999999997</v>
          </cell>
          <cell r="X93">
            <v>-10.299999999999997</v>
          </cell>
          <cell r="Y93">
            <v>-24.099999999999998</v>
          </cell>
          <cell r="Z93">
            <v>-33.299999999999997</v>
          </cell>
          <cell r="AA93">
            <v>-11.5</v>
          </cell>
          <cell r="AB93">
            <v>-13.3</v>
          </cell>
          <cell r="AC93">
            <v>-11.5</v>
          </cell>
          <cell r="AD93">
            <v>-13</v>
          </cell>
          <cell r="AE93">
            <v>-15.400000000000002</v>
          </cell>
          <cell r="AF93" t="str">
            <v>-</v>
          </cell>
          <cell r="AG93">
            <v>-5.7000000000000046</v>
          </cell>
        </row>
        <row r="94">
          <cell r="A94">
            <v>39904</v>
          </cell>
          <cell r="B94">
            <v>85.8</v>
          </cell>
          <cell r="C94">
            <v>88.5</v>
          </cell>
          <cell r="D94">
            <v>79.8</v>
          </cell>
          <cell r="E94">
            <v>96.8</v>
          </cell>
          <cell r="F94">
            <v>94.3</v>
          </cell>
          <cell r="G94">
            <v>90.3</v>
          </cell>
          <cell r="H94">
            <v>86.3</v>
          </cell>
          <cell r="I94">
            <v>76.900000000000006</v>
          </cell>
          <cell r="J94">
            <v>68.099999999999994</v>
          </cell>
          <cell r="K94">
            <v>90.7</v>
          </cell>
          <cell r="L94">
            <v>86.4</v>
          </cell>
          <cell r="M94">
            <v>89</v>
          </cell>
          <cell r="N94">
            <v>86.2</v>
          </cell>
          <cell r="O94">
            <v>85.9</v>
          </cell>
          <cell r="P94" t="str">
            <v>-</v>
          </cell>
          <cell r="Q94">
            <v>94.8</v>
          </cell>
          <cell r="R94">
            <v>-14.200000000000001</v>
          </cell>
          <cell r="S94">
            <v>-11.5</v>
          </cell>
          <cell r="T94">
            <v>-20.200000000000006</v>
          </cell>
          <cell r="U94">
            <v>-3.2000000000000028</v>
          </cell>
          <cell r="V94">
            <v>-5.7000000000000046</v>
          </cell>
          <cell r="W94">
            <v>-9.6999999999999975</v>
          </cell>
          <cell r="X94">
            <v>-13.700000000000001</v>
          </cell>
          <cell r="Y94">
            <v>-23.099999999999998</v>
          </cell>
          <cell r="Z94">
            <v>-31.900000000000006</v>
          </cell>
          <cell r="AA94">
            <v>-9.2999999999999972</v>
          </cell>
          <cell r="AB94">
            <v>-13.599999999999991</v>
          </cell>
          <cell r="AC94">
            <v>-10.999999999999998</v>
          </cell>
          <cell r="AD94">
            <v>-13.8</v>
          </cell>
          <cell r="AE94">
            <v>-14.099999999999991</v>
          </cell>
          <cell r="AF94" t="str">
            <v>-</v>
          </cell>
          <cell r="AG94">
            <v>-5.2000000000000046</v>
          </cell>
        </row>
        <row r="95">
          <cell r="A95">
            <v>39934</v>
          </cell>
          <cell r="B95">
            <v>86.5</v>
          </cell>
          <cell r="C95">
            <v>88.3</v>
          </cell>
          <cell r="D95">
            <v>82</v>
          </cell>
          <cell r="E95">
            <v>95.4</v>
          </cell>
          <cell r="F95">
            <v>94.2</v>
          </cell>
          <cell r="G95">
            <v>91</v>
          </cell>
          <cell r="H95">
            <v>86</v>
          </cell>
          <cell r="I95">
            <v>77.8</v>
          </cell>
          <cell r="J95">
            <v>68.5</v>
          </cell>
          <cell r="K95">
            <v>92</v>
          </cell>
          <cell r="L95">
            <v>87.1</v>
          </cell>
          <cell r="M95">
            <v>88.6</v>
          </cell>
          <cell r="N95">
            <v>87.3</v>
          </cell>
          <cell r="O95">
            <v>87.7</v>
          </cell>
          <cell r="P95" t="str">
            <v>-</v>
          </cell>
          <cell r="Q95">
            <v>95</v>
          </cell>
          <cell r="R95">
            <v>-13.5</v>
          </cell>
          <cell r="S95">
            <v>-11.7</v>
          </cell>
          <cell r="T95">
            <v>-18.000000000000004</v>
          </cell>
          <cell r="U95">
            <v>-4.5999999999999925</v>
          </cell>
          <cell r="V95">
            <v>-5.7999999999999936</v>
          </cell>
          <cell r="W95">
            <v>-8.9999999999999964</v>
          </cell>
          <cell r="X95">
            <v>-14.000000000000002</v>
          </cell>
          <cell r="Y95">
            <v>-22.199999999999996</v>
          </cell>
          <cell r="Z95">
            <v>-31.499999999999993</v>
          </cell>
          <cell r="AA95">
            <v>-7.9999999999999964</v>
          </cell>
          <cell r="AB95">
            <v>-12.9</v>
          </cell>
          <cell r="AC95">
            <v>-11.400000000000009</v>
          </cell>
          <cell r="AD95">
            <v>-12.7</v>
          </cell>
          <cell r="AE95">
            <v>-12.3</v>
          </cell>
          <cell r="AF95" t="str">
            <v>-</v>
          </cell>
          <cell r="AG95">
            <v>-5.0000000000000044</v>
          </cell>
        </row>
        <row r="96">
          <cell r="A96">
            <v>39965</v>
          </cell>
          <cell r="B96">
            <v>87</v>
          </cell>
          <cell r="C96">
            <v>89.5</v>
          </cell>
          <cell r="D96">
            <v>83</v>
          </cell>
          <cell r="E96">
            <v>96</v>
          </cell>
          <cell r="F96">
            <v>93.5</v>
          </cell>
          <cell r="G96">
            <v>91.4</v>
          </cell>
          <cell r="H96">
            <v>88.5</v>
          </cell>
          <cell r="I96">
            <v>79.2</v>
          </cell>
          <cell r="J96">
            <v>69.900000000000006</v>
          </cell>
          <cell r="K96">
            <v>92.2</v>
          </cell>
          <cell r="L96">
            <v>87.1</v>
          </cell>
          <cell r="M96">
            <v>87.7</v>
          </cell>
          <cell r="N96">
            <v>88.8</v>
          </cell>
          <cell r="O96">
            <v>88.6</v>
          </cell>
          <cell r="P96" t="str">
            <v>-</v>
          </cell>
          <cell r="Q96">
            <v>95.5</v>
          </cell>
          <cell r="R96">
            <v>-13</v>
          </cell>
          <cell r="S96">
            <v>-10.499999999999998</v>
          </cell>
          <cell r="T96">
            <v>-17.000000000000004</v>
          </cell>
          <cell r="U96">
            <v>-4.0000000000000036</v>
          </cell>
          <cell r="V96">
            <v>-6.4999999999999947</v>
          </cell>
          <cell r="W96">
            <v>-8.5999999999999961</v>
          </cell>
          <cell r="X96">
            <v>-11.5</v>
          </cell>
          <cell r="Y96">
            <v>-20.799999999999997</v>
          </cell>
          <cell r="Z96">
            <v>-30.099999999999994</v>
          </cell>
          <cell r="AA96">
            <v>-7.7999999999999954</v>
          </cell>
          <cell r="AB96">
            <v>-12.9</v>
          </cell>
          <cell r="AC96">
            <v>-12.3</v>
          </cell>
          <cell r="AD96">
            <v>-11.2</v>
          </cell>
          <cell r="AE96">
            <v>-11.400000000000009</v>
          </cell>
          <cell r="AF96" t="str">
            <v>-</v>
          </cell>
          <cell r="AG96">
            <v>-4.5000000000000036</v>
          </cell>
        </row>
        <row r="97">
          <cell r="A97">
            <v>39995</v>
          </cell>
          <cell r="B97">
            <v>87.5</v>
          </cell>
          <cell r="C97">
            <v>89.7</v>
          </cell>
          <cell r="D97">
            <v>84.2</v>
          </cell>
          <cell r="E97">
            <v>96.2</v>
          </cell>
          <cell r="F97">
            <v>93.5</v>
          </cell>
          <cell r="G97">
            <v>92.1</v>
          </cell>
          <cell r="H97">
            <v>88.5</v>
          </cell>
          <cell r="I97">
            <v>80</v>
          </cell>
          <cell r="J97">
            <v>71.5</v>
          </cell>
          <cell r="K97">
            <v>92.7</v>
          </cell>
          <cell r="L97">
            <v>87.4</v>
          </cell>
          <cell r="M97">
            <v>87.5</v>
          </cell>
          <cell r="N97">
            <v>89.9</v>
          </cell>
          <cell r="O97">
            <v>89.5</v>
          </cell>
          <cell r="P97" t="str">
            <v>-</v>
          </cell>
          <cell r="Q97">
            <v>96.4</v>
          </cell>
          <cell r="R97">
            <v>-12.5</v>
          </cell>
          <cell r="S97">
            <v>-10.299999999999997</v>
          </cell>
          <cell r="T97">
            <v>-15.799999999999992</v>
          </cell>
          <cell r="U97">
            <v>-3.7999999999999923</v>
          </cell>
          <cell r="V97">
            <v>-6.4999999999999947</v>
          </cell>
          <cell r="W97">
            <v>-7.9000000000000075</v>
          </cell>
          <cell r="X97">
            <v>-11.5</v>
          </cell>
          <cell r="Y97">
            <v>-19.999999999999996</v>
          </cell>
          <cell r="Z97">
            <v>-28.500000000000004</v>
          </cell>
          <cell r="AA97">
            <v>-7.2999999999999954</v>
          </cell>
          <cell r="AB97">
            <v>-12.599999999999989</v>
          </cell>
          <cell r="AC97">
            <v>-12.5</v>
          </cell>
          <cell r="AD97">
            <v>-10.099999999999998</v>
          </cell>
          <cell r="AE97">
            <v>-10.499999999999998</v>
          </cell>
          <cell r="AF97" t="str">
            <v>-</v>
          </cell>
          <cell r="AG97">
            <v>-3.5999999999999921</v>
          </cell>
        </row>
        <row r="98">
          <cell r="A98">
            <v>40026</v>
          </cell>
          <cell r="B98">
            <v>88.2</v>
          </cell>
          <cell r="C98">
            <v>90.5</v>
          </cell>
          <cell r="D98">
            <v>85.8</v>
          </cell>
          <cell r="E98">
            <v>95.5</v>
          </cell>
          <cell r="F98">
            <v>93</v>
          </cell>
          <cell r="G98">
            <v>93.1</v>
          </cell>
          <cell r="H98">
            <v>89.3</v>
          </cell>
          <cell r="I98">
            <v>80.900000000000006</v>
          </cell>
          <cell r="J98">
            <v>73.8</v>
          </cell>
          <cell r="K98">
            <v>93.2</v>
          </cell>
          <cell r="L98">
            <v>88.3</v>
          </cell>
          <cell r="M98">
            <v>88.3</v>
          </cell>
          <cell r="N98">
            <v>90.4</v>
          </cell>
          <cell r="O98">
            <v>90.4</v>
          </cell>
          <cell r="P98" t="str">
            <v>-</v>
          </cell>
          <cell r="Q98">
            <v>97.1</v>
          </cell>
          <cell r="R98">
            <v>-11.799999999999999</v>
          </cell>
          <cell r="S98">
            <v>-9.4999999999999964</v>
          </cell>
          <cell r="T98">
            <v>-14.200000000000001</v>
          </cell>
          <cell r="U98">
            <v>-4.5000000000000036</v>
          </cell>
          <cell r="V98">
            <v>-6.9999999999999947</v>
          </cell>
          <cell r="W98">
            <v>-6.9000000000000057</v>
          </cell>
          <cell r="X98">
            <v>-10.7</v>
          </cell>
          <cell r="Y98">
            <v>-19.099999999999994</v>
          </cell>
          <cell r="Z98">
            <v>-26.200000000000003</v>
          </cell>
          <cell r="AA98">
            <v>-6.7999999999999954</v>
          </cell>
          <cell r="AB98">
            <v>-11.7</v>
          </cell>
          <cell r="AC98">
            <v>-11.7</v>
          </cell>
          <cell r="AD98">
            <v>-9.5999999999999979</v>
          </cell>
          <cell r="AE98">
            <v>-9.5999999999999979</v>
          </cell>
          <cell r="AF98" t="str">
            <v>-</v>
          </cell>
          <cell r="AG98">
            <v>-2.9000000000000026</v>
          </cell>
        </row>
        <row r="99">
          <cell r="A99">
            <v>40057</v>
          </cell>
          <cell r="B99">
            <v>88.7</v>
          </cell>
          <cell r="C99">
            <v>91.1</v>
          </cell>
          <cell r="D99">
            <v>86.8</v>
          </cell>
          <cell r="E99">
            <v>95</v>
          </cell>
          <cell r="F99">
            <v>93.3</v>
          </cell>
          <cell r="G99">
            <v>94</v>
          </cell>
          <cell r="H99">
            <v>90</v>
          </cell>
          <cell r="I99">
            <v>81.900000000000006</v>
          </cell>
          <cell r="J99">
            <v>75.900000000000006</v>
          </cell>
          <cell r="K99">
            <v>93.9</v>
          </cell>
          <cell r="L99">
            <v>88.8</v>
          </cell>
          <cell r="M99">
            <v>87.7</v>
          </cell>
          <cell r="N99">
            <v>90.9</v>
          </cell>
          <cell r="O99">
            <v>90.7</v>
          </cell>
          <cell r="P99" t="str">
            <v>-</v>
          </cell>
          <cell r="Q99">
            <v>98</v>
          </cell>
          <cell r="R99">
            <v>-11.299999999999999</v>
          </cell>
          <cell r="S99">
            <v>-8.9000000000000075</v>
          </cell>
          <cell r="T99">
            <v>-13.200000000000001</v>
          </cell>
          <cell r="U99">
            <v>-5.0000000000000044</v>
          </cell>
          <cell r="V99">
            <v>-6.7000000000000064</v>
          </cell>
          <cell r="W99">
            <v>-6.0000000000000053</v>
          </cell>
          <cell r="X99">
            <v>-9.9999999999999982</v>
          </cell>
          <cell r="Y99">
            <v>-18.099999999999994</v>
          </cell>
          <cell r="Z99">
            <v>-24.099999999999998</v>
          </cell>
          <cell r="AA99">
            <v>-6.0999999999999943</v>
          </cell>
          <cell r="AB99">
            <v>-11.2</v>
          </cell>
          <cell r="AC99">
            <v>-12.3</v>
          </cell>
          <cell r="AD99">
            <v>-9.0999999999999979</v>
          </cell>
          <cell r="AE99">
            <v>-9.2999999999999972</v>
          </cell>
          <cell r="AF99" t="str">
            <v>-</v>
          </cell>
          <cell r="AG99">
            <v>-2.0000000000000018</v>
          </cell>
        </row>
        <row r="100">
          <cell r="A100">
            <v>40087</v>
          </cell>
          <cell r="B100">
            <v>89.7</v>
          </cell>
          <cell r="C100">
            <v>92.1</v>
          </cell>
          <cell r="D100">
            <v>88.3</v>
          </cell>
          <cell r="E100">
            <v>94.5</v>
          </cell>
          <cell r="F100">
            <v>93.8</v>
          </cell>
          <cell r="G100">
            <v>94.8</v>
          </cell>
          <cell r="H100">
            <v>91</v>
          </cell>
          <cell r="I100">
            <v>83.1</v>
          </cell>
          <cell r="J100">
            <v>78.400000000000006</v>
          </cell>
          <cell r="K100">
            <v>94.5</v>
          </cell>
          <cell r="L100">
            <v>89.5</v>
          </cell>
          <cell r="M100">
            <v>88.3</v>
          </cell>
          <cell r="N100">
            <v>92</v>
          </cell>
          <cell r="O100">
            <v>91.4</v>
          </cell>
          <cell r="P100" t="str">
            <v>-</v>
          </cell>
          <cell r="Q100">
            <v>97.9</v>
          </cell>
          <cell r="R100">
            <v>-10.299999999999997</v>
          </cell>
          <cell r="S100">
            <v>-7.9000000000000075</v>
          </cell>
          <cell r="T100">
            <v>-11.7</v>
          </cell>
          <cell r="U100">
            <v>-5.5000000000000053</v>
          </cell>
          <cell r="V100">
            <v>-6.2000000000000055</v>
          </cell>
          <cell r="W100">
            <v>-5.2000000000000046</v>
          </cell>
          <cell r="X100">
            <v>-8.9999999999999964</v>
          </cell>
          <cell r="Y100">
            <v>-16.900000000000006</v>
          </cell>
          <cell r="Z100">
            <v>-21.599999999999998</v>
          </cell>
          <cell r="AA100">
            <v>-5.5000000000000053</v>
          </cell>
          <cell r="AB100">
            <v>-10.499999999999998</v>
          </cell>
          <cell r="AC100">
            <v>-11.7</v>
          </cell>
          <cell r="AD100">
            <v>-7.9999999999999964</v>
          </cell>
          <cell r="AE100">
            <v>-8.5999999999999961</v>
          </cell>
          <cell r="AF100" t="str">
            <v>-</v>
          </cell>
          <cell r="AG100">
            <v>-2.0999999999999908</v>
          </cell>
        </row>
        <row r="101">
          <cell r="A101">
            <v>40118</v>
          </cell>
          <cell r="B101">
            <v>91</v>
          </cell>
          <cell r="C101">
            <v>93.2</v>
          </cell>
          <cell r="D101">
            <v>90.3</v>
          </cell>
          <cell r="E101">
            <v>94.4</v>
          </cell>
          <cell r="F101">
            <v>95</v>
          </cell>
          <cell r="G101">
            <v>96</v>
          </cell>
          <cell r="H101">
            <v>92.2</v>
          </cell>
          <cell r="I101">
            <v>85</v>
          </cell>
          <cell r="J101">
            <v>81.5</v>
          </cell>
          <cell r="K101">
            <v>95</v>
          </cell>
          <cell r="L101">
            <v>90.7</v>
          </cell>
          <cell r="M101">
            <v>89.4</v>
          </cell>
          <cell r="N101">
            <v>93.4</v>
          </cell>
          <cell r="O101">
            <v>93</v>
          </cell>
          <cell r="P101" t="str">
            <v>-</v>
          </cell>
          <cell r="Q101">
            <v>98.5</v>
          </cell>
          <cell r="R101">
            <v>-8.9999999999999964</v>
          </cell>
          <cell r="S101">
            <v>-6.7999999999999954</v>
          </cell>
          <cell r="T101">
            <v>-9.6999999999999975</v>
          </cell>
          <cell r="U101">
            <v>-5.5999999999999943</v>
          </cell>
          <cell r="V101">
            <v>-5.0000000000000044</v>
          </cell>
          <cell r="W101">
            <v>-4.0000000000000036</v>
          </cell>
          <cell r="X101">
            <v>-7.7999999999999954</v>
          </cell>
          <cell r="Y101">
            <v>-15.000000000000002</v>
          </cell>
          <cell r="Z101">
            <v>-18.500000000000007</v>
          </cell>
          <cell r="AA101">
            <v>-5.0000000000000044</v>
          </cell>
          <cell r="AB101">
            <v>-9.2999999999999972</v>
          </cell>
          <cell r="AC101">
            <v>-10.599999999999998</v>
          </cell>
          <cell r="AD101">
            <v>-6.5999999999999943</v>
          </cell>
          <cell r="AE101">
            <v>-6.9999999999999947</v>
          </cell>
          <cell r="AF101" t="str">
            <v>-</v>
          </cell>
          <cell r="AG101">
            <v>-1.5000000000000013</v>
          </cell>
        </row>
        <row r="102">
          <cell r="A102">
            <v>40148</v>
          </cell>
          <cell r="B102">
            <v>92.9</v>
          </cell>
          <cell r="C102">
            <v>94.7</v>
          </cell>
          <cell r="D102">
            <v>91.3</v>
          </cell>
          <cell r="E102">
            <v>94.8</v>
          </cell>
          <cell r="F102">
            <v>96.3</v>
          </cell>
          <cell r="G102">
            <v>96.9</v>
          </cell>
          <cell r="H102">
            <v>94.4</v>
          </cell>
          <cell r="I102">
            <v>87.6</v>
          </cell>
          <cell r="J102">
            <v>85.1</v>
          </cell>
          <cell r="K102">
            <v>96.5</v>
          </cell>
          <cell r="L102">
            <v>92.6</v>
          </cell>
          <cell r="M102">
            <v>91.7</v>
          </cell>
          <cell r="N102">
            <v>94.9</v>
          </cell>
          <cell r="O102">
            <v>95</v>
          </cell>
          <cell r="P102" t="str">
            <v>-</v>
          </cell>
          <cell r="Q102">
            <v>98.9</v>
          </cell>
          <cell r="R102">
            <v>-7.0999999999999952</v>
          </cell>
          <cell r="S102">
            <v>-5.2999999999999936</v>
          </cell>
          <cell r="T102">
            <v>-8.7000000000000082</v>
          </cell>
          <cell r="U102">
            <v>-5.2000000000000046</v>
          </cell>
          <cell r="V102">
            <v>-3.7000000000000033</v>
          </cell>
          <cell r="W102">
            <v>-3.0999999999999917</v>
          </cell>
          <cell r="X102">
            <v>-5.5999999999999943</v>
          </cell>
          <cell r="Y102">
            <v>-12.400000000000011</v>
          </cell>
          <cell r="Z102">
            <v>-14.900000000000002</v>
          </cell>
          <cell r="AA102">
            <v>-3.5000000000000031</v>
          </cell>
          <cell r="AB102">
            <v>-7.4000000000000066</v>
          </cell>
          <cell r="AC102">
            <v>-8.2999999999999972</v>
          </cell>
          <cell r="AD102">
            <v>-5.0999999999999934</v>
          </cell>
          <cell r="AE102">
            <v>-5.0000000000000044</v>
          </cell>
          <cell r="AF102" t="str">
            <v>-</v>
          </cell>
          <cell r="AG102">
            <v>-1.0999999999999899</v>
          </cell>
        </row>
        <row r="103">
          <cell r="A103">
            <v>40179</v>
          </cell>
          <cell r="B103">
            <v>115.9</v>
          </cell>
          <cell r="C103">
            <v>110.5</v>
          </cell>
          <cell r="D103">
            <v>134.69999999999999</v>
          </cell>
          <cell r="E103">
            <v>102.4</v>
          </cell>
          <cell r="F103">
            <v>117.7</v>
          </cell>
          <cell r="G103">
            <v>99.2</v>
          </cell>
          <cell r="H103">
            <v>124</v>
          </cell>
          <cell r="I103">
            <v>126</v>
          </cell>
          <cell r="J103">
            <v>151.4</v>
          </cell>
          <cell r="K103">
            <v>112.5</v>
          </cell>
          <cell r="L103">
            <v>113.4</v>
          </cell>
          <cell r="M103">
            <v>121.6</v>
          </cell>
          <cell r="N103">
            <v>110.9</v>
          </cell>
          <cell r="O103">
            <v>119.1</v>
          </cell>
          <cell r="P103" t="str">
            <v>-</v>
          </cell>
          <cell r="Q103">
            <v>112.7</v>
          </cell>
          <cell r="R103">
            <v>15.900000000000002</v>
          </cell>
          <cell r="S103">
            <v>10.499999999999998</v>
          </cell>
          <cell r="T103">
            <v>34.699999999999996</v>
          </cell>
          <cell r="U103">
            <v>2.4000000000000021</v>
          </cell>
          <cell r="V103">
            <v>17.700000000000003</v>
          </cell>
          <cell r="W103">
            <v>-0.80000000000000071</v>
          </cell>
          <cell r="X103">
            <v>24</v>
          </cell>
          <cell r="Y103">
            <v>26</v>
          </cell>
          <cell r="Z103">
            <v>51.4</v>
          </cell>
          <cell r="AA103">
            <v>12.5</v>
          </cell>
          <cell r="AB103">
            <v>13.400000000000013</v>
          </cell>
          <cell r="AC103">
            <v>21.599999999999998</v>
          </cell>
          <cell r="AD103">
            <v>10.899999999999999</v>
          </cell>
          <cell r="AE103">
            <v>19.099999999999984</v>
          </cell>
          <cell r="AF103" t="str">
            <v>-</v>
          </cell>
          <cell r="AG103">
            <v>12.7</v>
          </cell>
        </row>
        <row r="104">
          <cell r="A104">
            <v>40210</v>
          </cell>
          <cell r="B104">
            <v>116.4</v>
          </cell>
          <cell r="C104">
            <v>110.5</v>
          </cell>
          <cell r="D104">
            <v>129.1</v>
          </cell>
          <cell r="E104">
            <v>104.7</v>
          </cell>
          <cell r="F104">
            <v>115.4</v>
          </cell>
          <cell r="G104">
            <v>109</v>
          </cell>
          <cell r="H104">
            <v>115.5</v>
          </cell>
          <cell r="I104">
            <v>125.8</v>
          </cell>
          <cell r="J104">
            <v>144.80000000000001</v>
          </cell>
          <cell r="K104">
            <v>116.4</v>
          </cell>
          <cell r="L104">
            <v>115.4</v>
          </cell>
          <cell r="M104">
            <v>118.4</v>
          </cell>
          <cell r="N104">
            <v>113</v>
          </cell>
          <cell r="O104">
            <v>113.2</v>
          </cell>
          <cell r="P104" t="str">
            <v>-</v>
          </cell>
          <cell r="Q104">
            <v>119.9</v>
          </cell>
          <cell r="R104">
            <v>16.400000000000013</v>
          </cell>
          <cell r="S104">
            <v>10.499999999999998</v>
          </cell>
          <cell r="T104">
            <v>29.099999999999994</v>
          </cell>
          <cell r="U104">
            <v>4.6999999999999931</v>
          </cell>
          <cell r="V104">
            <v>15.400000000000013</v>
          </cell>
          <cell r="W104">
            <v>9.0000000000000071</v>
          </cell>
          <cell r="X104">
            <v>15.500000000000004</v>
          </cell>
          <cell r="Y104">
            <v>25.8</v>
          </cell>
          <cell r="Z104">
            <v>44.800000000000018</v>
          </cell>
          <cell r="AA104">
            <v>16.400000000000013</v>
          </cell>
          <cell r="AB104">
            <v>15.400000000000013</v>
          </cell>
          <cell r="AC104">
            <v>18.400000000000016</v>
          </cell>
          <cell r="AD104">
            <v>12.999999999999989</v>
          </cell>
          <cell r="AE104">
            <v>13.200000000000012</v>
          </cell>
          <cell r="AF104" t="str">
            <v>-</v>
          </cell>
          <cell r="AG104">
            <v>19.900000000000006</v>
          </cell>
        </row>
        <row r="105">
          <cell r="A105">
            <v>40238</v>
          </cell>
          <cell r="B105">
            <v>117.2</v>
          </cell>
          <cell r="C105">
            <v>111.9</v>
          </cell>
          <cell r="D105">
            <v>133.69999999999999</v>
          </cell>
          <cell r="E105">
            <v>105.9</v>
          </cell>
          <cell r="F105">
            <v>113.9</v>
          </cell>
          <cell r="G105">
            <v>113.1</v>
          </cell>
          <cell r="H105">
            <v>113.6</v>
          </cell>
          <cell r="I105">
            <v>124.1</v>
          </cell>
          <cell r="J105">
            <v>146.5</v>
          </cell>
          <cell r="K105">
            <v>113.9</v>
          </cell>
          <cell r="L105">
            <v>115.7</v>
          </cell>
          <cell r="M105">
            <v>120.2</v>
          </cell>
          <cell r="N105">
            <v>115.6</v>
          </cell>
          <cell r="O105">
            <v>113</v>
          </cell>
          <cell r="P105" t="str">
            <v>-</v>
          </cell>
          <cell r="Q105">
            <v>118.9</v>
          </cell>
          <cell r="R105">
            <v>17.199999999999992</v>
          </cell>
          <cell r="S105">
            <v>11.899999999999999</v>
          </cell>
          <cell r="T105">
            <v>33.699999999999996</v>
          </cell>
          <cell r="U105">
            <v>5.9000000000000163</v>
          </cell>
          <cell r="V105">
            <v>13.900000000000002</v>
          </cell>
          <cell r="W105">
            <v>13.100000000000001</v>
          </cell>
          <cell r="X105">
            <v>13.599999999999991</v>
          </cell>
          <cell r="Y105">
            <v>24.099999999999987</v>
          </cell>
          <cell r="Z105">
            <v>46.500000000000007</v>
          </cell>
          <cell r="AA105">
            <v>13.900000000000002</v>
          </cell>
          <cell r="AB105">
            <v>15.700000000000003</v>
          </cell>
          <cell r="AC105">
            <v>20.199999999999996</v>
          </cell>
          <cell r="AD105">
            <v>15.599999999999991</v>
          </cell>
          <cell r="AE105">
            <v>12.999999999999989</v>
          </cell>
          <cell r="AF105" t="str">
            <v>-</v>
          </cell>
          <cell r="AG105">
            <v>18.900000000000006</v>
          </cell>
        </row>
        <row r="106">
          <cell r="A106">
            <v>40269</v>
          </cell>
          <cell r="B106">
            <v>117.1</v>
          </cell>
          <cell r="C106">
            <v>114.4</v>
          </cell>
          <cell r="D106">
            <v>134</v>
          </cell>
          <cell r="E106">
            <v>107.5</v>
          </cell>
          <cell r="F106">
            <v>113.7</v>
          </cell>
          <cell r="G106">
            <v>114.5</v>
          </cell>
          <cell r="H106">
            <v>117.2</v>
          </cell>
          <cell r="I106">
            <v>123.7</v>
          </cell>
          <cell r="J106">
            <v>142.6</v>
          </cell>
          <cell r="K106">
            <v>112.8</v>
          </cell>
          <cell r="L106">
            <v>115.5</v>
          </cell>
          <cell r="M106">
            <v>118.6</v>
          </cell>
          <cell r="N106">
            <v>116</v>
          </cell>
          <cell r="O106">
            <v>110.8</v>
          </cell>
          <cell r="P106" t="str">
            <v>-</v>
          </cell>
          <cell r="Q106">
            <v>119</v>
          </cell>
          <cell r="R106">
            <v>17.100000000000005</v>
          </cell>
          <cell r="S106">
            <v>14.400000000000013</v>
          </cell>
          <cell r="T106">
            <v>34.000000000000007</v>
          </cell>
          <cell r="U106">
            <v>7.4999999999999956</v>
          </cell>
          <cell r="V106">
            <v>13.700000000000001</v>
          </cell>
          <cell r="W106">
            <v>14.500000000000002</v>
          </cell>
          <cell r="X106">
            <v>17.199999999999992</v>
          </cell>
          <cell r="Y106">
            <v>23.70000000000001</v>
          </cell>
          <cell r="Z106">
            <v>42.599999999999994</v>
          </cell>
          <cell r="AA106">
            <v>12.79999999999999</v>
          </cell>
          <cell r="AB106">
            <v>15.500000000000004</v>
          </cell>
          <cell r="AC106">
            <v>18.599999999999994</v>
          </cell>
          <cell r="AD106">
            <v>15.999999999999993</v>
          </cell>
          <cell r="AE106">
            <v>10.799999999999986</v>
          </cell>
          <cell r="AF106" t="str">
            <v>-</v>
          </cell>
          <cell r="AG106">
            <v>18.999999999999993</v>
          </cell>
        </row>
        <row r="107">
          <cell r="A107">
            <v>40299</v>
          </cell>
          <cell r="B107">
            <v>116.5</v>
          </cell>
          <cell r="C107">
            <v>115.7</v>
          </cell>
          <cell r="D107">
            <v>130.19999999999999</v>
          </cell>
          <cell r="E107">
            <v>108.9</v>
          </cell>
          <cell r="F107">
            <v>114.4</v>
          </cell>
          <cell r="G107">
            <v>115.7</v>
          </cell>
          <cell r="H107">
            <v>118.2</v>
          </cell>
          <cell r="I107">
            <v>123.1</v>
          </cell>
          <cell r="J107">
            <v>138.9</v>
          </cell>
          <cell r="K107">
            <v>112.5</v>
          </cell>
          <cell r="L107">
            <v>114.5</v>
          </cell>
          <cell r="M107">
            <v>120.3</v>
          </cell>
          <cell r="N107">
            <v>115.7</v>
          </cell>
          <cell r="O107">
            <v>109.1</v>
          </cell>
          <cell r="P107" t="str">
            <v>-</v>
          </cell>
          <cell r="Q107">
            <v>117.8</v>
          </cell>
          <cell r="R107">
            <v>16.500000000000004</v>
          </cell>
          <cell r="S107">
            <v>15.700000000000003</v>
          </cell>
          <cell r="T107">
            <v>30.199999999999982</v>
          </cell>
          <cell r="U107">
            <v>8.8999999999999968</v>
          </cell>
          <cell r="V107">
            <v>14.400000000000013</v>
          </cell>
          <cell r="W107">
            <v>15.700000000000003</v>
          </cell>
          <cell r="X107">
            <v>18.199999999999996</v>
          </cell>
          <cell r="Y107">
            <v>23.099999999999987</v>
          </cell>
          <cell r="Z107">
            <v>38.9</v>
          </cell>
          <cell r="AA107">
            <v>12.5</v>
          </cell>
          <cell r="AB107">
            <v>14.500000000000002</v>
          </cell>
          <cell r="AC107">
            <v>20.300000000000008</v>
          </cell>
          <cell r="AD107">
            <v>15.700000000000003</v>
          </cell>
          <cell r="AE107">
            <v>9.0999999999999979</v>
          </cell>
          <cell r="AF107" t="str">
            <v>-</v>
          </cell>
          <cell r="AG107">
            <v>17.799999999999994</v>
          </cell>
        </row>
        <row r="108">
          <cell r="A108">
            <v>40330</v>
          </cell>
          <cell r="B108">
            <v>115.5</v>
          </cell>
          <cell r="C108">
            <v>114.8</v>
          </cell>
          <cell r="D108">
            <v>128.9</v>
          </cell>
          <cell r="E108">
            <v>107.7</v>
          </cell>
          <cell r="F108">
            <v>115.3</v>
          </cell>
          <cell r="G108">
            <v>115.9</v>
          </cell>
          <cell r="H108">
            <v>115.2</v>
          </cell>
          <cell r="I108">
            <v>120.8</v>
          </cell>
          <cell r="J108">
            <v>137.5</v>
          </cell>
          <cell r="K108">
            <v>112.3</v>
          </cell>
          <cell r="L108">
            <v>113.8</v>
          </cell>
          <cell r="M108">
            <v>122.1</v>
          </cell>
          <cell r="N108">
            <v>114.1</v>
          </cell>
          <cell r="O108">
            <v>108.6</v>
          </cell>
          <cell r="P108" t="str">
            <v>-</v>
          </cell>
          <cell r="Q108">
            <v>114.5</v>
          </cell>
          <cell r="R108">
            <v>15.500000000000004</v>
          </cell>
          <cell r="S108">
            <v>14.79999999999999</v>
          </cell>
          <cell r="T108">
            <v>28.900000000000013</v>
          </cell>
          <cell r="U108">
            <v>7.6999999999999957</v>
          </cell>
          <cell r="V108">
            <v>15.300000000000002</v>
          </cell>
          <cell r="W108">
            <v>15.900000000000002</v>
          </cell>
          <cell r="X108">
            <v>15.200000000000014</v>
          </cell>
          <cell r="Y108">
            <v>20.799999999999997</v>
          </cell>
          <cell r="Z108">
            <v>37.5</v>
          </cell>
          <cell r="AA108">
            <v>12.3</v>
          </cell>
          <cell r="AB108">
            <v>13.79999999999999</v>
          </cell>
          <cell r="AC108">
            <v>22.099999999999987</v>
          </cell>
          <cell r="AD108">
            <v>14.100000000000001</v>
          </cell>
          <cell r="AE108">
            <v>8.5999999999999854</v>
          </cell>
          <cell r="AF108" t="str">
            <v>-</v>
          </cell>
          <cell r="AG108">
            <v>14.500000000000002</v>
          </cell>
        </row>
        <row r="109">
          <cell r="A109">
            <v>40360</v>
          </cell>
          <cell r="B109">
            <v>114.5</v>
          </cell>
          <cell r="C109">
            <v>114.8</v>
          </cell>
          <cell r="D109">
            <v>127</v>
          </cell>
          <cell r="E109">
            <v>106.8</v>
          </cell>
          <cell r="F109">
            <v>114.8</v>
          </cell>
          <cell r="G109">
            <v>115.4</v>
          </cell>
          <cell r="H109">
            <v>115.5</v>
          </cell>
          <cell r="I109">
            <v>119</v>
          </cell>
          <cell r="J109">
            <v>134.9</v>
          </cell>
          <cell r="K109">
            <v>112</v>
          </cell>
          <cell r="L109">
            <v>112.9</v>
          </cell>
          <cell r="M109">
            <v>122.3</v>
          </cell>
          <cell r="N109">
            <v>111.7</v>
          </cell>
          <cell r="O109">
            <v>108.3</v>
          </cell>
          <cell r="P109" t="str">
            <v>-</v>
          </cell>
          <cell r="Q109">
            <v>113</v>
          </cell>
          <cell r="R109">
            <v>14.500000000000002</v>
          </cell>
          <cell r="S109">
            <v>14.79999999999999</v>
          </cell>
          <cell r="T109">
            <v>27</v>
          </cell>
          <cell r="U109">
            <v>6.800000000000006</v>
          </cell>
          <cell r="V109">
            <v>14.79999999999999</v>
          </cell>
          <cell r="W109">
            <v>15.400000000000013</v>
          </cell>
          <cell r="X109">
            <v>15.500000000000004</v>
          </cell>
          <cell r="Y109">
            <v>18.999999999999993</v>
          </cell>
          <cell r="Z109">
            <v>34.9</v>
          </cell>
          <cell r="AA109">
            <v>12.000000000000011</v>
          </cell>
          <cell r="AB109">
            <v>12.9</v>
          </cell>
          <cell r="AC109">
            <v>22.299999999999986</v>
          </cell>
          <cell r="AD109">
            <v>11.7</v>
          </cell>
          <cell r="AE109">
            <v>8.2999999999999972</v>
          </cell>
          <cell r="AF109" t="str">
            <v>-</v>
          </cell>
          <cell r="AG109">
            <v>12.999999999999989</v>
          </cell>
        </row>
        <row r="110">
          <cell r="A110">
            <v>40391</v>
          </cell>
          <cell r="B110">
            <v>113.7</v>
          </cell>
          <cell r="C110">
            <v>113.9</v>
          </cell>
          <cell r="D110">
            <v>124.3</v>
          </cell>
          <cell r="E110">
            <v>107.2</v>
          </cell>
          <cell r="F110">
            <v>114.3</v>
          </cell>
          <cell r="G110">
            <v>114</v>
          </cell>
          <cell r="H110">
            <v>113.9</v>
          </cell>
          <cell r="I110">
            <v>117.6</v>
          </cell>
          <cell r="J110">
            <v>131.5</v>
          </cell>
          <cell r="K110">
            <v>112</v>
          </cell>
          <cell r="L110">
            <v>112.5</v>
          </cell>
          <cell r="M110">
            <v>120.8</v>
          </cell>
          <cell r="N110">
            <v>110.5</v>
          </cell>
          <cell r="O110">
            <v>107.6</v>
          </cell>
          <cell r="P110" t="str">
            <v>-</v>
          </cell>
          <cell r="Q110">
            <v>112.4</v>
          </cell>
          <cell r="R110">
            <v>13.700000000000001</v>
          </cell>
          <cell r="S110">
            <v>13.900000000000002</v>
          </cell>
          <cell r="T110">
            <v>24.29999999999999</v>
          </cell>
          <cell r="U110">
            <v>7.2000000000000064</v>
          </cell>
          <cell r="V110">
            <v>14.3</v>
          </cell>
          <cell r="W110">
            <v>13.999999999999989</v>
          </cell>
          <cell r="X110">
            <v>13.900000000000002</v>
          </cell>
          <cell r="Y110">
            <v>17.599999999999994</v>
          </cell>
          <cell r="Z110">
            <v>31.499999999999993</v>
          </cell>
          <cell r="AA110">
            <v>12.000000000000011</v>
          </cell>
          <cell r="AB110">
            <v>12.5</v>
          </cell>
          <cell r="AC110">
            <v>20.799999999999997</v>
          </cell>
          <cell r="AD110">
            <v>10.499999999999998</v>
          </cell>
          <cell r="AE110">
            <v>7.5999999999999845</v>
          </cell>
          <cell r="AF110" t="str">
            <v>-</v>
          </cell>
          <cell r="AG110">
            <v>12.400000000000011</v>
          </cell>
        </row>
        <row r="111">
          <cell r="A111">
            <v>40422</v>
          </cell>
          <cell r="B111">
            <v>112.8</v>
          </cell>
          <cell r="C111">
            <v>112.7</v>
          </cell>
          <cell r="D111">
            <v>121.5</v>
          </cell>
          <cell r="E111">
            <v>107.3</v>
          </cell>
          <cell r="F111">
            <v>113.4</v>
          </cell>
          <cell r="G111">
            <v>112.6</v>
          </cell>
          <cell r="H111">
            <v>112.1</v>
          </cell>
          <cell r="I111">
            <v>116.6</v>
          </cell>
          <cell r="J111">
            <v>128.6</v>
          </cell>
          <cell r="K111">
            <v>111.2</v>
          </cell>
          <cell r="L111">
            <v>112</v>
          </cell>
          <cell r="M111">
            <v>121.4</v>
          </cell>
          <cell r="N111">
            <v>109.1</v>
          </cell>
          <cell r="O111">
            <v>106.3</v>
          </cell>
          <cell r="P111" t="str">
            <v>-</v>
          </cell>
          <cell r="Q111">
            <v>112.5</v>
          </cell>
          <cell r="R111">
            <v>12.79999999999999</v>
          </cell>
          <cell r="S111">
            <v>12.7</v>
          </cell>
          <cell r="T111">
            <v>21.500000000000007</v>
          </cell>
          <cell r="U111">
            <v>7.2999999999999954</v>
          </cell>
          <cell r="V111">
            <v>13.400000000000013</v>
          </cell>
          <cell r="W111">
            <v>12.599999999999989</v>
          </cell>
          <cell r="X111">
            <v>12.1</v>
          </cell>
          <cell r="Y111">
            <v>16.599999999999994</v>
          </cell>
          <cell r="Z111">
            <v>28.6</v>
          </cell>
          <cell r="AA111">
            <v>11.20000000000001</v>
          </cell>
          <cell r="AB111">
            <v>12.000000000000011</v>
          </cell>
          <cell r="AC111">
            <v>21.4</v>
          </cell>
          <cell r="AD111">
            <v>9.0999999999999979</v>
          </cell>
          <cell r="AE111">
            <v>6.2999999999999945</v>
          </cell>
          <cell r="AF111" t="str">
            <v>-</v>
          </cell>
          <cell r="AG111">
            <v>12.5</v>
          </cell>
        </row>
        <row r="112">
          <cell r="A112">
            <v>40452</v>
          </cell>
          <cell r="B112">
            <v>111.5</v>
          </cell>
          <cell r="C112">
            <v>111.5</v>
          </cell>
          <cell r="D112">
            <v>118.4</v>
          </cell>
          <cell r="E112">
            <v>106.9</v>
          </cell>
          <cell r="F112">
            <v>111.1</v>
          </cell>
          <cell r="G112">
            <v>111.2</v>
          </cell>
          <cell r="H112">
            <v>111.4</v>
          </cell>
          <cell r="I112">
            <v>115.5</v>
          </cell>
          <cell r="J112">
            <v>126.5</v>
          </cell>
          <cell r="K112">
            <v>110.6</v>
          </cell>
          <cell r="L112">
            <v>110.9</v>
          </cell>
          <cell r="M112">
            <v>119.4</v>
          </cell>
          <cell r="N112">
            <v>107.6</v>
          </cell>
          <cell r="O112">
            <v>104.9</v>
          </cell>
          <cell r="P112" t="str">
            <v>-</v>
          </cell>
          <cell r="Q112">
            <v>112.7</v>
          </cell>
          <cell r="R112">
            <v>11.5</v>
          </cell>
          <cell r="S112">
            <v>11.5</v>
          </cell>
          <cell r="T112">
            <v>18.400000000000016</v>
          </cell>
          <cell r="U112">
            <v>6.899999999999995</v>
          </cell>
          <cell r="V112">
            <v>11.099999999999998</v>
          </cell>
          <cell r="W112">
            <v>11.20000000000001</v>
          </cell>
          <cell r="X112">
            <v>11.400000000000009</v>
          </cell>
          <cell r="Y112">
            <v>15.500000000000004</v>
          </cell>
          <cell r="Z112">
            <v>26.499999999999989</v>
          </cell>
          <cell r="AA112">
            <v>10.599999999999987</v>
          </cell>
          <cell r="AB112">
            <v>10.899999999999999</v>
          </cell>
          <cell r="AC112">
            <v>19.399999999999995</v>
          </cell>
          <cell r="AD112">
            <v>7.5999999999999845</v>
          </cell>
          <cell r="AE112">
            <v>4.9000000000000155</v>
          </cell>
          <cell r="AF112" t="str">
            <v>-</v>
          </cell>
          <cell r="AG112">
            <v>12.7</v>
          </cell>
        </row>
        <row r="113">
          <cell r="A113">
            <v>40483</v>
          </cell>
          <cell r="B113">
            <v>110.9</v>
          </cell>
          <cell r="C113">
            <v>110.1</v>
          </cell>
          <cell r="D113">
            <v>117.1</v>
          </cell>
          <cell r="E113">
            <v>107.5</v>
          </cell>
          <cell r="F113">
            <v>109.3</v>
          </cell>
          <cell r="G113">
            <v>109.9</v>
          </cell>
          <cell r="H113">
            <v>110</v>
          </cell>
          <cell r="I113">
            <v>114.5</v>
          </cell>
          <cell r="J113">
            <v>124.7</v>
          </cell>
          <cell r="K113">
            <v>110.9</v>
          </cell>
          <cell r="L113">
            <v>110.3</v>
          </cell>
          <cell r="M113">
            <v>118.7</v>
          </cell>
          <cell r="N113">
            <v>107</v>
          </cell>
          <cell r="O113">
            <v>105.1</v>
          </cell>
          <cell r="P113" t="str">
            <v>-</v>
          </cell>
          <cell r="Q113">
            <v>112.6</v>
          </cell>
          <cell r="R113">
            <v>10.899999999999999</v>
          </cell>
          <cell r="S113">
            <v>10.099999999999998</v>
          </cell>
          <cell r="T113">
            <v>17.100000000000005</v>
          </cell>
          <cell r="U113">
            <v>7.4999999999999956</v>
          </cell>
          <cell r="V113">
            <v>9.2999999999999972</v>
          </cell>
          <cell r="W113">
            <v>9.8999999999999986</v>
          </cell>
          <cell r="X113">
            <v>10.000000000000009</v>
          </cell>
          <cell r="Y113">
            <v>14.500000000000002</v>
          </cell>
          <cell r="Z113">
            <v>24.70000000000001</v>
          </cell>
          <cell r="AA113">
            <v>10.899999999999999</v>
          </cell>
          <cell r="AB113">
            <v>10.299999999999997</v>
          </cell>
          <cell r="AC113">
            <v>18.700000000000006</v>
          </cell>
          <cell r="AD113">
            <v>7.0000000000000062</v>
          </cell>
          <cell r="AE113">
            <v>5.0999999999999934</v>
          </cell>
          <cell r="AF113" t="str">
            <v>-</v>
          </cell>
          <cell r="AG113">
            <v>12.599999999999989</v>
          </cell>
        </row>
        <row r="114">
          <cell r="A114">
            <v>40513</v>
          </cell>
          <cell r="B114">
            <v>110.2</v>
          </cell>
          <cell r="C114">
            <v>108.6</v>
          </cell>
          <cell r="D114">
            <v>116.4</v>
          </cell>
          <cell r="E114">
            <v>108.1</v>
          </cell>
          <cell r="F114">
            <v>107.6</v>
          </cell>
          <cell r="G114">
            <v>108.8</v>
          </cell>
          <cell r="H114">
            <v>108.1</v>
          </cell>
          <cell r="I114">
            <v>114</v>
          </cell>
          <cell r="J114">
            <v>122</v>
          </cell>
          <cell r="K114">
            <v>110.2</v>
          </cell>
          <cell r="L114">
            <v>109.6</v>
          </cell>
          <cell r="M114">
            <v>117.6</v>
          </cell>
          <cell r="N114">
            <v>106.8</v>
          </cell>
          <cell r="O114">
            <v>104.6</v>
          </cell>
          <cell r="P114" t="str">
            <v>-</v>
          </cell>
          <cell r="Q114">
            <v>112.2</v>
          </cell>
          <cell r="R114">
            <v>10.20000000000001</v>
          </cell>
          <cell r="S114">
            <v>8.5999999999999854</v>
          </cell>
          <cell r="T114">
            <v>16.400000000000013</v>
          </cell>
          <cell r="U114">
            <v>8.0999999999999961</v>
          </cell>
          <cell r="V114">
            <v>7.5999999999999845</v>
          </cell>
          <cell r="W114">
            <v>8.8000000000000078</v>
          </cell>
          <cell r="X114">
            <v>8.0999999999999961</v>
          </cell>
          <cell r="Y114">
            <v>13.999999999999989</v>
          </cell>
          <cell r="Z114">
            <v>21.999999999999996</v>
          </cell>
          <cell r="AA114">
            <v>10.20000000000001</v>
          </cell>
          <cell r="AB114">
            <v>9.5999999999999872</v>
          </cell>
          <cell r="AC114">
            <v>17.599999999999994</v>
          </cell>
          <cell r="AD114">
            <v>6.800000000000006</v>
          </cell>
          <cell r="AE114">
            <v>4.6000000000000041</v>
          </cell>
          <cell r="AF114" t="str">
            <v>-</v>
          </cell>
          <cell r="AG114">
            <v>12.20000000000001</v>
          </cell>
        </row>
        <row r="115">
          <cell r="A115">
            <v>40544</v>
          </cell>
          <cell r="B115">
            <v>102.2</v>
          </cell>
          <cell r="C115">
            <v>93.2</v>
          </cell>
          <cell r="D115">
            <v>98.2</v>
          </cell>
          <cell r="E115">
            <v>105</v>
          </cell>
          <cell r="F115">
            <v>83.8</v>
          </cell>
          <cell r="G115">
            <v>95.9</v>
          </cell>
          <cell r="H115">
            <v>90.6</v>
          </cell>
          <cell r="I115">
            <v>103.3</v>
          </cell>
          <cell r="J115">
            <v>108.8</v>
          </cell>
          <cell r="K115">
            <v>103.9</v>
          </cell>
          <cell r="L115">
            <v>103.3</v>
          </cell>
          <cell r="M115">
            <v>109.9</v>
          </cell>
          <cell r="N115">
            <v>102.8</v>
          </cell>
          <cell r="O115">
            <v>95.2</v>
          </cell>
          <cell r="P115" t="str">
            <v>-</v>
          </cell>
          <cell r="Q115">
            <v>97.8</v>
          </cell>
          <cell r="R115">
            <v>2.200000000000002</v>
          </cell>
          <cell r="S115">
            <v>-6.7999999999999954</v>
          </cell>
          <cell r="T115">
            <v>-1.8000000000000016</v>
          </cell>
          <cell r="U115">
            <v>5.0000000000000044</v>
          </cell>
          <cell r="V115">
            <v>-16.200000000000003</v>
          </cell>
          <cell r="W115">
            <v>-4.0999999999999925</v>
          </cell>
          <cell r="X115">
            <v>-9.4000000000000092</v>
          </cell>
          <cell r="Y115">
            <v>3.2999999999999918</v>
          </cell>
          <cell r="Z115">
            <v>8.8000000000000078</v>
          </cell>
          <cell r="AA115">
            <v>3.9000000000000146</v>
          </cell>
          <cell r="AB115">
            <v>3.2999999999999918</v>
          </cell>
          <cell r="AC115">
            <v>9.8999999999999986</v>
          </cell>
          <cell r="AD115">
            <v>2.8000000000000025</v>
          </cell>
          <cell r="AE115">
            <v>-4.7999999999999936</v>
          </cell>
          <cell r="AF115" t="str">
            <v>-</v>
          </cell>
          <cell r="AG115">
            <v>-2.200000000000002</v>
          </cell>
        </row>
        <row r="116">
          <cell r="A116">
            <v>40575</v>
          </cell>
          <cell r="B116">
            <v>104.7</v>
          </cell>
          <cell r="C116">
            <v>92</v>
          </cell>
          <cell r="D116">
            <v>103.8</v>
          </cell>
          <cell r="E116">
            <v>101.4</v>
          </cell>
          <cell r="F116">
            <v>89</v>
          </cell>
          <cell r="G116">
            <v>95.8</v>
          </cell>
          <cell r="H116">
            <v>87.8</v>
          </cell>
          <cell r="I116">
            <v>105.6</v>
          </cell>
          <cell r="J116">
            <v>110.8</v>
          </cell>
          <cell r="K116">
            <v>106.3</v>
          </cell>
          <cell r="L116">
            <v>105.6</v>
          </cell>
          <cell r="M116">
            <v>112.8</v>
          </cell>
          <cell r="N116">
            <v>103.8</v>
          </cell>
          <cell r="O116">
            <v>101.7</v>
          </cell>
          <cell r="P116" t="str">
            <v>-</v>
          </cell>
          <cell r="Q116">
            <v>98.2</v>
          </cell>
          <cell r="R116">
            <v>4.6999999999999931</v>
          </cell>
          <cell r="S116">
            <v>-7.9999999999999964</v>
          </cell>
          <cell r="T116">
            <v>3.8000000000000034</v>
          </cell>
          <cell r="U116">
            <v>1.4000000000000012</v>
          </cell>
          <cell r="V116">
            <v>-10.999999999999998</v>
          </cell>
          <cell r="W116">
            <v>-4.2000000000000037</v>
          </cell>
          <cell r="X116">
            <v>-12.2</v>
          </cell>
          <cell r="Y116">
            <v>5.600000000000005</v>
          </cell>
          <cell r="Z116">
            <v>10.799999999999986</v>
          </cell>
          <cell r="AA116">
            <v>6.2999999999999945</v>
          </cell>
          <cell r="AB116">
            <v>5.600000000000005</v>
          </cell>
          <cell r="AC116">
            <v>12.79999999999999</v>
          </cell>
          <cell r="AD116">
            <v>3.8000000000000034</v>
          </cell>
          <cell r="AE116">
            <v>1.7000000000000126</v>
          </cell>
          <cell r="AF116" t="str">
            <v>-</v>
          </cell>
          <cell r="AG116">
            <v>-1.8000000000000016</v>
          </cell>
        </row>
        <row r="117">
          <cell r="A117">
            <v>40603</v>
          </cell>
          <cell r="B117">
            <v>102.7</v>
          </cell>
          <cell r="C117">
            <v>93.4</v>
          </cell>
          <cell r="D117">
            <v>96</v>
          </cell>
          <cell r="E117">
            <v>97.9</v>
          </cell>
          <cell r="F117">
            <v>88.1</v>
          </cell>
          <cell r="G117">
            <v>94.8</v>
          </cell>
          <cell r="H117">
            <v>90.5</v>
          </cell>
          <cell r="I117">
            <v>104.2</v>
          </cell>
          <cell r="J117">
            <v>110.8</v>
          </cell>
          <cell r="K117">
            <v>105.2</v>
          </cell>
          <cell r="L117">
            <v>104.5</v>
          </cell>
          <cell r="M117">
            <v>106.9</v>
          </cell>
          <cell r="N117">
            <v>101</v>
          </cell>
          <cell r="O117">
            <v>101.2</v>
          </cell>
          <cell r="P117" t="str">
            <v>-</v>
          </cell>
          <cell r="Q117">
            <v>96.7</v>
          </cell>
          <cell r="R117">
            <v>2.7000000000000135</v>
          </cell>
          <cell r="S117">
            <v>-6.5999999999999943</v>
          </cell>
          <cell r="T117">
            <v>-4.0000000000000036</v>
          </cell>
          <cell r="U117">
            <v>-2.0999999999999908</v>
          </cell>
          <cell r="V117">
            <v>-11.900000000000011</v>
          </cell>
          <cell r="W117">
            <v>-5.2000000000000046</v>
          </cell>
          <cell r="X117">
            <v>-9.4999999999999964</v>
          </cell>
          <cell r="Y117">
            <v>4.2000000000000037</v>
          </cell>
          <cell r="Z117">
            <v>10.799999999999986</v>
          </cell>
          <cell r="AA117">
            <v>5.2000000000000046</v>
          </cell>
          <cell r="AB117">
            <v>4.4999999999999929</v>
          </cell>
          <cell r="AC117">
            <v>6.899999999999995</v>
          </cell>
          <cell r="AD117">
            <v>1.0000000000000009</v>
          </cell>
          <cell r="AE117">
            <v>1.2000000000000011</v>
          </cell>
          <cell r="AF117" t="str">
            <v>-</v>
          </cell>
          <cell r="AG117">
            <v>-3.2999999999999918</v>
          </cell>
        </row>
        <row r="118">
          <cell r="A118">
            <v>40634</v>
          </cell>
          <cell r="B118">
            <v>101.6</v>
          </cell>
          <cell r="C118">
            <v>93.4</v>
          </cell>
          <cell r="D118">
            <v>97.3</v>
          </cell>
          <cell r="E118">
            <v>98.7</v>
          </cell>
          <cell r="F118">
            <v>85.9</v>
          </cell>
          <cell r="G118">
            <v>94.1</v>
          </cell>
          <cell r="H118">
            <v>91.7</v>
          </cell>
          <cell r="I118">
            <v>102.9</v>
          </cell>
          <cell r="J118">
            <v>111.4</v>
          </cell>
          <cell r="K118">
            <v>105.4</v>
          </cell>
          <cell r="L118">
            <v>102.5</v>
          </cell>
          <cell r="M118">
            <v>107</v>
          </cell>
          <cell r="N118">
            <v>98.4</v>
          </cell>
          <cell r="O118">
            <v>100.9</v>
          </cell>
          <cell r="P118" t="str">
            <v>-</v>
          </cell>
          <cell r="Q118">
            <v>95.2</v>
          </cell>
          <cell r="R118">
            <v>1.6000000000000014</v>
          </cell>
          <cell r="S118">
            <v>-6.5999999999999943</v>
          </cell>
          <cell r="T118">
            <v>-2.7000000000000024</v>
          </cell>
          <cell r="U118">
            <v>-1.3000000000000012</v>
          </cell>
          <cell r="V118">
            <v>-14.099999999999991</v>
          </cell>
          <cell r="W118">
            <v>-5.9000000000000057</v>
          </cell>
          <cell r="X118">
            <v>-8.2999999999999972</v>
          </cell>
          <cell r="Y118">
            <v>2.9000000000000137</v>
          </cell>
          <cell r="Z118">
            <v>11.400000000000009</v>
          </cell>
          <cell r="AA118">
            <v>5.4000000000000048</v>
          </cell>
          <cell r="AB118">
            <v>2.4999999999999911</v>
          </cell>
          <cell r="AC118">
            <v>7.0000000000000062</v>
          </cell>
          <cell r="AD118">
            <v>-1.5999999999999903</v>
          </cell>
          <cell r="AE118">
            <v>0.9000000000000119</v>
          </cell>
          <cell r="AF118" t="str">
            <v>-</v>
          </cell>
          <cell r="AG118">
            <v>-4.7999999999999936</v>
          </cell>
        </row>
        <row r="119">
          <cell r="A119">
            <v>40664</v>
          </cell>
          <cell r="B119">
            <v>101.8</v>
          </cell>
          <cell r="C119">
            <v>93.7</v>
          </cell>
          <cell r="D119">
            <v>99.3</v>
          </cell>
          <cell r="E119">
            <v>100.2</v>
          </cell>
          <cell r="F119">
            <v>85.9</v>
          </cell>
          <cell r="G119">
            <v>94.2</v>
          </cell>
          <cell r="H119">
            <v>92.8</v>
          </cell>
          <cell r="I119">
            <v>102.5</v>
          </cell>
          <cell r="J119">
            <v>112.9</v>
          </cell>
          <cell r="K119">
            <v>104.5</v>
          </cell>
          <cell r="L119">
            <v>102.8</v>
          </cell>
          <cell r="M119">
            <v>106.5</v>
          </cell>
          <cell r="N119">
            <v>96.6</v>
          </cell>
          <cell r="O119">
            <v>101.9</v>
          </cell>
          <cell r="P119" t="str">
            <v>-</v>
          </cell>
          <cell r="Q119">
            <v>97.3</v>
          </cell>
          <cell r="R119">
            <v>1.8000000000000016</v>
          </cell>
          <cell r="S119">
            <v>-6.2999999999999945</v>
          </cell>
          <cell r="T119">
            <v>-0.70000000000000062</v>
          </cell>
          <cell r="U119">
            <v>0.20000000000000018</v>
          </cell>
          <cell r="V119">
            <v>-14.099999999999991</v>
          </cell>
          <cell r="W119">
            <v>-5.7999999999999936</v>
          </cell>
          <cell r="X119">
            <v>-7.2000000000000064</v>
          </cell>
          <cell r="Y119">
            <v>2.4999999999999911</v>
          </cell>
          <cell r="Z119">
            <v>12.9</v>
          </cell>
          <cell r="AA119">
            <v>4.4999999999999929</v>
          </cell>
          <cell r="AB119">
            <v>2.8000000000000025</v>
          </cell>
          <cell r="AC119">
            <v>6.4999999999999947</v>
          </cell>
          <cell r="AD119">
            <v>-3.400000000000003</v>
          </cell>
          <cell r="AE119">
            <v>1.9000000000000128</v>
          </cell>
          <cell r="AF119" t="str">
            <v>-</v>
          </cell>
          <cell r="AG119">
            <v>-2.7000000000000024</v>
          </cell>
        </row>
        <row r="120">
          <cell r="A120">
            <v>40695</v>
          </cell>
          <cell r="B120">
            <v>101.5</v>
          </cell>
          <cell r="C120">
            <v>94.4</v>
          </cell>
          <cell r="D120">
            <v>99.2</v>
          </cell>
          <cell r="E120">
            <v>100.8</v>
          </cell>
          <cell r="F120">
            <v>85.3</v>
          </cell>
          <cell r="G120">
            <v>95.1</v>
          </cell>
          <cell r="H120">
            <v>94.8</v>
          </cell>
          <cell r="I120">
            <v>102.5</v>
          </cell>
          <cell r="J120">
            <v>111.9</v>
          </cell>
          <cell r="K120">
            <v>102.9</v>
          </cell>
          <cell r="L120">
            <v>102.5</v>
          </cell>
          <cell r="M120">
            <v>106.5</v>
          </cell>
          <cell r="N120">
            <v>95.8</v>
          </cell>
          <cell r="O120">
            <v>101.5</v>
          </cell>
          <cell r="P120" t="str">
            <v>-</v>
          </cell>
          <cell r="Q120">
            <v>100.5</v>
          </cell>
          <cell r="R120">
            <v>1.4999999999999902</v>
          </cell>
          <cell r="S120">
            <v>-5.5999999999999943</v>
          </cell>
          <cell r="T120">
            <v>-0.80000000000000071</v>
          </cell>
          <cell r="U120">
            <v>0.80000000000000071</v>
          </cell>
          <cell r="V120">
            <v>-14.700000000000003</v>
          </cell>
          <cell r="W120">
            <v>-4.9000000000000039</v>
          </cell>
          <cell r="X120">
            <v>-5.2000000000000046</v>
          </cell>
          <cell r="Y120">
            <v>2.4999999999999911</v>
          </cell>
          <cell r="Z120">
            <v>11.899999999999999</v>
          </cell>
          <cell r="AA120">
            <v>2.9000000000000137</v>
          </cell>
          <cell r="AB120">
            <v>2.4999999999999911</v>
          </cell>
          <cell r="AC120">
            <v>6.4999999999999947</v>
          </cell>
          <cell r="AD120">
            <v>-4.2000000000000037</v>
          </cell>
          <cell r="AE120">
            <v>1.4999999999999902</v>
          </cell>
          <cell r="AF120" t="str">
            <v>-</v>
          </cell>
          <cell r="AG120">
            <v>0.49999999999998934</v>
          </cell>
        </row>
        <row r="121">
          <cell r="A121">
            <v>40725</v>
          </cell>
          <cell r="B121">
            <v>101.2</v>
          </cell>
          <cell r="C121">
            <v>94.2</v>
          </cell>
          <cell r="D121">
            <v>100.1</v>
          </cell>
          <cell r="E121">
            <v>102.4</v>
          </cell>
          <cell r="F121">
            <v>84.3</v>
          </cell>
          <cell r="G121">
            <v>95.8</v>
          </cell>
          <cell r="H121">
            <v>94.6</v>
          </cell>
          <cell r="I121">
            <v>102</v>
          </cell>
          <cell r="J121">
            <v>110.2</v>
          </cell>
          <cell r="K121">
            <v>102</v>
          </cell>
          <cell r="L121">
            <v>102.2</v>
          </cell>
          <cell r="M121">
            <v>106.9</v>
          </cell>
          <cell r="N121">
            <v>95.2</v>
          </cell>
          <cell r="O121">
            <v>100.9</v>
          </cell>
          <cell r="P121" t="str">
            <v>-</v>
          </cell>
          <cell r="Q121">
            <v>101.3</v>
          </cell>
          <cell r="R121">
            <v>1.2000000000000011</v>
          </cell>
          <cell r="S121">
            <v>-5.7999999999999936</v>
          </cell>
          <cell r="T121">
            <v>9.9999999999988987E-2</v>
          </cell>
          <cell r="U121">
            <v>2.4000000000000021</v>
          </cell>
          <cell r="V121">
            <v>-15.700000000000003</v>
          </cell>
          <cell r="W121">
            <v>-4.2000000000000037</v>
          </cell>
          <cell r="X121">
            <v>-5.4000000000000048</v>
          </cell>
          <cell r="Y121">
            <v>2.0000000000000018</v>
          </cell>
          <cell r="Z121">
            <v>10.20000000000001</v>
          </cell>
          <cell r="AA121">
            <v>2.0000000000000018</v>
          </cell>
          <cell r="AB121">
            <v>2.200000000000002</v>
          </cell>
          <cell r="AC121">
            <v>6.899999999999995</v>
          </cell>
          <cell r="AD121">
            <v>-4.7999999999999936</v>
          </cell>
          <cell r="AE121">
            <v>0.9000000000000119</v>
          </cell>
          <cell r="AF121" t="str">
            <v>-</v>
          </cell>
          <cell r="AG121">
            <v>1.2999999999999901</v>
          </cell>
        </row>
        <row r="122">
          <cell r="A122">
            <v>40756</v>
          </cell>
          <cell r="B122">
            <v>101.4</v>
          </cell>
          <cell r="C122">
            <v>94.5</v>
          </cell>
          <cell r="D122">
            <v>101.1</v>
          </cell>
          <cell r="E122">
            <v>102.6</v>
          </cell>
          <cell r="F122">
            <v>84.7</v>
          </cell>
          <cell r="G122">
            <v>96.6</v>
          </cell>
          <cell r="H122">
            <v>95</v>
          </cell>
          <cell r="I122">
            <v>101.6</v>
          </cell>
          <cell r="J122">
            <v>108.2</v>
          </cell>
          <cell r="K122">
            <v>102.1</v>
          </cell>
          <cell r="L122">
            <v>102.3</v>
          </cell>
          <cell r="M122">
            <v>109.3</v>
          </cell>
          <cell r="N122">
            <v>95.7</v>
          </cell>
          <cell r="O122">
            <v>101.3</v>
          </cell>
          <cell r="P122" t="str">
            <v>-</v>
          </cell>
          <cell r="Q122">
            <v>101.2</v>
          </cell>
          <cell r="R122">
            <v>1.4000000000000012</v>
          </cell>
          <cell r="S122">
            <v>-5.5000000000000053</v>
          </cell>
          <cell r="T122">
            <v>1.0999999999999899</v>
          </cell>
          <cell r="U122">
            <v>2.6000000000000023</v>
          </cell>
          <cell r="V122">
            <v>-15.300000000000002</v>
          </cell>
          <cell r="W122">
            <v>-3.400000000000003</v>
          </cell>
          <cell r="X122">
            <v>-5.0000000000000044</v>
          </cell>
          <cell r="Y122">
            <v>1.6000000000000014</v>
          </cell>
          <cell r="Z122">
            <v>8.2000000000000064</v>
          </cell>
          <cell r="AA122">
            <v>2.0999999999999908</v>
          </cell>
          <cell r="AB122">
            <v>2.2999999999999909</v>
          </cell>
          <cell r="AC122">
            <v>9.2999999999999972</v>
          </cell>
          <cell r="AD122">
            <v>-4.2999999999999927</v>
          </cell>
          <cell r="AE122">
            <v>1.2999999999999901</v>
          </cell>
          <cell r="AF122" t="str">
            <v>-</v>
          </cell>
          <cell r="AG122">
            <v>1.2000000000000011</v>
          </cell>
        </row>
        <row r="123">
          <cell r="A123">
            <v>40787</v>
          </cell>
          <cell r="B123">
            <v>101.1</v>
          </cell>
          <cell r="C123">
            <v>94.8</v>
          </cell>
          <cell r="D123">
            <v>102.2</v>
          </cell>
          <cell r="E123">
            <v>102.9</v>
          </cell>
          <cell r="F123">
            <v>85.2</v>
          </cell>
          <cell r="G123">
            <v>97.6</v>
          </cell>
          <cell r="H123">
            <v>95.3</v>
          </cell>
          <cell r="I123">
            <v>100.6</v>
          </cell>
          <cell r="J123">
            <v>106.9</v>
          </cell>
          <cell r="K123">
            <v>102</v>
          </cell>
          <cell r="L123">
            <v>101.8</v>
          </cell>
          <cell r="M123">
            <v>109.4</v>
          </cell>
          <cell r="N123">
            <v>95.7</v>
          </cell>
          <cell r="O123">
            <v>101.7</v>
          </cell>
          <cell r="P123" t="str">
            <v>-</v>
          </cell>
          <cell r="Q123">
            <v>101.9</v>
          </cell>
          <cell r="R123">
            <v>1.0999999999999899</v>
          </cell>
          <cell r="S123">
            <v>-5.2000000000000046</v>
          </cell>
          <cell r="T123">
            <v>2.200000000000002</v>
          </cell>
          <cell r="U123">
            <v>2.9000000000000137</v>
          </cell>
          <cell r="V123">
            <v>-14.800000000000002</v>
          </cell>
          <cell r="W123">
            <v>-2.4000000000000021</v>
          </cell>
          <cell r="X123">
            <v>-4.7000000000000046</v>
          </cell>
          <cell r="Y123">
            <v>0.60000000000000053</v>
          </cell>
          <cell r="Z123">
            <v>6.899999999999995</v>
          </cell>
          <cell r="AA123">
            <v>2.0000000000000018</v>
          </cell>
          <cell r="AB123">
            <v>1.8000000000000016</v>
          </cell>
          <cell r="AC123">
            <v>9.4000000000000092</v>
          </cell>
          <cell r="AD123">
            <v>-4.2999999999999927</v>
          </cell>
          <cell r="AE123">
            <v>1.7000000000000126</v>
          </cell>
          <cell r="AF123" t="str">
            <v>-</v>
          </cell>
          <cell r="AG123">
            <v>1.9000000000000128</v>
          </cell>
        </row>
        <row r="124">
          <cell r="A124">
            <v>40817</v>
          </cell>
          <cell r="B124">
            <v>100.8</v>
          </cell>
          <cell r="C124">
            <v>95.2</v>
          </cell>
          <cell r="D124">
            <v>103.8</v>
          </cell>
          <cell r="E124">
            <v>103.1</v>
          </cell>
          <cell r="F124">
            <v>85.9</v>
          </cell>
          <cell r="G124">
            <v>98.4</v>
          </cell>
          <cell r="H124">
            <v>95.3</v>
          </cell>
          <cell r="I124">
            <v>100.1</v>
          </cell>
          <cell r="J124">
            <v>105.5</v>
          </cell>
          <cell r="K124">
            <v>101.7</v>
          </cell>
          <cell r="L124">
            <v>101.3</v>
          </cell>
          <cell r="M124">
            <v>109.8</v>
          </cell>
          <cell r="N124">
            <v>95.3</v>
          </cell>
          <cell r="O124">
            <v>102.3</v>
          </cell>
          <cell r="P124" t="str">
            <v>-</v>
          </cell>
          <cell r="Q124">
            <v>101.6</v>
          </cell>
          <cell r="R124">
            <v>0.80000000000000071</v>
          </cell>
          <cell r="S124">
            <v>-4.7999999999999936</v>
          </cell>
          <cell r="T124">
            <v>3.8000000000000034</v>
          </cell>
          <cell r="U124">
            <v>3.0999999999999917</v>
          </cell>
          <cell r="V124">
            <v>-14.099999999999991</v>
          </cell>
          <cell r="W124">
            <v>-1.5999999999999903</v>
          </cell>
          <cell r="X124">
            <v>-4.7000000000000046</v>
          </cell>
          <cell r="Y124">
            <v>9.9999999999988987E-2</v>
          </cell>
          <cell r="Z124">
            <v>5.4999999999999938</v>
          </cell>
          <cell r="AA124">
            <v>1.7000000000000126</v>
          </cell>
          <cell r="AB124">
            <v>1.2999999999999901</v>
          </cell>
          <cell r="AC124">
            <v>9.7999999999999865</v>
          </cell>
          <cell r="AD124">
            <v>-4.7000000000000046</v>
          </cell>
          <cell r="AE124">
            <v>2.2999999999999909</v>
          </cell>
          <cell r="AF124" t="str">
            <v>-</v>
          </cell>
          <cell r="AG124">
            <v>1.6000000000000014</v>
          </cell>
        </row>
        <row r="125">
          <cell r="A125">
            <v>40848</v>
          </cell>
          <cell r="B125">
            <v>100.5</v>
          </cell>
          <cell r="C125">
            <v>95.3</v>
          </cell>
          <cell r="D125">
            <v>103.4</v>
          </cell>
          <cell r="E125">
            <v>102.7</v>
          </cell>
          <cell r="F125">
            <v>86.5</v>
          </cell>
          <cell r="G125">
            <v>98.7</v>
          </cell>
          <cell r="H125">
            <v>95.2</v>
          </cell>
          <cell r="I125">
            <v>100.3</v>
          </cell>
          <cell r="J125">
            <v>105</v>
          </cell>
          <cell r="K125">
            <v>101.4</v>
          </cell>
          <cell r="L125">
            <v>100.8</v>
          </cell>
          <cell r="M125">
            <v>110.2</v>
          </cell>
          <cell r="N125">
            <v>95</v>
          </cell>
          <cell r="O125">
            <v>101.6</v>
          </cell>
          <cell r="P125" t="str">
            <v>-</v>
          </cell>
          <cell r="Q125">
            <v>102.3</v>
          </cell>
          <cell r="R125">
            <v>0.49999999999998934</v>
          </cell>
          <cell r="S125">
            <v>-4.7000000000000046</v>
          </cell>
          <cell r="T125">
            <v>3.400000000000003</v>
          </cell>
          <cell r="U125">
            <v>2.7000000000000135</v>
          </cell>
          <cell r="V125">
            <v>-13.5</v>
          </cell>
          <cell r="W125">
            <v>-1.3000000000000012</v>
          </cell>
          <cell r="X125">
            <v>-4.7999999999999936</v>
          </cell>
          <cell r="Y125">
            <v>0.29999999999998916</v>
          </cell>
          <cell r="Z125">
            <v>5.0000000000000044</v>
          </cell>
          <cell r="AA125">
            <v>1.4000000000000012</v>
          </cell>
          <cell r="AB125">
            <v>0.80000000000000071</v>
          </cell>
          <cell r="AC125">
            <v>10.20000000000001</v>
          </cell>
          <cell r="AD125">
            <v>-5.0000000000000044</v>
          </cell>
          <cell r="AE125">
            <v>1.6000000000000014</v>
          </cell>
          <cell r="AF125" t="str">
            <v>-</v>
          </cell>
          <cell r="AG125">
            <v>2.2999999999999909</v>
          </cell>
        </row>
        <row r="126">
          <cell r="A126">
            <v>40878</v>
          </cell>
          <cell r="B126">
            <v>100.4</v>
          </cell>
          <cell r="C126">
            <v>95.4</v>
          </cell>
          <cell r="D126">
            <v>103.4</v>
          </cell>
          <cell r="E126">
            <v>102.8</v>
          </cell>
          <cell r="F126">
            <v>87</v>
          </cell>
          <cell r="G126">
            <v>99.1</v>
          </cell>
          <cell r="H126">
            <v>95.1</v>
          </cell>
          <cell r="I126">
            <v>100</v>
          </cell>
          <cell r="J126">
            <v>104.9</v>
          </cell>
          <cell r="K126">
            <v>101.3</v>
          </cell>
          <cell r="L126">
            <v>100.5</v>
          </cell>
          <cell r="M126">
            <v>111.2</v>
          </cell>
          <cell r="N126">
            <v>94.7</v>
          </cell>
          <cell r="O126">
            <v>101.5</v>
          </cell>
          <cell r="P126" t="str">
            <v>-</v>
          </cell>
          <cell r="Q126">
            <v>103.1</v>
          </cell>
          <cell r="R126">
            <v>0.40000000000000036</v>
          </cell>
          <cell r="S126">
            <v>-4.5999999999999925</v>
          </cell>
          <cell r="T126">
            <v>3.400000000000003</v>
          </cell>
          <cell r="U126">
            <v>2.8000000000000025</v>
          </cell>
          <cell r="V126">
            <v>-13</v>
          </cell>
          <cell r="W126">
            <v>-0.9000000000000008</v>
          </cell>
          <cell r="X126">
            <v>-4.9000000000000039</v>
          </cell>
          <cell r="Y126">
            <v>0</v>
          </cell>
          <cell r="Z126">
            <v>4.9000000000000155</v>
          </cell>
          <cell r="AA126">
            <v>1.2999999999999901</v>
          </cell>
          <cell r="AB126">
            <v>0.49999999999998934</v>
          </cell>
          <cell r="AC126">
            <v>11.20000000000001</v>
          </cell>
          <cell r="AD126">
            <v>-5.2999999999999936</v>
          </cell>
          <cell r="AE126">
            <v>1.4999999999999902</v>
          </cell>
          <cell r="AF126" t="str">
            <v>-</v>
          </cell>
          <cell r="AG126">
            <v>3.0999999999999917</v>
          </cell>
        </row>
        <row r="127">
          <cell r="A127">
            <v>40909</v>
          </cell>
          <cell r="B127">
            <v>95.1</v>
          </cell>
          <cell r="C127">
            <v>104.5</v>
          </cell>
          <cell r="D127">
            <v>103.5</v>
          </cell>
          <cell r="E127">
            <v>84.4</v>
          </cell>
          <cell r="F127">
            <v>96.3</v>
          </cell>
          <cell r="G127">
            <v>112.3</v>
          </cell>
          <cell r="H127">
            <v>103.6</v>
          </cell>
          <cell r="I127">
            <v>92.1</v>
          </cell>
          <cell r="J127">
            <v>91.5</v>
          </cell>
          <cell r="K127">
            <v>88.1</v>
          </cell>
          <cell r="L127">
            <v>91.8</v>
          </cell>
          <cell r="M127">
            <v>99.8</v>
          </cell>
          <cell r="N127">
            <v>88.3</v>
          </cell>
          <cell r="O127">
            <v>102.8</v>
          </cell>
          <cell r="P127" t="str">
            <v>-</v>
          </cell>
          <cell r="Q127">
            <v>83.4</v>
          </cell>
          <cell r="R127">
            <v>-4.9000000000000039</v>
          </cell>
          <cell r="S127">
            <v>4.4999999999999929</v>
          </cell>
          <cell r="T127">
            <v>3.499999999999992</v>
          </cell>
          <cell r="U127">
            <v>-15.599999999999991</v>
          </cell>
          <cell r="V127">
            <v>-3.7000000000000033</v>
          </cell>
          <cell r="W127">
            <v>12.3</v>
          </cell>
          <cell r="X127">
            <v>3.6000000000000032</v>
          </cell>
          <cell r="Y127">
            <v>-7.9000000000000075</v>
          </cell>
          <cell r="Z127">
            <v>-8.4999999999999964</v>
          </cell>
          <cell r="AA127">
            <v>-11.900000000000011</v>
          </cell>
          <cell r="AB127">
            <v>-8.2000000000000064</v>
          </cell>
          <cell r="AC127">
            <v>-0.20000000000000018</v>
          </cell>
          <cell r="AD127">
            <v>-11.7</v>
          </cell>
          <cell r="AE127">
            <v>2.8000000000000025</v>
          </cell>
          <cell r="AF127" t="str">
            <v>-</v>
          </cell>
          <cell r="AG127">
            <v>-16.599999999999994</v>
          </cell>
        </row>
        <row r="128">
          <cell r="A128">
            <v>40940</v>
          </cell>
          <cell r="B128">
            <v>94.6</v>
          </cell>
          <cell r="C128">
            <v>105.7</v>
          </cell>
          <cell r="D128">
            <v>98.7</v>
          </cell>
          <cell r="E128">
            <v>90.6</v>
          </cell>
          <cell r="F128">
            <v>93.2</v>
          </cell>
          <cell r="G128">
            <v>111.1</v>
          </cell>
          <cell r="H128">
            <v>108.3</v>
          </cell>
          <cell r="I128">
            <v>93.4</v>
          </cell>
          <cell r="J128">
            <v>92.9</v>
          </cell>
          <cell r="K128">
            <v>89.2</v>
          </cell>
          <cell r="L128">
            <v>91.7</v>
          </cell>
          <cell r="M128">
            <v>98.8</v>
          </cell>
          <cell r="N128">
            <v>91.7</v>
          </cell>
          <cell r="O128">
            <v>97.1</v>
          </cell>
          <cell r="P128" t="str">
            <v>-</v>
          </cell>
          <cell r="Q128">
            <v>80.900000000000006</v>
          </cell>
          <cell r="R128">
            <v>-5.4000000000000048</v>
          </cell>
          <cell r="S128">
            <v>5.699999999999994</v>
          </cell>
          <cell r="T128">
            <v>-1.3000000000000012</v>
          </cell>
          <cell r="U128">
            <v>-9.4000000000000092</v>
          </cell>
          <cell r="V128">
            <v>-6.7999999999999954</v>
          </cell>
          <cell r="W128">
            <v>11.099999999999998</v>
          </cell>
          <cell r="X128">
            <v>8.2999999999999972</v>
          </cell>
          <cell r="Y128">
            <v>-6.5999999999999943</v>
          </cell>
          <cell r="Z128">
            <v>-7.0999999999999952</v>
          </cell>
          <cell r="AA128">
            <v>-10.799999999999999</v>
          </cell>
          <cell r="AB128">
            <v>-8.2999999999999972</v>
          </cell>
          <cell r="AC128">
            <v>-1.2000000000000011</v>
          </cell>
          <cell r="AD128">
            <v>-8.2999999999999972</v>
          </cell>
          <cell r="AE128">
            <v>-2.9000000000000026</v>
          </cell>
          <cell r="AF128" t="str">
            <v>-</v>
          </cell>
          <cell r="AG128">
            <v>-19.099999999999994</v>
          </cell>
        </row>
        <row r="129">
          <cell r="A129">
            <v>40969</v>
          </cell>
          <cell r="B129">
            <v>95</v>
          </cell>
          <cell r="C129">
            <v>102.7</v>
          </cell>
          <cell r="D129">
            <v>99.5</v>
          </cell>
          <cell r="E129">
            <v>93.7</v>
          </cell>
          <cell r="F129">
            <v>94.9</v>
          </cell>
          <cell r="G129">
            <v>108.2</v>
          </cell>
          <cell r="H129">
            <v>105.2</v>
          </cell>
          <cell r="I129">
            <v>94.6</v>
          </cell>
          <cell r="J129">
            <v>92.3</v>
          </cell>
          <cell r="K129">
            <v>91.7</v>
          </cell>
          <cell r="L129">
            <v>92.4</v>
          </cell>
          <cell r="M129">
            <v>99.5</v>
          </cell>
          <cell r="N129">
            <v>92.3</v>
          </cell>
          <cell r="O129">
            <v>95.6</v>
          </cell>
          <cell r="P129" t="str">
            <v>-</v>
          </cell>
          <cell r="Q129">
            <v>85</v>
          </cell>
          <cell r="R129">
            <v>-5.0000000000000044</v>
          </cell>
          <cell r="S129">
            <v>2.7000000000000135</v>
          </cell>
          <cell r="T129">
            <v>-0.50000000000000044</v>
          </cell>
          <cell r="U129">
            <v>-6.2999999999999945</v>
          </cell>
          <cell r="V129">
            <v>-5.0999999999999934</v>
          </cell>
          <cell r="W129">
            <v>8.2000000000000064</v>
          </cell>
          <cell r="X129">
            <v>5.2000000000000046</v>
          </cell>
          <cell r="Y129">
            <v>-5.4000000000000048</v>
          </cell>
          <cell r="Z129">
            <v>-7.7000000000000064</v>
          </cell>
          <cell r="AA129">
            <v>-8.2999999999999972</v>
          </cell>
          <cell r="AB129">
            <v>-7.5999999999999961</v>
          </cell>
          <cell r="AC129">
            <v>-0.50000000000000044</v>
          </cell>
          <cell r="AD129">
            <v>-7.7000000000000064</v>
          </cell>
          <cell r="AE129">
            <v>-4.4000000000000039</v>
          </cell>
          <cell r="AF129" t="str">
            <v>-</v>
          </cell>
          <cell r="AG129">
            <v>-15.000000000000002</v>
          </cell>
        </row>
        <row r="130">
          <cell r="A130">
            <v>41000</v>
          </cell>
          <cell r="B130">
            <v>95</v>
          </cell>
          <cell r="C130">
            <v>101.5</v>
          </cell>
          <cell r="D130">
            <v>96.6</v>
          </cell>
          <cell r="E130">
            <v>95.4</v>
          </cell>
          <cell r="F130">
            <v>95.3</v>
          </cell>
          <cell r="G130">
            <v>107.4</v>
          </cell>
          <cell r="H130">
            <v>103.8</v>
          </cell>
          <cell r="I130">
            <v>95.7</v>
          </cell>
          <cell r="J130">
            <v>90.6</v>
          </cell>
          <cell r="K130">
            <v>92.2</v>
          </cell>
          <cell r="L130">
            <v>92.9</v>
          </cell>
          <cell r="M130">
            <v>98.9</v>
          </cell>
          <cell r="N130">
            <v>93.4</v>
          </cell>
          <cell r="O130">
            <v>93.9</v>
          </cell>
          <cell r="P130" t="str">
            <v>-</v>
          </cell>
          <cell r="Q130">
            <v>90</v>
          </cell>
          <cell r="R130">
            <v>-5.0000000000000044</v>
          </cell>
          <cell r="S130">
            <v>1.4999999999999902</v>
          </cell>
          <cell r="T130">
            <v>-3.400000000000003</v>
          </cell>
          <cell r="U130">
            <v>-4.5999999999999925</v>
          </cell>
          <cell r="V130">
            <v>-4.7000000000000046</v>
          </cell>
          <cell r="W130">
            <v>7.4000000000000066</v>
          </cell>
          <cell r="X130">
            <v>3.8000000000000034</v>
          </cell>
          <cell r="Y130">
            <v>-4.2999999999999927</v>
          </cell>
          <cell r="Z130">
            <v>-9.4000000000000092</v>
          </cell>
          <cell r="AA130">
            <v>-7.7999999999999954</v>
          </cell>
          <cell r="AB130">
            <v>-7.0999999999999952</v>
          </cell>
          <cell r="AC130">
            <v>-1.0999999999999899</v>
          </cell>
          <cell r="AD130">
            <v>-6.5999999999999943</v>
          </cell>
          <cell r="AE130">
            <v>-6.0999999999999943</v>
          </cell>
          <cell r="AF130" t="str">
            <v>-</v>
          </cell>
          <cell r="AG130">
            <v>-9.9999999999999982</v>
          </cell>
        </row>
        <row r="131">
          <cell r="A131">
            <v>41030</v>
          </cell>
          <cell r="B131">
            <v>95.1</v>
          </cell>
          <cell r="C131">
            <v>101.3</v>
          </cell>
          <cell r="D131">
            <v>94.7</v>
          </cell>
          <cell r="E131">
            <v>97.4</v>
          </cell>
          <cell r="F131">
            <v>96</v>
          </cell>
          <cell r="G131">
            <v>107.1</v>
          </cell>
          <cell r="H131">
            <v>103.3</v>
          </cell>
          <cell r="I131">
            <v>96.4</v>
          </cell>
          <cell r="J131">
            <v>89.6</v>
          </cell>
          <cell r="K131">
            <v>92.7</v>
          </cell>
          <cell r="L131">
            <v>93.1</v>
          </cell>
          <cell r="M131">
            <v>99.3</v>
          </cell>
          <cell r="N131">
            <v>95.2</v>
          </cell>
          <cell r="O131">
            <v>94.2</v>
          </cell>
          <cell r="P131" t="str">
            <v>-</v>
          </cell>
          <cell r="Q131">
            <v>96.3</v>
          </cell>
          <cell r="R131">
            <v>-4.9000000000000039</v>
          </cell>
          <cell r="S131">
            <v>1.2999999999999901</v>
          </cell>
          <cell r="T131">
            <v>-5.2999999999999936</v>
          </cell>
          <cell r="U131">
            <v>-2.5999999999999912</v>
          </cell>
          <cell r="V131">
            <v>-4.0000000000000036</v>
          </cell>
          <cell r="W131">
            <v>7.0999999999999952</v>
          </cell>
          <cell r="X131">
            <v>3.2999999999999918</v>
          </cell>
          <cell r="Y131">
            <v>-3.5999999999999921</v>
          </cell>
          <cell r="Z131">
            <v>-10.400000000000009</v>
          </cell>
          <cell r="AA131">
            <v>-7.2999999999999954</v>
          </cell>
          <cell r="AB131">
            <v>-6.9000000000000057</v>
          </cell>
          <cell r="AC131">
            <v>-0.70000000000000062</v>
          </cell>
          <cell r="AD131">
            <v>-4.7999999999999936</v>
          </cell>
          <cell r="AE131">
            <v>-5.7999999999999936</v>
          </cell>
          <cell r="AF131" t="str">
            <v>-</v>
          </cell>
          <cell r="AG131">
            <v>-3.7000000000000033</v>
          </cell>
        </row>
        <row r="132">
          <cell r="A132">
            <v>41061</v>
          </cell>
          <cell r="B132">
            <v>95.2</v>
          </cell>
          <cell r="C132">
            <v>100.5</v>
          </cell>
          <cell r="D132">
            <v>94.9</v>
          </cell>
          <cell r="E132">
            <v>98.4</v>
          </cell>
          <cell r="F132">
            <v>95.9</v>
          </cell>
          <cell r="G132">
            <v>105.6</v>
          </cell>
          <cell r="H132">
            <v>101.9</v>
          </cell>
          <cell r="I132">
            <v>96.8</v>
          </cell>
          <cell r="J132">
            <v>90</v>
          </cell>
          <cell r="K132">
            <v>92.9</v>
          </cell>
          <cell r="L132">
            <v>93.2</v>
          </cell>
          <cell r="M132">
            <v>98.4</v>
          </cell>
          <cell r="N132">
            <v>95.4</v>
          </cell>
          <cell r="O132">
            <v>93.2</v>
          </cell>
          <cell r="P132" t="str">
            <v>-</v>
          </cell>
          <cell r="Q132">
            <v>98.7</v>
          </cell>
          <cell r="R132">
            <v>-4.7999999999999936</v>
          </cell>
          <cell r="S132">
            <v>0.49999999999998934</v>
          </cell>
          <cell r="T132">
            <v>-5.0999999999999934</v>
          </cell>
          <cell r="U132">
            <v>-1.5999999999999903</v>
          </cell>
          <cell r="V132">
            <v>-4.0999999999999925</v>
          </cell>
          <cell r="W132">
            <v>5.600000000000005</v>
          </cell>
          <cell r="X132">
            <v>1.9000000000000128</v>
          </cell>
          <cell r="Y132">
            <v>-3.2000000000000028</v>
          </cell>
          <cell r="Z132">
            <v>-9.9999999999999982</v>
          </cell>
          <cell r="AA132">
            <v>-7.0999999999999952</v>
          </cell>
          <cell r="AB132">
            <v>-6.7999999999999954</v>
          </cell>
          <cell r="AC132">
            <v>-1.5999999999999903</v>
          </cell>
          <cell r="AD132">
            <v>-4.5999999999999925</v>
          </cell>
          <cell r="AE132">
            <v>-6.7999999999999954</v>
          </cell>
          <cell r="AF132" t="str">
            <v>-</v>
          </cell>
          <cell r="AG132">
            <v>-1.3000000000000012</v>
          </cell>
        </row>
        <row r="133">
          <cell r="A133">
            <v>41091</v>
          </cell>
          <cell r="B133">
            <v>95.7</v>
          </cell>
          <cell r="C133">
            <v>100.4</v>
          </cell>
          <cell r="D133">
            <v>92.1</v>
          </cell>
          <cell r="E133">
            <v>97.8</v>
          </cell>
          <cell r="F133">
            <v>97.1</v>
          </cell>
          <cell r="G133">
            <v>104.3</v>
          </cell>
          <cell r="H133">
            <v>101.8</v>
          </cell>
          <cell r="I133">
            <v>97.8</v>
          </cell>
          <cell r="J133">
            <v>90.8</v>
          </cell>
          <cell r="K133">
            <v>93.4</v>
          </cell>
          <cell r="L133">
            <v>94.3</v>
          </cell>
          <cell r="M133">
            <v>97.8</v>
          </cell>
          <cell r="N133">
            <v>96.5</v>
          </cell>
          <cell r="O133">
            <v>93.2</v>
          </cell>
          <cell r="P133" t="str">
            <v>-</v>
          </cell>
          <cell r="Q133">
            <v>100.8</v>
          </cell>
          <cell r="R133">
            <v>-4.2999999999999927</v>
          </cell>
          <cell r="S133">
            <v>0.40000000000000036</v>
          </cell>
          <cell r="T133">
            <v>-7.9000000000000075</v>
          </cell>
          <cell r="U133">
            <v>-2.200000000000002</v>
          </cell>
          <cell r="V133">
            <v>-2.9000000000000026</v>
          </cell>
          <cell r="W133">
            <v>4.2999999999999927</v>
          </cell>
          <cell r="X133">
            <v>1.8000000000000016</v>
          </cell>
          <cell r="Y133">
            <v>-2.200000000000002</v>
          </cell>
          <cell r="Z133">
            <v>-9.2000000000000082</v>
          </cell>
          <cell r="AA133">
            <v>-6.5999999999999943</v>
          </cell>
          <cell r="AB133">
            <v>-5.7000000000000046</v>
          </cell>
          <cell r="AC133">
            <v>-2.200000000000002</v>
          </cell>
          <cell r="AD133">
            <v>-3.5000000000000031</v>
          </cell>
          <cell r="AE133">
            <v>-6.7999999999999954</v>
          </cell>
          <cell r="AF133" t="str">
            <v>-</v>
          </cell>
          <cell r="AG133">
            <v>0.80000000000000071</v>
          </cell>
        </row>
        <row r="134">
          <cell r="A134">
            <v>41122</v>
          </cell>
          <cell r="B134">
            <v>96.4</v>
          </cell>
          <cell r="C134">
            <v>100.3</v>
          </cell>
          <cell r="D134">
            <v>93</v>
          </cell>
          <cell r="E134">
            <v>97.5</v>
          </cell>
          <cell r="F134">
            <v>97.5</v>
          </cell>
          <cell r="G134">
            <v>103.8</v>
          </cell>
          <cell r="H134">
            <v>101.8</v>
          </cell>
          <cell r="I134">
            <v>99.1</v>
          </cell>
          <cell r="J134">
            <v>91.4</v>
          </cell>
          <cell r="K134">
            <v>93</v>
          </cell>
          <cell r="L134">
            <v>95.2</v>
          </cell>
          <cell r="M134">
            <v>97.2</v>
          </cell>
          <cell r="N134">
            <v>96.9</v>
          </cell>
          <cell r="O134">
            <v>93.9</v>
          </cell>
          <cell r="P134" t="str">
            <v>-</v>
          </cell>
          <cell r="Q134">
            <v>103.8</v>
          </cell>
          <cell r="R134">
            <v>-3.5999999999999921</v>
          </cell>
          <cell r="S134">
            <v>0.29999999999998916</v>
          </cell>
          <cell r="T134">
            <v>-6.9999999999999947</v>
          </cell>
          <cell r="U134">
            <v>-2.5000000000000022</v>
          </cell>
          <cell r="V134">
            <v>-2.5000000000000022</v>
          </cell>
          <cell r="W134">
            <v>3.8000000000000034</v>
          </cell>
          <cell r="X134">
            <v>1.8000000000000016</v>
          </cell>
          <cell r="Y134">
            <v>-0.9000000000000008</v>
          </cell>
          <cell r="Z134">
            <v>-8.5999999999999961</v>
          </cell>
          <cell r="AA134">
            <v>-6.9999999999999947</v>
          </cell>
          <cell r="AB134">
            <v>-4.7999999999999936</v>
          </cell>
          <cell r="AC134">
            <v>-2.8000000000000025</v>
          </cell>
          <cell r="AD134">
            <v>-3.0999999999999917</v>
          </cell>
          <cell r="AE134">
            <v>-6.0999999999999943</v>
          </cell>
          <cell r="AF134" t="str">
            <v>-</v>
          </cell>
          <cell r="AG134">
            <v>3.8000000000000034</v>
          </cell>
        </row>
        <row r="135">
          <cell r="A135">
            <v>41153</v>
          </cell>
          <cell r="B135">
            <v>96.6</v>
          </cell>
          <cell r="C135">
            <v>100.1</v>
          </cell>
          <cell r="D135">
            <v>93.1</v>
          </cell>
          <cell r="E135">
            <v>97.2</v>
          </cell>
          <cell r="F135">
            <v>97.9</v>
          </cell>
          <cell r="G135">
            <v>102.7</v>
          </cell>
          <cell r="H135">
            <v>101.9</v>
          </cell>
          <cell r="I135">
            <v>100.1</v>
          </cell>
          <cell r="J135">
            <v>91.5</v>
          </cell>
          <cell r="K135">
            <v>92.6</v>
          </cell>
          <cell r="L135">
            <v>95.7</v>
          </cell>
          <cell r="M135">
            <v>96.8</v>
          </cell>
          <cell r="N135">
            <v>96.7</v>
          </cell>
          <cell r="O135">
            <v>93.9</v>
          </cell>
          <cell r="P135" t="str">
            <v>-</v>
          </cell>
          <cell r="Q135">
            <v>104</v>
          </cell>
          <cell r="R135">
            <v>-3.400000000000003</v>
          </cell>
          <cell r="S135">
            <v>9.9999999999988987E-2</v>
          </cell>
          <cell r="T135">
            <v>-6.9000000000000057</v>
          </cell>
          <cell r="U135">
            <v>-2.8000000000000025</v>
          </cell>
          <cell r="V135">
            <v>-2.0999999999999908</v>
          </cell>
          <cell r="W135">
            <v>2.7000000000000135</v>
          </cell>
          <cell r="X135">
            <v>1.9000000000000128</v>
          </cell>
          <cell r="Y135">
            <v>9.9999999999988987E-2</v>
          </cell>
          <cell r="Z135">
            <v>-8.4999999999999964</v>
          </cell>
          <cell r="AA135">
            <v>-7.4000000000000066</v>
          </cell>
          <cell r="AB135">
            <v>-4.2999999999999927</v>
          </cell>
          <cell r="AC135">
            <v>-3.2000000000000028</v>
          </cell>
          <cell r="AD135">
            <v>-3.2999999999999918</v>
          </cell>
          <cell r="AE135">
            <v>-6.0999999999999943</v>
          </cell>
          <cell r="AF135" t="str">
            <v>-</v>
          </cell>
          <cell r="AG135">
            <v>4.0000000000000036</v>
          </cell>
        </row>
        <row r="136">
          <cell r="A136">
            <v>41183</v>
          </cell>
          <cell r="B136">
            <v>97.5</v>
          </cell>
          <cell r="C136">
            <v>100.3</v>
          </cell>
          <cell r="D136">
            <v>92.4</v>
          </cell>
          <cell r="E136">
            <v>97.9</v>
          </cell>
          <cell r="F136">
            <v>98.8</v>
          </cell>
          <cell r="G136">
            <v>102.8</v>
          </cell>
          <cell r="H136">
            <v>101.9</v>
          </cell>
          <cell r="I136">
            <v>101.3</v>
          </cell>
          <cell r="J136">
            <v>92.8</v>
          </cell>
          <cell r="K136">
            <v>92.9</v>
          </cell>
          <cell r="L136">
            <v>96.9</v>
          </cell>
          <cell r="M136">
            <v>96.9</v>
          </cell>
          <cell r="N136">
            <v>97.5</v>
          </cell>
          <cell r="O136">
            <v>94.4</v>
          </cell>
          <cell r="P136" t="str">
            <v>-</v>
          </cell>
          <cell r="Q136">
            <v>105</v>
          </cell>
          <cell r="R136">
            <v>-2.5000000000000022</v>
          </cell>
          <cell r="S136">
            <v>0.29999999999998916</v>
          </cell>
          <cell r="T136">
            <v>-7.5999999999999961</v>
          </cell>
          <cell r="U136">
            <v>-2.0999999999999908</v>
          </cell>
          <cell r="V136">
            <v>-1.2000000000000011</v>
          </cell>
          <cell r="W136">
            <v>2.8000000000000025</v>
          </cell>
          <cell r="X136">
            <v>1.9000000000000128</v>
          </cell>
          <cell r="Y136">
            <v>1.2999999999999901</v>
          </cell>
          <cell r="Z136">
            <v>-7.2000000000000064</v>
          </cell>
          <cell r="AA136">
            <v>-7.0999999999999952</v>
          </cell>
          <cell r="AB136">
            <v>-3.0999999999999917</v>
          </cell>
          <cell r="AC136">
            <v>-3.0999999999999917</v>
          </cell>
          <cell r="AD136">
            <v>-2.5000000000000022</v>
          </cell>
          <cell r="AE136">
            <v>-5.5999999999999943</v>
          </cell>
          <cell r="AF136" t="str">
            <v>-</v>
          </cell>
          <cell r="AG136">
            <v>5.0000000000000044</v>
          </cell>
        </row>
        <row r="137">
          <cell r="A137">
            <v>41214</v>
          </cell>
          <cell r="B137">
            <v>97.8</v>
          </cell>
          <cell r="C137">
            <v>101</v>
          </cell>
          <cell r="D137">
            <v>92.9</v>
          </cell>
          <cell r="E137">
            <v>98</v>
          </cell>
          <cell r="F137">
            <v>99.7</v>
          </cell>
          <cell r="G137">
            <v>102.2</v>
          </cell>
          <cell r="H137">
            <v>103</v>
          </cell>
          <cell r="I137">
            <v>101.3</v>
          </cell>
          <cell r="J137">
            <v>92.5</v>
          </cell>
          <cell r="K137">
            <v>92.9</v>
          </cell>
          <cell r="L137">
            <v>97.4</v>
          </cell>
          <cell r="M137">
            <v>96</v>
          </cell>
          <cell r="N137">
            <v>97.9</v>
          </cell>
          <cell r="O137">
            <v>94.8</v>
          </cell>
          <cell r="P137" t="str">
            <v>-</v>
          </cell>
          <cell r="Q137">
            <v>103.9</v>
          </cell>
          <cell r="R137">
            <v>-2.200000000000002</v>
          </cell>
          <cell r="S137">
            <v>1.0000000000000009</v>
          </cell>
          <cell r="T137">
            <v>-7.0999999999999952</v>
          </cell>
          <cell r="U137">
            <v>-2.0000000000000018</v>
          </cell>
          <cell r="V137">
            <v>-0.30000000000000027</v>
          </cell>
          <cell r="W137">
            <v>2.200000000000002</v>
          </cell>
          <cell r="X137">
            <v>3.0000000000000027</v>
          </cell>
          <cell r="Y137">
            <v>1.2999999999999901</v>
          </cell>
          <cell r="Z137">
            <v>-7.4999999999999956</v>
          </cell>
          <cell r="AA137">
            <v>-7.0999999999999952</v>
          </cell>
          <cell r="AB137">
            <v>-2.5999999999999912</v>
          </cell>
          <cell r="AC137">
            <v>-4.0000000000000036</v>
          </cell>
          <cell r="AD137">
            <v>-2.0999999999999908</v>
          </cell>
          <cell r="AE137">
            <v>-5.2000000000000046</v>
          </cell>
          <cell r="AF137" t="str">
            <v>-</v>
          </cell>
          <cell r="AG137">
            <v>3.9000000000000146</v>
          </cell>
        </row>
        <row r="138">
          <cell r="A138">
            <v>41244</v>
          </cell>
          <cell r="B138">
            <v>97.7</v>
          </cell>
          <cell r="C138">
            <v>101.6</v>
          </cell>
          <cell r="D138">
            <v>93.2</v>
          </cell>
          <cell r="E138">
            <v>98.4</v>
          </cell>
          <cell r="F138">
            <v>99.8</v>
          </cell>
          <cell r="G138">
            <v>101.7</v>
          </cell>
          <cell r="H138">
            <v>104.2</v>
          </cell>
          <cell r="I138">
            <v>101.4</v>
          </cell>
          <cell r="J138">
            <v>92.5</v>
          </cell>
          <cell r="K138">
            <v>93.1</v>
          </cell>
          <cell r="L138">
            <v>97.1</v>
          </cell>
          <cell r="M138">
            <v>94.5</v>
          </cell>
          <cell r="N138">
            <v>97.6</v>
          </cell>
          <cell r="O138">
            <v>94.3</v>
          </cell>
          <cell r="P138" t="str">
            <v>-</v>
          </cell>
          <cell r="Q138">
            <v>102</v>
          </cell>
          <cell r="R138">
            <v>-2.300000000000002</v>
          </cell>
          <cell r="S138">
            <v>1.6000000000000014</v>
          </cell>
          <cell r="T138">
            <v>-6.7999999999999954</v>
          </cell>
          <cell r="U138">
            <v>-1.5999999999999903</v>
          </cell>
          <cell r="V138">
            <v>-0.20000000000000018</v>
          </cell>
          <cell r="W138">
            <v>1.7000000000000126</v>
          </cell>
          <cell r="X138">
            <v>4.2000000000000037</v>
          </cell>
          <cell r="Y138">
            <v>1.4000000000000012</v>
          </cell>
          <cell r="Z138">
            <v>-7.4999999999999956</v>
          </cell>
          <cell r="AA138">
            <v>-6.9000000000000057</v>
          </cell>
          <cell r="AB138">
            <v>-2.9000000000000026</v>
          </cell>
          <cell r="AC138">
            <v>-5.5000000000000053</v>
          </cell>
          <cell r="AD138">
            <v>-2.4000000000000021</v>
          </cell>
          <cell r="AE138">
            <v>-5.7000000000000046</v>
          </cell>
          <cell r="AF138" t="str">
            <v>-</v>
          </cell>
          <cell r="AG138">
            <v>2.0000000000000018</v>
          </cell>
        </row>
        <row r="139">
          <cell r="A139">
            <v>41275</v>
          </cell>
          <cell r="B139">
            <v>106.7</v>
          </cell>
          <cell r="C139">
            <v>106.8</v>
          </cell>
          <cell r="D139">
            <v>96.1</v>
          </cell>
          <cell r="E139">
            <v>112.5</v>
          </cell>
          <cell r="F139">
            <v>116.5</v>
          </cell>
          <cell r="G139">
            <v>100.1</v>
          </cell>
          <cell r="H139">
            <v>111.8</v>
          </cell>
          <cell r="I139">
            <v>110.6</v>
          </cell>
          <cell r="J139">
            <v>94.7</v>
          </cell>
          <cell r="K139">
            <v>112</v>
          </cell>
          <cell r="L139">
            <v>107.4</v>
          </cell>
          <cell r="M139">
            <v>99.3</v>
          </cell>
          <cell r="N139">
            <v>105.4</v>
          </cell>
          <cell r="O139">
            <v>100.7</v>
          </cell>
          <cell r="P139">
            <v>107.1</v>
          </cell>
          <cell r="Q139">
            <v>119</v>
          </cell>
          <cell r="R139">
            <v>6.6999999999999948</v>
          </cell>
          <cell r="S139">
            <v>6.800000000000006</v>
          </cell>
          <cell r="T139">
            <v>-3.9000000000000035</v>
          </cell>
          <cell r="U139">
            <v>12.5</v>
          </cell>
          <cell r="V139">
            <v>16.500000000000004</v>
          </cell>
          <cell r="W139">
            <v>9.9999999999988987E-2</v>
          </cell>
          <cell r="X139">
            <v>11.799999999999988</v>
          </cell>
          <cell r="Y139">
            <v>10.599999999999987</v>
          </cell>
          <cell r="Z139">
            <v>-5.2999999999999936</v>
          </cell>
          <cell r="AA139">
            <v>12.000000000000011</v>
          </cell>
          <cell r="AB139">
            <v>7.4000000000000066</v>
          </cell>
          <cell r="AC139">
            <v>-0.70000000000000062</v>
          </cell>
          <cell r="AD139">
            <v>5.4000000000000048</v>
          </cell>
          <cell r="AE139">
            <v>0.70000000000001172</v>
          </cell>
          <cell r="AF139">
            <v>7.0999999999999952</v>
          </cell>
          <cell r="AG139">
            <v>18.999999999999993</v>
          </cell>
        </row>
        <row r="140">
          <cell r="A140">
            <v>41306</v>
          </cell>
          <cell r="B140">
            <v>102.4</v>
          </cell>
          <cell r="C140">
            <v>103.8</v>
          </cell>
          <cell r="D140">
            <v>98.5</v>
          </cell>
          <cell r="E140">
            <v>103.2</v>
          </cell>
          <cell r="F140">
            <v>111.3</v>
          </cell>
          <cell r="G140">
            <v>96.1</v>
          </cell>
          <cell r="H140">
            <v>108.5</v>
          </cell>
          <cell r="I140">
            <v>101.6</v>
          </cell>
          <cell r="J140">
            <v>94.5</v>
          </cell>
          <cell r="K140">
            <v>104.2</v>
          </cell>
          <cell r="L140">
            <v>103.1</v>
          </cell>
          <cell r="M140">
            <v>96.7</v>
          </cell>
          <cell r="N140">
            <v>102.1</v>
          </cell>
          <cell r="O140">
            <v>103.7</v>
          </cell>
          <cell r="P140">
            <v>93.8</v>
          </cell>
          <cell r="Q140">
            <v>113.2</v>
          </cell>
          <cell r="R140">
            <v>2.4000000000000021</v>
          </cell>
          <cell r="S140">
            <v>3.8000000000000034</v>
          </cell>
          <cell r="T140">
            <v>-1.5000000000000013</v>
          </cell>
          <cell r="U140">
            <v>3.2000000000000028</v>
          </cell>
          <cell r="V140">
            <v>11.299999999999999</v>
          </cell>
          <cell r="W140">
            <v>-3.9000000000000035</v>
          </cell>
          <cell r="X140">
            <v>8.4999999999999964</v>
          </cell>
          <cell r="Y140">
            <v>1.6000000000000014</v>
          </cell>
          <cell r="Z140">
            <v>-5.5000000000000053</v>
          </cell>
          <cell r="AA140">
            <v>4.2000000000000037</v>
          </cell>
          <cell r="AB140">
            <v>3.0999999999999917</v>
          </cell>
          <cell r="AC140">
            <v>-3.2999999999999918</v>
          </cell>
          <cell r="AD140">
            <v>2.0999999999999908</v>
          </cell>
          <cell r="AE140">
            <v>3.6999999999999922</v>
          </cell>
          <cell r="AF140">
            <v>-6.2000000000000055</v>
          </cell>
          <cell r="AG140">
            <v>13.200000000000012</v>
          </cell>
        </row>
        <row r="141">
          <cell r="A141">
            <v>41334</v>
          </cell>
          <cell r="B141">
            <v>100.9</v>
          </cell>
          <cell r="C141">
            <v>102.9</v>
          </cell>
          <cell r="D141">
            <v>100.6</v>
          </cell>
          <cell r="E141">
            <v>98</v>
          </cell>
          <cell r="F141">
            <v>107.9</v>
          </cell>
          <cell r="G141">
            <v>95.1</v>
          </cell>
          <cell r="H141">
            <v>107.6</v>
          </cell>
          <cell r="I141">
            <v>99.8</v>
          </cell>
          <cell r="J141">
            <v>93.1</v>
          </cell>
          <cell r="K141">
            <v>102.1</v>
          </cell>
          <cell r="L141">
            <v>101.4</v>
          </cell>
          <cell r="M141">
            <v>97.4</v>
          </cell>
          <cell r="N141">
            <v>100.4</v>
          </cell>
          <cell r="O141">
            <v>101.8</v>
          </cell>
          <cell r="P141">
            <v>92</v>
          </cell>
          <cell r="Q141">
            <v>110.9</v>
          </cell>
          <cell r="R141">
            <v>0.9000000000000119</v>
          </cell>
          <cell r="S141">
            <v>2.9000000000000137</v>
          </cell>
          <cell r="T141">
            <v>0.60000000000000053</v>
          </cell>
          <cell r="U141">
            <v>-2.0000000000000018</v>
          </cell>
          <cell r="V141">
            <v>7.8999999999999959</v>
          </cell>
          <cell r="W141">
            <v>-4.9000000000000039</v>
          </cell>
          <cell r="X141">
            <v>7.5999999999999845</v>
          </cell>
          <cell r="Y141">
            <v>-0.20000000000000018</v>
          </cell>
          <cell r="Z141">
            <v>-6.9000000000000057</v>
          </cell>
          <cell r="AA141">
            <v>2.0999999999999908</v>
          </cell>
          <cell r="AB141">
            <v>1.4000000000000012</v>
          </cell>
          <cell r="AC141">
            <v>-2.5999999999999912</v>
          </cell>
          <cell r="AD141">
            <v>0.40000000000000036</v>
          </cell>
          <cell r="AE141">
            <v>1.8000000000000016</v>
          </cell>
          <cell r="AF141">
            <v>-7.9999999999999964</v>
          </cell>
          <cell r="AG141">
            <v>10.899999999999999</v>
          </cell>
        </row>
        <row r="142">
          <cell r="A142">
            <v>41365</v>
          </cell>
          <cell r="B142">
            <v>103.2</v>
          </cell>
          <cell r="C142">
            <v>105</v>
          </cell>
          <cell r="D142">
            <v>104.3</v>
          </cell>
          <cell r="E142">
            <v>92.1</v>
          </cell>
          <cell r="F142">
            <v>110.8</v>
          </cell>
          <cell r="G142">
            <v>97.1</v>
          </cell>
          <cell r="H142">
            <v>109.4</v>
          </cell>
          <cell r="I142">
            <v>100.8</v>
          </cell>
          <cell r="J142">
            <v>95.2</v>
          </cell>
          <cell r="K142">
            <v>101.4</v>
          </cell>
          <cell r="L142">
            <v>104.4</v>
          </cell>
          <cell r="M142">
            <v>101.3</v>
          </cell>
          <cell r="N142">
            <v>103.7</v>
          </cell>
          <cell r="O142">
            <v>105.3</v>
          </cell>
          <cell r="P142">
            <v>92.7</v>
          </cell>
          <cell r="Q142">
            <v>111</v>
          </cell>
          <cell r="R142">
            <v>3.2000000000000028</v>
          </cell>
          <cell r="S142">
            <v>5.0000000000000044</v>
          </cell>
          <cell r="T142">
            <v>4.2999999999999927</v>
          </cell>
          <cell r="U142">
            <v>-7.9000000000000075</v>
          </cell>
          <cell r="V142">
            <v>10.799999999999986</v>
          </cell>
          <cell r="W142">
            <v>-2.9000000000000026</v>
          </cell>
          <cell r="X142">
            <v>9.4000000000000092</v>
          </cell>
          <cell r="Y142">
            <v>0.80000000000000071</v>
          </cell>
          <cell r="Z142">
            <v>-4.7999999999999936</v>
          </cell>
          <cell r="AA142">
            <v>1.4000000000000012</v>
          </cell>
          <cell r="AB142">
            <v>4.4000000000000039</v>
          </cell>
          <cell r="AC142">
            <v>1.2999999999999901</v>
          </cell>
          <cell r="AD142">
            <v>3.6999999999999922</v>
          </cell>
          <cell r="AE142">
            <v>5.2999999999999936</v>
          </cell>
          <cell r="AF142">
            <v>-7.2999999999999954</v>
          </cell>
          <cell r="AG142">
            <v>11.000000000000011</v>
          </cell>
        </row>
        <row r="143">
          <cell r="A143">
            <v>41395</v>
          </cell>
          <cell r="B143">
            <v>103.1</v>
          </cell>
          <cell r="C143">
            <v>105</v>
          </cell>
          <cell r="D143">
            <v>104.8</v>
          </cell>
          <cell r="E143">
            <v>89.1</v>
          </cell>
          <cell r="F143">
            <v>110.3</v>
          </cell>
          <cell r="G143">
            <v>98.2</v>
          </cell>
          <cell r="H143">
            <v>108.8</v>
          </cell>
          <cell r="I143">
            <v>101.5</v>
          </cell>
          <cell r="J143">
            <v>95.7</v>
          </cell>
          <cell r="K143">
            <v>100.4</v>
          </cell>
          <cell r="L143">
            <v>104.6</v>
          </cell>
          <cell r="M143">
            <v>101.5</v>
          </cell>
          <cell r="N143">
            <v>103.5</v>
          </cell>
          <cell r="O143">
            <v>105.4</v>
          </cell>
          <cell r="P143">
            <v>93.5</v>
          </cell>
          <cell r="Q143">
            <v>106.7</v>
          </cell>
          <cell r="R143">
            <v>3.0999999999999917</v>
          </cell>
          <cell r="S143">
            <v>5.0000000000000044</v>
          </cell>
          <cell r="T143">
            <v>4.8000000000000043</v>
          </cell>
          <cell r="U143">
            <v>-10.900000000000009</v>
          </cell>
          <cell r="V143">
            <v>10.299999999999997</v>
          </cell>
          <cell r="W143">
            <v>-1.8000000000000016</v>
          </cell>
          <cell r="X143">
            <v>8.8000000000000078</v>
          </cell>
          <cell r="Y143">
            <v>1.4999999999999902</v>
          </cell>
          <cell r="Z143">
            <v>-4.2999999999999927</v>
          </cell>
          <cell r="AA143">
            <v>0.40000000000000036</v>
          </cell>
          <cell r="AB143">
            <v>4.6000000000000041</v>
          </cell>
          <cell r="AC143">
            <v>1.4999999999999902</v>
          </cell>
          <cell r="AD143">
            <v>3.499999999999992</v>
          </cell>
          <cell r="AE143">
            <v>5.4000000000000048</v>
          </cell>
          <cell r="AF143">
            <v>-6.4999999999999947</v>
          </cell>
          <cell r="AG143">
            <v>6.6999999999999948</v>
          </cell>
        </row>
        <row r="144">
          <cell r="A144">
            <v>41426</v>
          </cell>
          <cell r="B144">
            <v>103.2</v>
          </cell>
          <cell r="C144">
            <v>105.4</v>
          </cell>
          <cell r="D144">
            <v>104</v>
          </cell>
          <cell r="E144">
            <v>90.5</v>
          </cell>
          <cell r="F144">
            <v>110.4</v>
          </cell>
          <cell r="G144">
            <v>99.1</v>
          </cell>
          <cell r="H144">
            <v>109</v>
          </cell>
          <cell r="I144">
            <v>101.8</v>
          </cell>
          <cell r="J144">
            <v>95.3</v>
          </cell>
          <cell r="K144">
            <v>100.6</v>
          </cell>
          <cell r="L144">
            <v>105</v>
          </cell>
          <cell r="M144">
            <v>101.7</v>
          </cell>
          <cell r="N144">
            <v>104.2</v>
          </cell>
          <cell r="O144">
            <v>106.2</v>
          </cell>
          <cell r="P144">
            <v>95</v>
          </cell>
          <cell r="Q144">
            <v>105.9</v>
          </cell>
          <cell r="R144">
            <v>3.2000000000000028</v>
          </cell>
          <cell r="S144">
            <v>5.4000000000000048</v>
          </cell>
          <cell r="T144">
            <v>4.0000000000000036</v>
          </cell>
          <cell r="U144">
            <v>-9.4999999999999964</v>
          </cell>
          <cell r="V144">
            <v>10.400000000000009</v>
          </cell>
          <cell r="W144">
            <v>-0.9000000000000008</v>
          </cell>
          <cell r="X144">
            <v>9.0000000000000071</v>
          </cell>
          <cell r="Y144">
            <v>1.8000000000000016</v>
          </cell>
          <cell r="Z144">
            <v>-4.7000000000000046</v>
          </cell>
          <cell r="AA144">
            <v>0.60000000000000053</v>
          </cell>
          <cell r="AB144">
            <v>5.0000000000000044</v>
          </cell>
          <cell r="AC144">
            <v>1.7000000000000126</v>
          </cell>
          <cell r="AD144">
            <v>4.2000000000000037</v>
          </cell>
          <cell r="AE144">
            <v>6.2000000000000055</v>
          </cell>
          <cell r="AF144">
            <v>-5.0000000000000044</v>
          </cell>
          <cell r="AG144">
            <v>5.9000000000000163</v>
          </cell>
        </row>
        <row r="145">
          <cell r="A145">
            <v>41456</v>
          </cell>
          <cell r="B145">
            <v>103.2</v>
          </cell>
          <cell r="C145">
            <v>106.3</v>
          </cell>
          <cell r="D145">
            <v>107.3</v>
          </cell>
          <cell r="E145">
            <v>93.1</v>
          </cell>
          <cell r="F145">
            <v>111.1</v>
          </cell>
          <cell r="G145">
            <v>100.3</v>
          </cell>
          <cell r="H145">
            <v>109.8</v>
          </cell>
          <cell r="I145">
            <v>101.5</v>
          </cell>
          <cell r="J145">
            <v>94.8</v>
          </cell>
          <cell r="K145">
            <v>100.7</v>
          </cell>
          <cell r="L145">
            <v>104.6</v>
          </cell>
          <cell r="M145">
            <v>102.2</v>
          </cell>
          <cell r="N145">
            <v>105.2</v>
          </cell>
          <cell r="O145">
            <v>107.3</v>
          </cell>
          <cell r="P145">
            <v>95.6</v>
          </cell>
          <cell r="Q145">
            <v>105.6</v>
          </cell>
          <cell r="R145">
            <v>3.2000000000000028</v>
          </cell>
          <cell r="S145">
            <v>6.2999999999999945</v>
          </cell>
          <cell r="T145">
            <v>7.2999999999999954</v>
          </cell>
          <cell r="U145">
            <v>-6.9000000000000057</v>
          </cell>
          <cell r="V145">
            <v>11.099999999999998</v>
          </cell>
          <cell r="W145">
            <v>0.29999999999998916</v>
          </cell>
          <cell r="X145">
            <v>9.7999999999999865</v>
          </cell>
          <cell r="Y145">
            <v>1.4999999999999902</v>
          </cell>
          <cell r="Z145">
            <v>-5.2000000000000046</v>
          </cell>
          <cell r="AA145">
            <v>0.70000000000001172</v>
          </cell>
          <cell r="AB145">
            <v>4.6000000000000041</v>
          </cell>
          <cell r="AC145">
            <v>2.200000000000002</v>
          </cell>
          <cell r="AD145">
            <v>5.2000000000000046</v>
          </cell>
          <cell r="AE145">
            <v>7.2999999999999954</v>
          </cell>
          <cell r="AF145">
            <v>-4.4000000000000039</v>
          </cell>
          <cell r="AG145">
            <v>5.600000000000005</v>
          </cell>
        </row>
        <row r="146">
          <cell r="A146">
            <v>41487</v>
          </cell>
          <cell r="B146">
            <v>102.9</v>
          </cell>
          <cell r="C146">
            <v>106.2</v>
          </cell>
          <cell r="D146">
            <v>106.2</v>
          </cell>
          <cell r="E146">
            <v>94.4</v>
          </cell>
          <cell r="F146">
            <v>111.6</v>
          </cell>
          <cell r="G146">
            <v>100.6</v>
          </cell>
          <cell r="H146">
            <v>109.4</v>
          </cell>
          <cell r="I146">
            <v>101.2</v>
          </cell>
          <cell r="J146">
            <v>94.7</v>
          </cell>
          <cell r="K146">
            <v>100.1</v>
          </cell>
          <cell r="L146">
            <v>104.1</v>
          </cell>
          <cell r="M146">
            <v>102.5</v>
          </cell>
          <cell r="N146">
            <v>105.7</v>
          </cell>
          <cell r="O146">
            <v>107</v>
          </cell>
          <cell r="P146">
            <v>96.2</v>
          </cell>
          <cell r="Q146">
            <v>105.1</v>
          </cell>
          <cell r="R146">
            <v>2.9000000000000137</v>
          </cell>
          <cell r="S146">
            <v>6.2000000000000055</v>
          </cell>
          <cell r="T146">
            <v>6.2000000000000055</v>
          </cell>
          <cell r="U146">
            <v>-5.5999999999999943</v>
          </cell>
          <cell r="V146">
            <v>11.599999999999987</v>
          </cell>
          <cell r="W146">
            <v>0.60000000000000053</v>
          </cell>
          <cell r="X146">
            <v>9.4000000000000092</v>
          </cell>
          <cell r="Y146">
            <v>1.2000000000000011</v>
          </cell>
          <cell r="Z146">
            <v>-5.2999999999999936</v>
          </cell>
          <cell r="AA146">
            <v>9.9999999999988987E-2</v>
          </cell>
          <cell r="AB146">
            <v>4.0999999999999925</v>
          </cell>
          <cell r="AC146">
            <v>2.4999999999999911</v>
          </cell>
          <cell r="AD146">
            <v>5.699999999999994</v>
          </cell>
          <cell r="AE146">
            <v>7.0000000000000062</v>
          </cell>
          <cell r="AF146">
            <v>-3.7999999999999923</v>
          </cell>
          <cell r="AG146">
            <v>5.0999999999999934</v>
          </cell>
        </row>
        <row r="147">
          <cell r="A147">
            <v>41518</v>
          </cell>
          <cell r="B147">
            <v>103</v>
          </cell>
          <cell r="C147">
            <v>105.8</v>
          </cell>
          <cell r="D147">
            <v>106.1</v>
          </cell>
          <cell r="E147">
            <v>95.5</v>
          </cell>
          <cell r="F147">
            <v>111.8</v>
          </cell>
          <cell r="G147">
            <v>100</v>
          </cell>
          <cell r="H147">
            <v>109.2</v>
          </cell>
          <cell r="I147">
            <v>101.1</v>
          </cell>
          <cell r="J147">
            <v>95</v>
          </cell>
          <cell r="K147">
            <v>100.3</v>
          </cell>
          <cell r="L147">
            <v>104.2</v>
          </cell>
          <cell r="M147">
            <v>103</v>
          </cell>
          <cell r="N147">
            <v>106.4</v>
          </cell>
          <cell r="O147">
            <v>107.5</v>
          </cell>
          <cell r="P147">
            <v>97.4</v>
          </cell>
          <cell r="Q147">
            <v>105.1</v>
          </cell>
          <cell r="R147">
            <v>3.0000000000000027</v>
          </cell>
          <cell r="S147">
            <v>5.8000000000000052</v>
          </cell>
          <cell r="T147">
            <v>6.0999999999999943</v>
          </cell>
          <cell r="U147">
            <v>-4.5000000000000036</v>
          </cell>
          <cell r="V147">
            <v>11.799999999999988</v>
          </cell>
          <cell r="W147">
            <v>0</v>
          </cell>
          <cell r="X147">
            <v>9.2000000000000082</v>
          </cell>
          <cell r="Y147">
            <v>1.0999999999999899</v>
          </cell>
          <cell r="Z147">
            <v>-5.0000000000000044</v>
          </cell>
          <cell r="AA147">
            <v>0.29999999999998916</v>
          </cell>
          <cell r="AB147">
            <v>4.2000000000000037</v>
          </cell>
          <cell r="AC147">
            <v>3.0000000000000027</v>
          </cell>
          <cell r="AD147">
            <v>6.4000000000000057</v>
          </cell>
          <cell r="AE147">
            <v>7.4999999999999956</v>
          </cell>
          <cell r="AF147">
            <v>-2.5999999999999912</v>
          </cell>
          <cell r="AG147">
            <v>5.0999999999999934</v>
          </cell>
        </row>
        <row r="148">
          <cell r="A148">
            <v>41548</v>
          </cell>
          <cell r="B148">
            <v>102.7</v>
          </cell>
          <cell r="C148">
            <v>104.9</v>
          </cell>
          <cell r="D148">
            <v>106.4</v>
          </cell>
          <cell r="E148">
            <v>96.5</v>
          </cell>
          <cell r="F148">
            <v>112.3</v>
          </cell>
          <cell r="G148">
            <v>99.8</v>
          </cell>
          <cell r="H148">
            <v>108.1</v>
          </cell>
          <cell r="I148">
            <v>100.9</v>
          </cell>
          <cell r="J148">
            <v>94.8</v>
          </cell>
          <cell r="K148">
            <v>100.1</v>
          </cell>
          <cell r="L148">
            <v>103.6</v>
          </cell>
          <cell r="M148">
            <v>103.3</v>
          </cell>
          <cell r="N148">
            <v>107.2</v>
          </cell>
          <cell r="O148">
            <v>108</v>
          </cell>
          <cell r="P148">
            <v>99</v>
          </cell>
          <cell r="Q148">
            <v>104.7</v>
          </cell>
          <cell r="R148">
            <v>2.7000000000000135</v>
          </cell>
          <cell r="S148">
            <v>4.9000000000000155</v>
          </cell>
          <cell r="T148">
            <v>6.4000000000000057</v>
          </cell>
          <cell r="U148">
            <v>-3.5000000000000031</v>
          </cell>
          <cell r="V148">
            <v>12.3</v>
          </cell>
          <cell r="W148">
            <v>-0.20000000000000018</v>
          </cell>
          <cell r="X148">
            <v>8.0999999999999961</v>
          </cell>
          <cell r="Y148">
            <v>0.9000000000000119</v>
          </cell>
          <cell r="Z148">
            <v>-5.2000000000000046</v>
          </cell>
          <cell r="AA148">
            <v>9.9999999999988987E-2</v>
          </cell>
          <cell r="AB148">
            <v>3.6000000000000032</v>
          </cell>
          <cell r="AC148">
            <v>3.2999999999999918</v>
          </cell>
          <cell r="AD148">
            <v>7.2000000000000064</v>
          </cell>
          <cell r="AE148">
            <v>8.0000000000000071</v>
          </cell>
          <cell r="AF148">
            <v>-1.0000000000000009</v>
          </cell>
          <cell r="AG148">
            <v>4.6999999999999931</v>
          </cell>
        </row>
        <row r="149">
          <cell r="A149">
            <v>41579</v>
          </cell>
          <cell r="B149">
            <v>102.6</v>
          </cell>
          <cell r="C149">
            <v>104.5</v>
          </cell>
          <cell r="D149">
            <v>106.3</v>
          </cell>
          <cell r="E149">
            <v>97.2</v>
          </cell>
          <cell r="F149">
            <v>111.8</v>
          </cell>
          <cell r="G149">
            <v>100.4</v>
          </cell>
          <cell r="H149">
            <v>107.5</v>
          </cell>
          <cell r="I149">
            <v>100.8</v>
          </cell>
          <cell r="J149">
            <v>95.7</v>
          </cell>
          <cell r="K149">
            <v>99.9</v>
          </cell>
          <cell r="L149">
            <v>103.4</v>
          </cell>
          <cell r="M149">
            <v>103.6</v>
          </cell>
          <cell r="N149">
            <v>107</v>
          </cell>
          <cell r="O149">
            <v>107.8</v>
          </cell>
          <cell r="P149">
            <v>100</v>
          </cell>
          <cell r="Q149">
            <v>104.5</v>
          </cell>
          <cell r="R149">
            <v>2.6000000000000023</v>
          </cell>
          <cell r="S149">
            <v>4.4999999999999929</v>
          </cell>
          <cell r="T149">
            <v>6.2999999999999945</v>
          </cell>
          <cell r="U149">
            <v>-2.8000000000000025</v>
          </cell>
          <cell r="V149">
            <v>11.799999999999988</v>
          </cell>
          <cell r="W149">
            <v>0.40000000000000036</v>
          </cell>
          <cell r="X149">
            <v>7.4999999999999956</v>
          </cell>
          <cell r="Y149">
            <v>0.80000000000000071</v>
          </cell>
          <cell r="Z149">
            <v>-4.2999999999999927</v>
          </cell>
          <cell r="AA149">
            <v>-9.9999999999988987E-2</v>
          </cell>
          <cell r="AB149">
            <v>3.400000000000003</v>
          </cell>
          <cell r="AC149">
            <v>3.6000000000000032</v>
          </cell>
          <cell r="AD149">
            <v>7.0000000000000062</v>
          </cell>
          <cell r="AE149">
            <v>7.8000000000000069</v>
          </cell>
          <cell r="AF149">
            <v>0</v>
          </cell>
          <cell r="AG149">
            <v>4.4999999999999929</v>
          </cell>
        </row>
        <row r="150">
          <cell r="A150">
            <v>41609</v>
          </cell>
          <cell r="B150">
            <v>102.3</v>
          </cell>
          <cell r="C150">
            <v>104</v>
          </cell>
          <cell r="D150">
            <v>106.2</v>
          </cell>
          <cell r="E150">
            <v>98</v>
          </cell>
          <cell r="F150">
            <v>111.3</v>
          </cell>
          <cell r="G150">
            <v>101.3</v>
          </cell>
          <cell r="H150">
            <v>106.6</v>
          </cell>
          <cell r="I150">
            <v>100.1</v>
          </cell>
          <cell r="J150">
            <v>95.8</v>
          </cell>
          <cell r="K150">
            <v>99.7</v>
          </cell>
          <cell r="L150">
            <v>102.8</v>
          </cell>
          <cell r="M150">
            <v>103.2</v>
          </cell>
          <cell r="N150">
            <v>106.5</v>
          </cell>
          <cell r="O150">
            <v>107.4</v>
          </cell>
          <cell r="P150">
            <v>100.9</v>
          </cell>
          <cell r="Q150">
            <v>105.6</v>
          </cell>
          <cell r="R150">
            <v>2.2999999999999909</v>
          </cell>
          <cell r="S150">
            <v>4.0000000000000036</v>
          </cell>
          <cell r="T150">
            <v>6.2000000000000055</v>
          </cell>
          <cell r="U150">
            <v>-2.0000000000000018</v>
          </cell>
          <cell r="V150">
            <v>11.299999999999999</v>
          </cell>
          <cell r="W150">
            <v>1.2999999999999901</v>
          </cell>
          <cell r="X150">
            <v>6.5999999999999837</v>
          </cell>
          <cell r="Y150">
            <v>9.9999999999988987E-2</v>
          </cell>
          <cell r="Z150">
            <v>-4.2000000000000037</v>
          </cell>
          <cell r="AA150">
            <v>-0.30000000000000027</v>
          </cell>
          <cell r="AB150">
            <v>2.8000000000000025</v>
          </cell>
          <cell r="AC150">
            <v>3.2000000000000028</v>
          </cell>
          <cell r="AD150">
            <v>6.4999999999999947</v>
          </cell>
          <cell r="AE150">
            <v>7.4000000000000066</v>
          </cell>
          <cell r="AF150">
            <v>0.9000000000000119</v>
          </cell>
          <cell r="AG150">
            <v>5.600000000000005</v>
          </cell>
        </row>
        <row r="151">
          <cell r="A151">
            <v>41640</v>
          </cell>
          <cell r="B151">
            <v>98.2</v>
          </cell>
          <cell r="C151">
            <v>98.4</v>
          </cell>
          <cell r="D151">
            <v>108.4</v>
          </cell>
          <cell r="E151">
            <v>100.1</v>
          </cell>
          <cell r="F151">
            <v>96.4</v>
          </cell>
          <cell r="G151">
            <v>112</v>
          </cell>
          <cell r="H151">
            <v>92.4</v>
          </cell>
          <cell r="I151">
            <v>99.6</v>
          </cell>
          <cell r="J151">
            <v>98.8</v>
          </cell>
          <cell r="K151">
            <v>96.2</v>
          </cell>
          <cell r="L151">
            <v>94.3</v>
          </cell>
          <cell r="M151">
            <v>103.6</v>
          </cell>
          <cell r="N151">
            <v>101.3</v>
          </cell>
          <cell r="O151">
            <v>103</v>
          </cell>
          <cell r="P151">
            <v>98.82</v>
          </cell>
          <cell r="Q151">
            <v>94.8</v>
          </cell>
          <cell r="R151">
            <v>-1.8000000000000016</v>
          </cell>
          <cell r="S151">
            <v>-1.5999999999999903</v>
          </cell>
          <cell r="T151">
            <v>8.4000000000000075</v>
          </cell>
          <cell r="U151">
            <v>9.9999999999988987E-2</v>
          </cell>
          <cell r="V151">
            <v>-3.5999999999999921</v>
          </cell>
          <cell r="W151">
            <v>12.000000000000011</v>
          </cell>
          <cell r="X151">
            <v>-7.5999999999999961</v>
          </cell>
          <cell r="Y151">
            <v>-0.40000000000000036</v>
          </cell>
          <cell r="Z151">
            <v>-1.2000000000000011</v>
          </cell>
          <cell r="AA151">
            <v>-3.7999999999999923</v>
          </cell>
          <cell r="AB151">
            <v>-5.7000000000000046</v>
          </cell>
          <cell r="AC151">
            <v>3.6000000000000032</v>
          </cell>
          <cell r="AD151">
            <v>1.2999999999999901</v>
          </cell>
          <cell r="AE151">
            <v>3.0000000000000027</v>
          </cell>
          <cell r="AF151">
            <v>-1.1800000000000033</v>
          </cell>
          <cell r="AG151">
            <v>-5.2000000000000046</v>
          </cell>
        </row>
        <row r="152">
          <cell r="A152">
            <v>41671</v>
          </cell>
          <cell r="B152">
            <v>101.2</v>
          </cell>
          <cell r="C152">
            <v>101.3</v>
          </cell>
          <cell r="D152">
            <v>112</v>
          </cell>
          <cell r="E152">
            <v>102.8</v>
          </cell>
          <cell r="F152">
            <v>102</v>
          </cell>
          <cell r="G152">
            <v>108.7</v>
          </cell>
          <cell r="H152">
            <v>95.4</v>
          </cell>
          <cell r="I152">
            <v>104.7</v>
          </cell>
          <cell r="J152">
            <v>95</v>
          </cell>
          <cell r="K152">
            <v>98.4</v>
          </cell>
          <cell r="L152">
            <v>97.7</v>
          </cell>
          <cell r="M152">
            <v>107</v>
          </cell>
          <cell r="N152">
            <v>102.9</v>
          </cell>
          <cell r="O152">
            <v>104.4</v>
          </cell>
          <cell r="P152">
            <v>104.1</v>
          </cell>
          <cell r="Q152">
            <v>99.7</v>
          </cell>
          <cell r="R152">
            <v>1.2000000000000011</v>
          </cell>
          <cell r="S152">
            <v>1.2999999999999901</v>
          </cell>
          <cell r="T152">
            <v>12.000000000000011</v>
          </cell>
          <cell r="U152">
            <v>2.8000000000000025</v>
          </cell>
          <cell r="V152">
            <v>2.0000000000000018</v>
          </cell>
          <cell r="W152">
            <v>8.6999999999999957</v>
          </cell>
          <cell r="X152">
            <v>-4.5999999999999925</v>
          </cell>
          <cell r="Y152">
            <v>4.6999999999999931</v>
          </cell>
          <cell r="Z152">
            <v>-5.0000000000000044</v>
          </cell>
          <cell r="AA152">
            <v>-1.5999999999999903</v>
          </cell>
          <cell r="AB152">
            <v>-2.300000000000002</v>
          </cell>
          <cell r="AC152">
            <v>7.0000000000000062</v>
          </cell>
          <cell r="AD152">
            <v>2.9000000000000137</v>
          </cell>
          <cell r="AE152">
            <v>4.4000000000000039</v>
          </cell>
          <cell r="AF152">
            <v>4.0999999999999925</v>
          </cell>
          <cell r="AG152">
            <v>-0.30000000000000027</v>
          </cell>
        </row>
        <row r="153">
          <cell r="A153">
            <v>41699</v>
          </cell>
          <cell r="B153">
            <v>100.4</v>
          </cell>
          <cell r="C153">
            <v>103.6</v>
          </cell>
          <cell r="D153">
            <v>108.1</v>
          </cell>
          <cell r="E153">
            <v>106.2</v>
          </cell>
          <cell r="F153">
            <v>101.2</v>
          </cell>
          <cell r="G153">
            <v>109.9</v>
          </cell>
          <cell r="H153">
            <v>97.5</v>
          </cell>
          <cell r="I153">
            <v>104.1</v>
          </cell>
          <cell r="J153">
            <v>96</v>
          </cell>
          <cell r="K153">
            <v>98.1</v>
          </cell>
          <cell r="L153">
            <v>97.1</v>
          </cell>
          <cell r="M153">
            <v>103.3</v>
          </cell>
          <cell r="N153">
            <v>104</v>
          </cell>
          <cell r="O153">
            <v>103.1</v>
          </cell>
          <cell r="P153">
            <v>99.2</v>
          </cell>
          <cell r="Q153">
            <v>98.2</v>
          </cell>
          <cell r="R153">
            <v>0.40000000000000036</v>
          </cell>
          <cell r="S153">
            <v>3.6000000000000032</v>
          </cell>
          <cell r="T153">
            <v>8.0999999999999961</v>
          </cell>
          <cell r="U153">
            <v>6.2000000000000055</v>
          </cell>
          <cell r="V153">
            <v>1.2000000000000011</v>
          </cell>
          <cell r="W153">
            <v>9.8999999999999986</v>
          </cell>
          <cell r="X153">
            <v>-2.5000000000000022</v>
          </cell>
          <cell r="Y153">
            <v>4.0999999999999925</v>
          </cell>
          <cell r="Z153">
            <v>-4.0000000000000036</v>
          </cell>
          <cell r="AA153">
            <v>-1.9000000000000017</v>
          </cell>
          <cell r="AB153">
            <v>-2.9000000000000026</v>
          </cell>
          <cell r="AC153">
            <v>3.2999999999999918</v>
          </cell>
          <cell r="AD153">
            <v>4.0000000000000036</v>
          </cell>
          <cell r="AE153">
            <v>3.0999999999999917</v>
          </cell>
          <cell r="AF153">
            <v>-0.80000000000000071</v>
          </cell>
          <cell r="AG153">
            <v>-1.8000000000000016</v>
          </cell>
        </row>
        <row r="154">
          <cell r="A154">
            <v>41730</v>
          </cell>
          <cell r="R154">
            <v>-100</v>
          </cell>
          <cell r="S154">
            <v>-100</v>
          </cell>
          <cell r="T154">
            <v>-100</v>
          </cell>
          <cell r="U154">
            <v>-100</v>
          </cell>
          <cell r="V154">
            <v>-100</v>
          </cell>
          <cell r="W154">
            <v>-100</v>
          </cell>
          <cell r="X154">
            <v>-100</v>
          </cell>
          <cell r="Y154">
            <v>-100</v>
          </cell>
          <cell r="Z154">
            <v>-100</v>
          </cell>
          <cell r="AA154">
            <v>-100</v>
          </cell>
          <cell r="AB154">
            <v>-100</v>
          </cell>
          <cell r="AC154">
            <v>-100</v>
          </cell>
          <cell r="AD154">
            <v>-100</v>
          </cell>
          <cell r="AE154">
            <v>-100</v>
          </cell>
          <cell r="AF154">
            <v>-100</v>
          </cell>
          <cell r="AG154">
            <v>-100</v>
          </cell>
        </row>
        <row r="155">
          <cell r="A155">
            <v>41760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-100</v>
          </cell>
          <cell r="S155">
            <v>-100</v>
          </cell>
          <cell r="T155">
            <v>-100</v>
          </cell>
          <cell r="U155">
            <v>-100</v>
          </cell>
          <cell r="V155">
            <v>-100</v>
          </cell>
          <cell r="W155">
            <v>-100</v>
          </cell>
          <cell r="X155">
            <v>-100</v>
          </cell>
          <cell r="Y155">
            <v>-100</v>
          </cell>
          <cell r="Z155">
            <v>-100</v>
          </cell>
          <cell r="AA155">
            <v>-100</v>
          </cell>
          <cell r="AB155">
            <v>-100</v>
          </cell>
          <cell r="AC155">
            <v>-100</v>
          </cell>
          <cell r="AD155">
            <v>-100</v>
          </cell>
          <cell r="AE155">
            <v>-100</v>
          </cell>
          <cell r="AF155">
            <v>-100</v>
          </cell>
          <cell r="AG155">
            <v>-100</v>
          </cell>
        </row>
        <row r="156">
          <cell r="A156">
            <v>41791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-100</v>
          </cell>
          <cell r="S156">
            <v>-100</v>
          </cell>
          <cell r="T156">
            <v>-100</v>
          </cell>
          <cell r="U156">
            <v>-100</v>
          </cell>
          <cell r="V156">
            <v>-100</v>
          </cell>
          <cell r="W156">
            <v>-100</v>
          </cell>
          <cell r="X156">
            <v>-100</v>
          </cell>
          <cell r="Y156">
            <v>-100</v>
          </cell>
          <cell r="Z156">
            <v>-100</v>
          </cell>
          <cell r="AA156">
            <v>-100</v>
          </cell>
          <cell r="AB156">
            <v>-100</v>
          </cell>
          <cell r="AC156">
            <v>-100</v>
          </cell>
          <cell r="AD156">
            <v>-100</v>
          </cell>
          <cell r="AE156">
            <v>-100</v>
          </cell>
          <cell r="AF156">
            <v>-100</v>
          </cell>
          <cell r="AG156">
            <v>-100</v>
          </cell>
        </row>
        <row r="157">
          <cell r="A157">
            <v>41821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-100</v>
          </cell>
          <cell r="S157">
            <v>-100</v>
          </cell>
          <cell r="T157">
            <v>-100</v>
          </cell>
          <cell r="U157">
            <v>-100</v>
          </cell>
          <cell r="V157">
            <v>-100</v>
          </cell>
          <cell r="W157">
            <v>-100</v>
          </cell>
          <cell r="X157">
            <v>-100</v>
          </cell>
          <cell r="Y157">
            <v>-100</v>
          </cell>
          <cell r="Z157">
            <v>-100</v>
          </cell>
          <cell r="AA157">
            <v>-100</v>
          </cell>
          <cell r="AB157">
            <v>-100</v>
          </cell>
          <cell r="AC157">
            <v>-100</v>
          </cell>
          <cell r="AD157">
            <v>-100</v>
          </cell>
          <cell r="AE157">
            <v>-100</v>
          </cell>
          <cell r="AF157">
            <v>-100</v>
          </cell>
          <cell r="AG157">
            <v>-100</v>
          </cell>
        </row>
        <row r="158">
          <cell r="A158">
            <v>41852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-100</v>
          </cell>
          <cell r="S158">
            <v>-100</v>
          </cell>
          <cell r="T158">
            <v>-100</v>
          </cell>
          <cell r="U158">
            <v>-100</v>
          </cell>
          <cell r="V158">
            <v>-100</v>
          </cell>
          <cell r="W158">
            <v>-100</v>
          </cell>
          <cell r="X158">
            <v>-100</v>
          </cell>
          <cell r="Y158">
            <v>-100</v>
          </cell>
          <cell r="Z158">
            <v>-100</v>
          </cell>
          <cell r="AA158">
            <v>-100</v>
          </cell>
          <cell r="AB158">
            <v>-100</v>
          </cell>
          <cell r="AC158">
            <v>-100</v>
          </cell>
          <cell r="AD158">
            <v>-100</v>
          </cell>
          <cell r="AE158">
            <v>-100</v>
          </cell>
          <cell r="AF158">
            <v>-100</v>
          </cell>
          <cell r="AG158">
            <v>-100</v>
          </cell>
        </row>
        <row r="159">
          <cell r="A159">
            <v>41883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-100</v>
          </cell>
          <cell r="S159">
            <v>-100</v>
          </cell>
          <cell r="T159">
            <v>-100</v>
          </cell>
          <cell r="U159">
            <v>-100</v>
          </cell>
          <cell r="V159">
            <v>-100</v>
          </cell>
          <cell r="W159">
            <v>-100</v>
          </cell>
          <cell r="X159">
            <v>-100</v>
          </cell>
          <cell r="Y159">
            <v>-100</v>
          </cell>
          <cell r="Z159">
            <v>-100</v>
          </cell>
          <cell r="AA159">
            <v>-100</v>
          </cell>
          <cell r="AB159">
            <v>-100</v>
          </cell>
          <cell r="AC159">
            <v>-100</v>
          </cell>
          <cell r="AD159">
            <v>-100</v>
          </cell>
          <cell r="AE159">
            <v>-100</v>
          </cell>
          <cell r="AF159">
            <v>-100</v>
          </cell>
          <cell r="AG159">
            <v>-100</v>
          </cell>
        </row>
        <row r="160">
          <cell r="A160">
            <v>41913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-100</v>
          </cell>
          <cell r="S160">
            <v>-100</v>
          </cell>
          <cell r="T160">
            <v>-100</v>
          </cell>
          <cell r="U160">
            <v>-100</v>
          </cell>
          <cell r="V160">
            <v>-100</v>
          </cell>
          <cell r="W160">
            <v>-100</v>
          </cell>
          <cell r="X160">
            <v>-100</v>
          </cell>
          <cell r="Y160">
            <v>-100</v>
          </cell>
          <cell r="Z160">
            <v>-100</v>
          </cell>
          <cell r="AA160">
            <v>-100</v>
          </cell>
          <cell r="AB160">
            <v>-100</v>
          </cell>
          <cell r="AC160">
            <v>-100</v>
          </cell>
          <cell r="AD160">
            <v>-100</v>
          </cell>
          <cell r="AE160">
            <v>-100</v>
          </cell>
          <cell r="AF160">
            <v>-100</v>
          </cell>
          <cell r="AG160">
            <v>-100</v>
          </cell>
        </row>
        <row r="161">
          <cell r="A161">
            <v>41944</v>
          </cell>
          <cell r="R161">
            <v>-100</v>
          </cell>
          <cell r="S161">
            <v>-100</v>
          </cell>
          <cell r="T161">
            <v>-100</v>
          </cell>
          <cell r="U161">
            <v>-100</v>
          </cell>
          <cell r="V161">
            <v>-100</v>
          </cell>
          <cell r="W161">
            <v>-100</v>
          </cell>
          <cell r="X161">
            <v>-100</v>
          </cell>
          <cell r="Y161">
            <v>-100</v>
          </cell>
          <cell r="Z161">
            <v>-100</v>
          </cell>
          <cell r="AA161">
            <v>-100</v>
          </cell>
          <cell r="AB161">
            <v>-100</v>
          </cell>
          <cell r="AC161">
            <v>-100</v>
          </cell>
          <cell r="AD161">
            <v>-100</v>
          </cell>
          <cell r="AE161">
            <v>-100</v>
          </cell>
          <cell r="AF161">
            <v>-100</v>
          </cell>
          <cell r="AG161">
            <v>-100</v>
          </cell>
        </row>
        <row r="162">
          <cell r="A162">
            <v>41974</v>
          </cell>
          <cell r="R162">
            <v>-100</v>
          </cell>
          <cell r="S162">
            <v>-100</v>
          </cell>
          <cell r="T162">
            <v>-100</v>
          </cell>
          <cell r="U162">
            <v>-100</v>
          </cell>
          <cell r="V162">
            <v>-100</v>
          </cell>
          <cell r="W162">
            <v>-100</v>
          </cell>
          <cell r="X162">
            <v>-100</v>
          </cell>
          <cell r="Y162">
            <v>-100</v>
          </cell>
          <cell r="Z162">
            <v>-100</v>
          </cell>
          <cell r="AA162">
            <v>-100</v>
          </cell>
          <cell r="AB162">
            <v>-100</v>
          </cell>
          <cell r="AC162">
            <v>-100</v>
          </cell>
          <cell r="AD162">
            <v>-100</v>
          </cell>
          <cell r="AE162">
            <v>-100</v>
          </cell>
          <cell r="AF162">
            <v>-100</v>
          </cell>
          <cell r="AG162">
            <v>-100</v>
          </cell>
        </row>
      </sheetData>
      <sheetData sheetId="29">
        <row r="1">
          <cell r="A1" t="str">
            <v>SUMÁRIO</v>
          </cell>
          <cell r="B1" t="str">
            <v>Produção física industrial, por tipo de índice e seções e atividades industriais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 t="str">
            <v>Produção física industrial, por tipo de índice e seções e atividades industriais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</row>
        <row r="2">
          <cell r="A2" t="str">
            <v>Mês</v>
          </cell>
          <cell r="B2" t="str">
            <v>Unidade da Federação = Brasil e Unidades da Federação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 t="str">
            <v>Unidade da Federação = Espírito Santo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</row>
        <row r="3">
          <cell r="A3">
            <v>0</v>
          </cell>
          <cell r="B3" t="str">
            <v>Variável = Produção física industrial (Número índice)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 t="str">
            <v>Variável = Produção física industrial (Número índice)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>
            <v>0</v>
          </cell>
          <cell r="B4" t="str">
            <v>Tipo de índice: Índice acumulado de 12 meses (Base: últimos 12 meses anteriores = 100)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Tipo de índice = Índice de base fixa mensal com ajuste sazonal (Base: média de 2002 = 100)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>
            <v>0</v>
          </cell>
          <cell r="B5" t="str">
            <v>Indústria Geral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>
            <v>0</v>
          </cell>
          <cell r="B6" t="str">
            <v>Brasil</v>
          </cell>
          <cell r="C6" t="str">
            <v>Nordeste</v>
          </cell>
          <cell r="D6" t="str">
            <v>Amazonas</v>
          </cell>
          <cell r="E6" t="str">
            <v>Pará</v>
          </cell>
          <cell r="F6" t="str">
            <v>Ceará</v>
          </cell>
          <cell r="G6" t="str">
            <v>Pernambuco</v>
          </cell>
          <cell r="H6" t="str">
            <v>Bahia</v>
          </cell>
          <cell r="I6" t="str">
            <v>Minas Gerais</v>
          </cell>
          <cell r="J6" t="str">
            <v>Espírito Santo</v>
          </cell>
          <cell r="K6" t="str">
            <v>Rio de Janeiro</v>
          </cell>
          <cell r="L6" t="str">
            <v>São Paulo</v>
          </cell>
          <cell r="M6" t="str">
            <v>Paraná</v>
          </cell>
          <cell r="N6" t="str">
            <v>Santa Catarina</v>
          </cell>
          <cell r="O6" t="str">
            <v>Rio Grande do Sul</v>
          </cell>
          <cell r="P6" t="str">
            <v>Mato Grosso</v>
          </cell>
          <cell r="Q6" t="str">
            <v>Goiás</v>
          </cell>
          <cell r="R6" t="str">
            <v>Brasil</v>
          </cell>
          <cell r="S6" t="str">
            <v>Nordeste</v>
          </cell>
          <cell r="T6" t="str">
            <v>Amazonas</v>
          </cell>
          <cell r="U6" t="str">
            <v>Pará</v>
          </cell>
          <cell r="V6" t="str">
            <v>Ceará</v>
          </cell>
          <cell r="W6" t="str">
            <v>Pernambuco</v>
          </cell>
          <cell r="X6" t="str">
            <v>Bahia</v>
          </cell>
          <cell r="Y6" t="str">
            <v>Minas Gerais</v>
          </cell>
          <cell r="Z6" t="str">
            <v>Espírito Santo</v>
          </cell>
          <cell r="AA6" t="str">
            <v>Rio de Janeiro</v>
          </cell>
          <cell r="AB6" t="str">
            <v>São Paulo</v>
          </cell>
          <cell r="AC6" t="str">
            <v>Paraná</v>
          </cell>
          <cell r="AD6" t="str">
            <v>Santa Catarina</v>
          </cell>
          <cell r="AE6" t="str">
            <v>Rio Grande do Sul</v>
          </cell>
          <cell r="AF6" t="str">
            <v>Mato Grosso</v>
          </cell>
          <cell r="AG6" t="str">
            <v>Goiás</v>
          </cell>
        </row>
        <row r="7">
          <cell r="A7">
            <v>37257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 t="e">
            <v>#VALUE!</v>
          </cell>
          <cell r="S7">
            <v>0</v>
          </cell>
          <cell r="T7" t="str">
            <v>-</v>
          </cell>
          <cell r="U7" t="str">
            <v>-</v>
          </cell>
          <cell r="V7" t="e">
            <v>#VALUE!</v>
          </cell>
          <cell r="W7" t="str">
            <v>-</v>
          </cell>
          <cell r="X7" t="e">
            <v>#VALUE!</v>
          </cell>
          <cell r="Y7" t="e">
            <v>#VALUE!</v>
          </cell>
          <cell r="Z7" t="e">
            <v>#VALUE!</v>
          </cell>
          <cell r="AA7" t="e">
            <v>#VALUE!</v>
          </cell>
          <cell r="AB7" t="e">
            <v>#VALUE!</v>
          </cell>
          <cell r="AC7" t="e">
            <v>#VALUE!</v>
          </cell>
          <cell r="AD7" t="e">
            <v>#VALUE!</v>
          </cell>
          <cell r="AE7" t="e">
            <v>#VALUE!</v>
          </cell>
          <cell r="AF7">
            <v>0</v>
          </cell>
          <cell r="AG7" t="str">
            <v>-</v>
          </cell>
        </row>
        <row r="8">
          <cell r="A8">
            <v>37288</v>
          </cell>
          <cell r="B8" t="str">
            <v>-</v>
          </cell>
          <cell r="C8" t="str">
            <v>-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-</v>
          </cell>
          <cell r="M8" t="str">
            <v>-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  <cell r="S8" t="str">
            <v>-</v>
          </cell>
          <cell r="T8" t="str">
            <v>-</v>
          </cell>
          <cell r="U8" t="str">
            <v>-</v>
          </cell>
          <cell r="V8" t="str">
            <v>-</v>
          </cell>
          <cell r="W8" t="str">
            <v>-</v>
          </cell>
          <cell r="X8" t="str">
            <v>-</v>
          </cell>
          <cell r="Y8" t="str">
            <v>-</v>
          </cell>
          <cell r="Z8" t="str">
            <v>-</v>
          </cell>
          <cell r="AA8" t="str">
            <v>-</v>
          </cell>
          <cell r="AB8" t="str">
            <v>-</v>
          </cell>
          <cell r="AC8" t="str">
            <v>-</v>
          </cell>
          <cell r="AD8" t="str">
            <v>-</v>
          </cell>
          <cell r="AE8" t="str">
            <v>-</v>
          </cell>
          <cell r="AF8" t="str">
            <v>-</v>
          </cell>
          <cell r="AG8" t="str">
            <v>-</v>
          </cell>
        </row>
        <row r="9">
          <cell r="A9">
            <v>37316</v>
          </cell>
          <cell r="B9" t="str">
            <v>-</v>
          </cell>
          <cell r="C9" t="str">
            <v>-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  <cell r="K9" t="str">
            <v>-</v>
          </cell>
          <cell r="L9" t="str">
            <v>-</v>
          </cell>
          <cell r="M9" t="str">
            <v>-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Y9" t="str">
            <v>-</v>
          </cell>
          <cell r="Z9" t="str">
            <v>-</v>
          </cell>
          <cell r="AA9" t="str">
            <v>-</v>
          </cell>
          <cell r="AB9" t="str">
            <v>-</v>
          </cell>
          <cell r="AC9" t="str">
            <v>-</v>
          </cell>
          <cell r="AD9" t="str">
            <v>-</v>
          </cell>
          <cell r="AE9" t="str">
            <v>-</v>
          </cell>
          <cell r="AF9" t="str">
            <v>-</v>
          </cell>
          <cell r="AG9" t="str">
            <v>-</v>
          </cell>
        </row>
        <row r="10">
          <cell r="A10">
            <v>37347</v>
          </cell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 t="str">
            <v>-</v>
          </cell>
        </row>
        <row r="11">
          <cell r="A11">
            <v>37377</v>
          </cell>
          <cell r="B11" t="str">
            <v>-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  <cell r="N11" t="str">
            <v>-</v>
          </cell>
          <cell r="O11" t="str">
            <v>-</v>
          </cell>
          <cell r="P11" t="str">
            <v>-</v>
          </cell>
          <cell r="Q11" t="str">
            <v>-</v>
          </cell>
          <cell r="R11" t="str">
            <v>-</v>
          </cell>
          <cell r="S11" t="str">
            <v>-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-</v>
          </cell>
          <cell r="X11" t="str">
            <v>-</v>
          </cell>
          <cell r="Y11" t="str">
            <v>-</v>
          </cell>
          <cell r="Z11" t="str">
            <v>-</v>
          </cell>
          <cell r="AA11" t="str">
            <v>-</v>
          </cell>
          <cell r="AB11" t="str">
            <v>-</v>
          </cell>
          <cell r="AC11" t="str">
            <v>-</v>
          </cell>
          <cell r="AD11" t="str">
            <v>-</v>
          </cell>
          <cell r="AE11" t="str">
            <v>-</v>
          </cell>
          <cell r="AF11" t="str">
            <v>-</v>
          </cell>
          <cell r="AG11" t="str">
            <v>-</v>
          </cell>
        </row>
        <row r="12">
          <cell r="A12">
            <v>37408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 t="str">
            <v>-</v>
          </cell>
        </row>
        <row r="13">
          <cell r="A13">
            <v>37438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Y13" t="str">
            <v>-</v>
          </cell>
          <cell r="Z13" t="str">
            <v>-</v>
          </cell>
          <cell r="AA13" t="str">
            <v>-</v>
          </cell>
          <cell r="AB13" t="str">
            <v>-</v>
          </cell>
          <cell r="AC13" t="str">
            <v>-</v>
          </cell>
          <cell r="AD13" t="str">
            <v>-</v>
          </cell>
          <cell r="AE13" t="str">
            <v>-</v>
          </cell>
          <cell r="AF13" t="str">
            <v>-</v>
          </cell>
          <cell r="AG13" t="str">
            <v>-</v>
          </cell>
        </row>
        <row r="14">
          <cell r="A14">
            <v>37469</v>
          </cell>
          <cell r="B14" t="str">
            <v>-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 t="str">
            <v>-</v>
          </cell>
          <cell r="S14" t="str">
            <v>-</v>
          </cell>
          <cell r="T14" t="str">
            <v>-</v>
          </cell>
          <cell r="U14" t="str">
            <v>-</v>
          </cell>
          <cell r="V14" t="str">
            <v>-</v>
          </cell>
          <cell r="W14" t="str">
            <v>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 t="str">
            <v>-</v>
          </cell>
        </row>
        <row r="15">
          <cell r="A15">
            <v>37500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  <cell r="S15" t="str">
            <v>-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Y15" t="str">
            <v>-</v>
          </cell>
          <cell r="Z15" t="str">
            <v>-</v>
          </cell>
          <cell r="AA15" t="str">
            <v>-</v>
          </cell>
          <cell r="AB15" t="str">
            <v>-</v>
          </cell>
          <cell r="AC15" t="str">
            <v>-</v>
          </cell>
          <cell r="AD15" t="str">
            <v>-</v>
          </cell>
          <cell r="AE15" t="str">
            <v>-</v>
          </cell>
          <cell r="AF15" t="str">
            <v>-</v>
          </cell>
          <cell r="AG15" t="str">
            <v>-</v>
          </cell>
        </row>
        <row r="16">
          <cell r="A16">
            <v>37530</v>
          </cell>
          <cell r="B16" t="str">
            <v>-</v>
          </cell>
          <cell r="C16" t="str">
            <v>-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 t="str">
            <v>-</v>
          </cell>
        </row>
        <row r="17">
          <cell r="A17">
            <v>37561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-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-</v>
          </cell>
          <cell r="AC17" t="str">
            <v>-</v>
          </cell>
          <cell r="AD17" t="str">
            <v>-</v>
          </cell>
          <cell r="AE17" t="str">
            <v>-</v>
          </cell>
          <cell r="AF17" t="str">
            <v>-</v>
          </cell>
          <cell r="AG17" t="str">
            <v>-</v>
          </cell>
        </row>
        <row r="18">
          <cell r="A18">
            <v>37591</v>
          </cell>
          <cell r="B18" t="str">
            <v>-</v>
          </cell>
          <cell r="C18" t="str">
            <v>-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  <cell r="P18" t="str">
            <v>-</v>
          </cell>
          <cell r="Q18" t="str">
            <v>-</v>
          </cell>
          <cell r="R18" t="str">
            <v>-</v>
          </cell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 t="str">
            <v>-</v>
          </cell>
        </row>
        <row r="19">
          <cell r="A19">
            <v>37622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  <cell r="Z19" t="str">
            <v>-</v>
          </cell>
          <cell r="AA19" t="str">
            <v>-</v>
          </cell>
          <cell r="AB19" t="str">
            <v>-</v>
          </cell>
          <cell r="AC19" t="str">
            <v>-</v>
          </cell>
          <cell r="AD19" t="str">
            <v>-</v>
          </cell>
          <cell r="AE19" t="str">
            <v>-</v>
          </cell>
          <cell r="AF19" t="str">
            <v>-</v>
          </cell>
          <cell r="AG19" t="str">
            <v>-</v>
          </cell>
        </row>
        <row r="20">
          <cell r="A20">
            <v>37653</v>
          </cell>
          <cell r="B20" t="str">
            <v>-</v>
          </cell>
          <cell r="C20" t="str">
            <v>-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V20" t="str">
            <v>-</v>
          </cell>
          <cell r="W20" t="str">
            <v>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 t="str">
            <v>-</v>
          </cell>
        </row>
        <row r="21">
          <cell r="A21">
            <v>37681</v>
          </cell>
          <cell r="B21" t="str">
            <v>-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  <cell r="O21" t="str">
            <v>-</v>
          </cell>
          <cell r="P21" t="str">
            <v>-</v>
          </cell>
          <cell r="Q21" t="str">
            <v>-</v>
          </cell>
          <cell r="R21" t="str">
            <v>-</v>
          </cell>
          <cell r="S21" t="str">
            <v>-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Y21" t="str">
            <v>-</v>
          </cell>
          <cell r="Z21" t="str">
            <v>-</v>
          </cell>
          <cell r="AA21" t="str">
            <v>-</v>
          </cell>
          <cell r="AB21" t="str">
            <v>-</v>
          </cell>
          <cell r="AC21" t="str">
            <v>-</v>
          </cell>
          <cell r="AD21" t="str">
            <v>-</v>
          </cell>
          <cell r="AE21" t="str">
            <v>-</v>
          </cell>
          <cell r="AF21" t="str">
            <v>-</v>
          </cell>
          <cell r="AG21" t="str">
            <v>-</v>
          </cell>
        </row>
        <row r="22">
          <cell r="A22">
            <v>37712</v>
          </cell>
          <cell r="B22" t="str">
            <v>-</v>
          </cell>
          <cell r="C22" t="str">
            <v>-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 t="str">
            <v>-</v>
          </cell>
        </row>
        <row r="23">
          <cell r="A23">
            <v>37742</v>
          </cell>
          <cell r="B23" t="str">
            <v>-</v>
          </cell>
          <cell r="C23" t="str">
            <v>-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  <cell r="V23" t="str">
            <v>-</v>
          </cell>
          <cell r="W23" t="str">
            <v>-</v>
          </cell>
          <cell r="X23" t="str">
            <v>-</v>
          </cell>
          <cell r="Y23" t="str">
            <v>-</v>
          </cell>
          <cell r="Z23" t="str">
            <v>-</v>
          </cell>
          <cell r="AA23" t="str">
            <v>-</v>
          </cell>
          <cell r="AB23" t="str">
            <v>-</v>
          </cell>
          <cell r="AC23" t="str">
            <v>-</v>
          </cell>
          <cell r="AD23" t="str">
            <v>-</v>
          </cell>
          <cell r="AE23" t="str">
            <v>-</v>
          </cell>
          <cell r="AF23" t="str">
            <v>-</v>
          </cell>
          <cell r="AG23" t="str">
            <v>-</v>
          </cell>
        </row>
        <row r="24">
          <cell r="A24">
            <v>37773</v>
          </cell>
          <cell r="B24" t="str">
            <v>-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  <cell r="S24" t="str">
            <v>-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 t="str">
            <v>-</v>
          </cell>
        </row>
        <row r="25">
          <cell r="A25">
            <v>37803</v>
          </cell>
          <cell r="B25" t="str">
            <v>-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  <cell r="S25" t="str">
            <v>-</v>
          </cell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  <cell r="X25" t="str">
            <v>-</v>
          </cell>
          <cell r="Y25" t="str">
            <v>-</v>
          </cell>
          <cell r="Z25" t="str">
            <v>-</v>
          </cell>
          <cell r="AA25" t="str">
            <v>-</v>
          </cell>
          <cell r="AB25" t="str">
            <v>-</v>
          </cell>
          <cell r="AC25" t="str">
            <v>-</v>
          </cell>
          <cell r="AD25" t="str">
            <v>-</v>
          </cell>
          <cell r="AE25" t="str">
            <v>-</v>
          </cell>
          <cell r="AF25" t="str">
            <v>-</v>
          </cell>
          <cell r="AG25" t="str">
            <v>-</v>
          </cell>
        </row>
        <row r="26">
          <cell r="A26">
            <v>37834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  <cell r="S26" t="str">
            <v>-</v>
          </cell>
          <cell r="T26" t="str">
            <v>-</v>
          </cell>
          <cell r="U26" t="str">
            <v>-</v>
          </cell>
          <cell r="V26" t="str">
            <v>-</v>
          </cell>
          <cell r="W26" t="str">
            <v>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 t="str">
            <v>-</v>
          </cell>
        </row>
        <row r="27">
          <cell r="A27">
            <v>37865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  <cell r="S27" t="str">
            <v>-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-</v>
          </cell>
          <cell r="AC27" t="str">
            <v>-</v>
          </cell>
          <cell r="AD27" t="str">
            <v>-</v>
          </cell>
          <cell r="AE27" t="str">
            <v>-</v>
          </cell>
          <cell r="AF27" t="str">
            <v>-</v>
          </cell>
          <cell r="AG27" t="str">
            <v>-</v>
          </cell>
        </row>
        <row r="28">
          <cell r="A28">
            <v>37895</v>
          </cell>
          <cell r="B28" t="str">
            <v>-</v>
          </cell>
          <cell r="C28" t="str">
            <v>-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-</v>
          </cell>
          <cell r="H28" t="str">
            <v>-</v>
          </cell>
          <cell r="I28" t="str">
            <v>-</v>
          </cell>
          <cell r="J28" t="str">
            <v>-</v>
          </cell>
          <cell r="K28" t="str">
            <v>-</v>
          </cell>
          <cell r="L28" t="str">
            <v>-</v>
          </cell>
          <cell r="M28" t="str">
            <v>-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  <cell r="S28" t="str">
            <v>-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 t="str">
            <v>-</v>
          </cell>
        </row>
        <row r="29">
          <cell r="A29">
            <v>37926</v>
          </cell>
          <cell r="B29" t="str">
            <v>-</v>
          </cell>
          <cell r="C29" t="str">
            <v>-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 t="str">
            <v>-</v>
          </cell>
          <cell r="R29" t="str">
            <v>-</v>
          </cell>
          <cell r="S29" t="str">
            <v>-</v>
          </cell>
          <cell r="T29" t="str">
            <v>-</v>
          </cell>
          <cell r="U29" t="str">
            <v>-</v>
          </cell>
          <cell r="V29" t="str">
            <v>-</v>
          </cell>
          <cell r="W29" t="str">
            <v>-</v>
          </cell>
          <cell r="X29" t="str">
            <v>-</v>
          </cell>
          <cell r="Y29" t="str">
            <v>-</v>
          </cell>
          <cell r="Z29" t="str">
            <v>-</v>
          </cell>
          <cell r="AA29" t="str">
            <v>-</v>
          </cell>
          <cell r="AB29" t="str">
            <v>-</v>
          </cell>
          <cell r="AC29" t="str">
            <v>-</v>
          </cell>
          <cell r="AD29" t="str">
            <v>-</v>
          </cell>
          <cell r="AE29" t="str">
            <v>-</v>
          </cell>
          <cell r="AF29" t="str">
            <v>-</v>
          </cell>
          <cell r="AG29" t="str">
            <v>-</v>
          </cell>
        </row>
        <row r="30">
          <cell r="A30">
            <v>37956</v>
          </cell>
          <cell r="B30">
            <v>100.3</v>
          </cell>
          <cell r="C30">
            <v>98.2</v>
          </cell>
          <cell r="D30">
            <v>103.8</v>
          </cell>
          <cell r="E30">
            <v>109.3</v>
          </cell>
          <cell r="F30">
            <v>98.3</v>
          </cell>
          <cell r="G30">
            <v>101.5</v>
          </cell>
          <cell r="H30">
            <v>99</v>
          </cell>
          <cell r="I30">
            <v>101.5</v>
          </cell>
          <cell r="J30">
            <v>107.5</v>
          </cell>
          <cell r="K30">
            <v>100.1</v>
          </cell>
          <cell r="L30">
            <v>99.6</v>
          </cell>
          <cell r="M30">
            <v>105.5</v>
          </cell>
          <cell r="N30">
            <v>95.8</v>
          </cell>
          <cell r="O30">
            <v>99.3</v>
          </cell>
          <cell r="P30" t="str">
            <v>-</v>
          </cell>
          <cell r="Q30">
            <v>104.6</v>
          </cell>
          <cell r="R30">
            <v>0.29999999999998916</v>
          </cell>
          <cell r="S30">
            <v>-1.8000000000000016</v>
          </cell>
          <cell r="T30">
            <v>3.8000000000000034</v>
          </cell>
          <cell r="U30">
            <v>9.2999999999999972</v>
          </cell>
          <cell r="V30">
            <v>-1.7000000000000015</v>
          </cell>
          <cell r="W30">
            <v>1.4999999999999902</v>
          </cell>
          <cell r="X30">
            <v>-1.0000000000000009</v>
          </cell>
          <cell r="Y30">
            <v>1.4999999999999902</v>
          </cell>
          <cell r="Z30">
            <v>7.4999999999999956</v>
          </cell>
          <cell r="AA30">
            <v>9.9999999999988987E-2</v>
          </cell>
          <cell r="AB30">
            <v>-0.40000000000000036</v>
          </cell>
          <cell r="AC30">
            <v>5.4999999999999938</v>
          </cell>
          <cell r="AD30">
            <v>-4.2000000000000037</v>
          </cell>
          <cell r="AE30">
            <v>-0.70000000000000062</v>
          </cell>
          <cell r="AF30" t="str">
            <v>-</v>
          </cell>
          <cell r="AG30">
            <v>4.6000000000000041</v>
          </cell>
        </row>
        <row r="31">
          <cell r="A31">
            <v>37987</v>
          </cell>
          <cell r="B31">
            <v>100.4</v>
          </cell>
          <cell r="C31">
            <v>97.2</v>
          </cell>
          <cell r="D31">
            <v>105.4</v>
          </cell>
          <cell r="E31">
            <v>108.4</v>
          </cell>
          <cell r="F31">
            <v>97.4</v>
          </cell>
          <cell r="G31">
            <v>99.2</v>
          </cell>
          <cell r="H31">
            <v>98.9</v>
          </cell>
          <cell r="I31">
            <v>101.7</v>
          </cell>
          <cell r="J31">
            <v>106.6</v>
          </cell>
          <cell r="K31">
            <v>100</v>
          </cell>
          <cell r="L31">
            <v>100</v>
          </cell>
          <cell r="M31">
            <v>105.5</v>
          </cell>
          <cell r="N31">
            <v>95.7</v>
          </cell>
          <cell r="O31">
            <v>99</v>
          </cell>
          <cell r="P31" t="str">
            <v>-</v>
          </cell>
          <cell r="Q31">
            <v>103.9</v>
          </cell>
          <cell r="R31">
            <v>0.40000000000000036</v>
          </cell>
          <cell r="S31">
            <v>-2.8000000000000025</v>
          </cell>
          <cell r="T31">
            <v>5.4000000000000048</v>
          </cell>
          <cell r="U31">
            <v>8.4000000000000075</v>
          </cell>
          <cell r="V31">
            <v>-2.5999999999999912</v>
          </cell>
          <cell r="W31">
            <v>-0.80000000000000071</v>
          </cell>
          <cell r="X31">
            <v>-1.0999999999999899</v>
          </cell>
          <cell r="Y31">
            <v>1.7000000000000126</v>
          </cell>
          <cell r="Z31">
            <v>6.5999999999999837</v>
          </cell>
          <cell r="AA31">
            <v>0</v>
          </cell>
          <cell r="AB31">
            <v>0</v>
          </cell>
          <cell r="AC31">
            <v>5.4999999999999938</v>
          </cell>
          <cell r="AD31">
            <v>-4.2999999999999927</v>
          </cell>
          <cell r="AE31">
            <v>-1.0000000000000009</v>
          </cell>
          <cell r="AF31" t="str">
            <v>-</v>
          </cell>
          <cell r="AG31">
            <v>3.9000000000000146</v>
          </cell>
        </row>
        <row r="32">
          <cell r="A32">
            <v>38018</v>
          </cell>
          <cell r="B32">
            <v>100.5</v>
          </cell>
          <cell r="C32">
            <v>97.6</v>
          </cell>
          <cell r="D32">
            <v>104.7</v>
          </cell>
          <cell r="E32">
            <v>110.1</v>
          </cell>
          <cell r="F32">
            <v>96.5</v>
          </cell>
          <cell r="G32">
            <v>99.5</v>
          </cell>
          <cell r="H32">
            <v>100.2</v>
          </cell>
          <cell r="I32">
            <v>101.3</v>
          </cell>
          <cell r="J32">
            <v>105.1</v>
          </cell>
          <cell r="K32">
            <v>99.4</v>
          </cell>
          <cell r="L32">
            <v>100.3</v>
          </cell>
          <cell r="M32">
            <v>105.3</v>
          </cell>
          <cell r="N32">
            <v>95.8</v>
          </cell>
          <cell r="O32">
            <v>98.8</v>
          </cell>
          <cell r="P32" t="str">
            <v>-</v>
          </cell>
          <cell r="Q32">
            <v>102.9</v>
          </cell>
          <cell r="R32">
            <v>0.49999999999998934</v>
          </cell>
          <cell r="S32">
            <v>-2.4000000000000021</v>
          </cell>
          <cell r="T32">
            <v>4.6999999999999931</v>
          </cell>
          <cell r="U32">
            <v>10.099999999999998</v>
          </cell>
          <cell r="V32">
            <v>-3.5000000000000031</v>
          </cell>
          <cell r="W32">
            <v>-0.50000000000000044</v>
          </cell>
          <cell r="X32">
            <v>0.20000000000000018</v>
          </cell>
          <cell r="Y32">
            <v>1.2999999999999901</v>
          </cell>
          <cell r="Z32">
            <v>5.0999999999999934</v>
          </cell>
          <cell r="AA32">
            <v>-0.59999999999998943</v>
          </cell>
          <cell r="AB32">
            <v>0.29999999999998916</v>
          </cell>
          <cell r="AC32">
            <v>5.2999999999999936</v>
          </cell>
          <cell r="AD32">
            <v>-4.2000000000000037</v>
          </cell>
          <cell r="AE32">
            <v>-1.2000000000000011</v>
          </cell>
          <cell r="AF32" t="str">
            <v>-</v>
          </cell>
          <cell r="AG32">
            <v>2.9000000000000137</v>
          </cell>
        </row>
        <row r="33">
          <cell r="A33">
            <v>38047</v>
          </cell>
          <cell r="B33">
            <v>101.5</v>
          </cell>
          <cell r="C33">
            <v>98.7</v>
          </cell>
          <cell r="D33">
            <v>107.6</v>
          </cell>
          <cell r="E33">
            <v>109.9</v>
          </cell>
          <cell r="F33">
            <v>97.9</v>
          </cell>
          <cell r="G33">
            <v>101.1</v>
          </cell>
          <cell r="H33">
            <v>100.8</v>
          </cell>
          <cell r="I33">
            <v>101.9</v>
          </cell>
          <cell r="J33">
            <v>103.8</v>
          </cell>
          <cell r="K33">
            <v>99.8</v>
          </cell>
          <cell r="L33">
            <v>101.6</v>
          </cell>
          <cell r="M33">
            <v>106.3</v>
          </cell>
          <cell r="N33">
            <v>97</v>
          </cell>
          <cell r="O33">
            <v>99.2</v>
          </cell>
          <cell r="P33" t="str">
            <v>-</v>
          </cell>
          <cell r="Q33">
            <v>102.6</v>
          </cell>
          <cell r="R33">
            <v>1.4999999999999902</v>
          </cell>
          <cell r="S33">
            <v>-1.3000000000000012</v>
          </cell>
          <cell r="T33">
            <v>7.5999999999999845</v>
          </cell>
          <cell r="U33">
            <v>9.8999999999999986</v>
          </cell>
          <cell r="V33">
            <v>-2.0999999999999908</v>
          </cell>
          <cell r="W33">
            <v>1.0999999999999899</v>
          </cell>
          <cell r="X33">
            <v>0.80000000000000071</v>
          </cell>
          <cell r="Y33">
            <v>1.9000000000000128</v>
          </cell>
          <cell r="Z33">
            <v>3.8000000000000034</v>
          </cell>
          <cell r="AA33">
            <v>-0.20000000000000018</v>
          </cell>
          <cell r="AB33">
            <v>1.6000000000000014</v>
          </cell>
          <cell r="AC33">
            <v>6.2999999999999945</v>
          </cell>
          <cell r="AD33">
            <v>-3.0000000000000027</v>
          </cell>
          <cell r="AE33">
            <v>-0.80000000000000071</v>
          </cell>
          <cell r="AF33" t="str">
            <v>-</v>
          </cell>
          <cell r="AG33">
            <v>2.6000000000000023</v>
          </cell>
        </row>
        <row r="34">
          <cell r="A34">
            <v>38078</v>
          </cell>
          <cell r="B34">
            <v>102.4</v>
          </cell>
          <cell r="C34">
            <v>99</v>
          </cell>
          <cell r="D34">
            <v>109.2</v>
          </cell>
          <cell r="E34">
            <v>109.9</v>
          </cell>
          <cell r="F34">
            <v>97.6</v>
          </cell>
          <cell r="G34">
            <v>101.9</v>
          </cell>
          <cell r="H34">
            <v>100.7</v>
          </cell>
          <cell r="I34">
            <v>102.3</v>
          </cell>
          <cell r="J34">
            <v>103.6</v>
          </cell>
          <cell r="K34">
            <v>99.6</v>
          </cell>
          <cell r="L34">
            <v>103.1</v>
          </cell>
          <cell r="M34">
            <v>106.9</v>
          </cell>
          <cell r="N34">
            <v>98.8</v>
          </cell>
          <cell r="O34">
            <v>99.6</v>
          </cell>
          <cell r="P34" t="str">
            <v>-</v>
          </cell>
          <cell r="Q34">
            <v>102.1</v>
          </cell>
          <cell r="R34">
            <v>2.4000000000000021</v>
          </cell>
          <cell r="S34">
            <v>-1.0000000000000009</v>
          </cell>
          <cell r="T34">
            <v>9.2000000000000082</v>
          </cell>
          <cell r="U34">
            <v>9.8999999999999986</v>
          </cell>
          <cell r="V34">
            <v>-2.4000000000000021</v>
          </cell>
          <cell r="W34">
            <v>1.9000000000000128</v>
          </cell>
          <cell r="X34">
            <v>0.70000000000001172</v>
          </cell>
          <cell r="Y34">
            <v>2.2999999999999909</v>
          </cell>
          <cell r="Z34">
            <v>3.6000000000000032</v>
          </cell>
          <cell r="AA34">
            <v>-0.40000000000000036</v>
          </cell>
          <cell r="AB34">
            <v>3.0999999999999917</v>
          </cell>
          <cell r="AC34">
            <v>6.899999999999995</v>
          </cell>
          <cell r="AD34">
            <v>-1.2000000000000011</v>
          </cell>
          <cell r="AE34">
            <v>-0.40000000000000036</v>
          </cell>
          <cell r="AF34" t="str">
            <v>-</v>
          </cell>
          <cell r="AG34">
            <v>2.0999999999999908</v>
          </cell>
        </row>
        <row r="35">
          <cell r="A35">
            <v>38108</v>
          </cell>
          <cell r="B35">
            <v>103.2</v>
          </cell>
          <cell r="C35">
            <v>99.6</v>
          </cell>
          <cell r="D35">
            <v>111.1</v>
          </cell>
          <cell r="E35">
            <v>109</v>
          </cell>
          <cell r="F35">
            <v>98.9</v>
          </cell>
          <cell r="G35">
            <v>103.6</v>
          </cell>
          <cell r="H35">
            <v>100.7</v>
          </cell>
          <cell r="I35">
            <v>102.7</v>
          </cell>
          <cell r="J35">
            <v>102.3</v>
          </cell>
          <cell r="K35">
            <v>99.8</v>
          </cell>
          <cell r="L35">
            <v>104.3</v>
          </cell>
          <cell r="M35">
            <v>106.4</v>
          </cell>
          <cell r="N35">
            <v>100.1</v>
          </cell>
          <cell r="O35">
            <v>100.2</v>
          </cell>
          <cell r="P35" t="str">
            <v>-</v>
          </cell>
          <cell r="Q35">
            <v>102.8</v>
          </cell>
          <cell r="R35">
            <v>3.2000000000000028</v>
          </cell>
          <cell r="S35">
            <v>-0.40000000000000036</v>
          </cell>
          <cell r="T35">
            <v>11.099999999999998</v>
          </cell>
          <cell r="U35">
            <v>9.0000000000000071</v>
          </cell>
          <cell r="V35">
            <v>-1.0999999999999899</v>
          </cell>
          <cell r="W35">
            <v>3.6000000000000032</v>
          </cell>
          <cell r="X35">
            <v>0.70000000000001172</v>
          </cell>
          <cell r="Y35">
            <v>2.7000000000000135</v>
          </cell>
          <cell r="Z35">
            <v>2.2999999999999909</v>
          </cell>
          <cell r="AA35">
            <v>-0.20000000000000018</v>
          </cell>
          <cell r="AB35">
            <v>4.2999999999999927</v>
          </cell>
          <cell r="AC35">
            <v>6.4000000000000057</v>
          </cell>
          <cell r="AD35">
            <v>9.9999999999988987E-2</v>
          </cell>
          <cell r="AE35">
            <v>0.20000000000000018</v>
          </cell>
          <cell r="AF35" t="str">
            <v>-</v>
          </cell>
          <cell r="AG35">
            <v>2.8000000000000025</v>
          </cell>
        </row>
        <row r="36">
          <cell r="A36">
            <v>38139</v>
          </cell>
          <cell r="B36">
            <v>104.3</v>
          </cell>
          <cell r="C36">
            <v>100.7</v>
          </cell>
          <cell r="D36">
            <v>113.3</v>
          </cell>
          <cell r="E36">
            <v>109.3</v>
          </cell>
          <cell r="F36">
            <v>100.2</v>
          </cell>
          <cell r="G36">
            <v>105</v>
          </cell>
          <cell r="H36">
            <v>102.2</v>
          </cell>
          <cell r="I36">
            <v>103.4</v>
          </cell>
          <cell r="J36">
            <v>102.7</v>
          </cell>
          <cell r="K36">
            <v>100.2</v>
          </cell>
          <cell r="L36">
            <v>105.8</v>
          </cell>
          <cell r="M36">
            <v>106.5</v>
          </cell>
          <cell r="N36">
            <v>101.6</v>
          </cell>
          <cell r="O36">
            <v>102.1</v>
          </cell>
          <cell r="P36" t="str">
            <v>-</v>
          </cell>
          <cell r="Q36">
            <v>102.4</v>
          </cell>
          <cell r="R36">
            <v>4.2999999999999927</v>
          </cell>
          <cell r="S36">
            <v>0.70000000000001172</v>
          </cell>
          <cell r="T36">
            <v>13.3</v>
          </cell>
          <cell r="U36">
            <v>9.2999999999999972</v>
          </cell>
          <cell r="V36">
            <v>0.20000000000000018</v>
          </cell>
          <cell r="W36">
            <v>5.0000000000000044</v>
          </cell>
          <cell r="X36">
            <v>2.200000000000002</v>
          </cell>
          <cell r="Y36">
            <v>3.400000000000003</v>
          </cell>
          <cell r="Z36">
            <v>2.7000000000000135</v>
          </cell>
          <cell r="AA36">
            <v>0.20000000000000018</v>
          </cell>
          <cell r="AB36">
            <v>5.8000000000000052</v>
          </cell>
          <cell r="AC36">
            <v>6.4999999999999947</v>
          </cell>
          <cell r="AD36">
            <v>1.6000000000000014</v>
          </cell>
          <cell r="AE36">
            <v>2.0999999999999908</v>
          </cell>
          <cell r="AF36" t="str">
            <v>-</v>
          </cell>
          <cell r="AG36">
            <v>2.4000000000000021</v>
          </cell>
        </row>
        <row r="37">
          <cell r="A37">
            <v>38169</v>
          </cell>
          <cell r="B37">
            <v>105.5</v>
          </cell>
          <cell r="C37">
            <v>101.7</v>
          </cell>
          <cell r="D37">
            <v>111.6</v>
          </cell>
          <cell r="E37">
            <v>109.7</v>
          </cell>
          <cell r="F37">
            <v>102.4</v>
          </cell>
          <cell r="G37">
            <v>105.1</v>
          </cell>
          <cell r="H37">
            <v>103.2</v>
          </cell>
          <cell r="I37">
            <v>104.2</v>
          </cell>
          <cell r="J37">
            <v>102.1</v>
          </cell>
          <cell r="K37">
            <v>100.7</v>
          </cell>
          <cell r="L37">
            <v>107.6</v>
          </cell>
          <cell r="M37">
            <v>106.1</v>
          </cell>
          <cell r="N37">
            <v>103.7</v>
          </cell>
          <cell r="O37">
            <v>104.5</v>
          </cell>
          <cell r="P37" t="str">
            <v>-</v>
          </cell>
          <cell r="Q37">
            <v>103.8</v>
          </cell>
          <cell r="R37">
            <v>5.4999999999999938</v>
          </cell>
          <cell r="S37">
            <v>1.7000000000000126</v>
          </cell>
          <cell r="T37">
            <v>11.599999999999987</v>
          </cell>
          <cell r="U37">
            <v>9.6999999999999975</v>
          </cell>
          <cell r="V37">
            <v>2.4000000000000021</v>
          </cell>
          <cell r="W37">
            <v>5.0999999999999934</v>
          </cell>
          <cell r="X37">
            <v>3.2000000000000028</v>
          </cell>
          <cell r="Y37">
            <v>4.2000000000000037</v>
          </cell>
          <cell r="Z37">
            <v>2.0999999999999908</v>
          </cell>
          <cell r="AA37">
            <v>0.70000000000001172</v>
          </cell>
          <cell r="AB37">
            <v>7.5999999999999845</v>
          </cell>
          <cell r="AC37">
            <v>6.0999999999999943</v>
          </cell>
          <cell r="AD37">
            <v>3.6999999999999922</v>
          </cell>
          <cell r="AE37">
            <v>4.4999999999999929</v>
          </cell>
          <cell r="AF37" t="str">
            <v>-</v>
          </cell>
          <cell r="AG37">
            <v>3.8000000000000034</v>
          </cell>
        </row>
        <row r="38">
          <cell r="A38">
            <v>38200</v>
          </cell>
          <cell r="B38">
            <v>106.8</v>
          </cell>
          <cell r="C38">
            <v>102.9</v>
          </cell>
          <cell r="D38">
            <v>112</v>
          </cell>
          <cell r="E38">
            <v>109.7</v>
          </cell>
          <cell r="F38">
            <v>103.9</v>
          </cell>
          <cell r="G38">
            <v>105.8</v>
          </cell>
          <cell r="H38">
            <v>104.7</v>
          </cell>
          <cell r="I38">
            <v>105.2</v>
          </cell>
          <cell r="J38">
            <v>102</v>
          </cell>
          <cell r="K38">
            <v>102.1</v>
          </cell>
          <cell r="L38">
            <v>109.1</v>
          </cell>
          <cell r="M38">
            <v>107.4</v>
          </cell>
          <cell r="N38">
            <v>106.2</v>
          </cell>
          <cell r="O38">
            <v>106.2</v>
          </cell>
          <cell r="P38" t="str">
            <v>-</v>
          </cell>
          <cell r="Q38">
            <v>104.1</v>
          </cell>
          <cell r="R38">
            <v>6.800000000000006</v>
          </cell>
          <cell r="S38">
            <v>2.9000000000000137</v>
          </cell>
          <cell r="T38">
            <v>12.000000000000011</v>
          </cell>
          <cell r="U38">
            <v>9.6999999999999975</v>
          </cell>
          <cell r="V38">
            <v>3.9000000000000146</v>
          </cell>
          <cell r="W38">
            <v>5.8000000000000052</v>
          </cell>
          <cell r="X38">
            <v>4.6999999999999931</v>
          </cell>
          <cell r="Y38">
            <v>5.2000000000000046</v>
          </cell>
          <cell r="Z38">
            <v>2.0000000000000018</v>
          </cell>
          <cell r="AA38">
            <v>2.0999999999999908</v>
          </cell>
          <cell r="AB38">
            <v>9.0999999999999979</v>
          </cell>
          <cell r="AC38">
            <v>7.4000000000000066</v>
          </cell>
          <cell r="AD38">
            <v>6.2000000000000055</v>
          </cell>
          <cell r="AE38">
            <v>6.2000000000000055</v>
          </cell>
          <cell r="AF38" t="str">
            <v>-</v>
          </cell>
          <cell r="AG38">
            <v>4.0999999999999925</v>
          </cell>
        </row>
        <row r="39">
          <cell r="A39">
            <v>38231</v>
          </cell>
          <cell r="B39">
            <v>107.1</v>
          </cell>
          <cell r="C39">
            <v>102.9</v>
          </cell>
          <cell r="D39">
            <v>111.3</v>
          </cell>
          <cell r="E39">
            <v>109.2</v>
          </cell>
          <cell r="F39">
            <v>105.8</v>
          </cell>
          <cell r="G39">
            <v>105.3</v>
          </cell>
          <cell r="H39">
            <v>104.1</v>
          </cell>
          <cell r="I39">
            <v>105.5</v>
          </cell>
          <cell r="J39">
            <v>101.3</v>
          </cell>
          <cell r="K39">
            <v>102.4</v>
          </cell>
          <cell r="L39">
            <v>109.9</v>
          </cell>
          <cell r="M39">
            <v>108.6</v>
          </cell>
          <cell r="N39">
            <v>107</v>
          </cell>
          <cell r="O39">
            <v>106</v>
          </cell>
          <cell r="P39" t="str">
            <v>-</v>
          </cell>
          <cell r="Q39">
            <v>104.6</v>
          </cell>
          <cell r="R39">
            <v>7.0999999999999952</v>
          </cell>
          <cell r="S39">
            <v>2.9000000000000137</v>
          </cell>
          <cell r="T39">
            <v>11.299999999999999</v>
          </cell>
          <cell r="U39">
            <v>9.2000000000000082</v>
          </cell>
          <cell r="V39">
            <v>5.8000000000000052</v>
          </cell>
          <cell r="W39">
            <v>5.2999999999999936</v>
          </cell>
          <cell r="X39">
            <v>4.0999999999999925</v>
          </cell>
          <cell r="Y39">
            <v>5.4999999999999938</v>
          </cell>
          <cell r="Z39">
            <v>1.2999999999999901</v>
          </cell>
          <cell r="AA39">
            <v>2.4000000000000021</v>
          </cell>
          <cell r="AB39">
            <v>9.8999999999999986</v>
          </cell>
          <cell r="AC39">
            <v>8.5999999999999854</v>
          </cell>
          <cell r="AD39">
            <v>7.0000000000000062</v>
          </cell>
          <cell r="AE39">
            <v>6.0000000000000053</v>
          </cell>
          <cell r="AF39" t="str">
            <v>-</v>
          </cell>
          <cell r="AG39">
            <v>4.6000000000000041</v>
          </cell>
        </row>
        <row r="40">
          <cell r="A40">
            <v>38261</v>
          </cell>
          <cell r="B40">
            <v>107.3</v>
          </cell>
          <cell r="C40">
            <v>103.7</v>
          </cell>
          <cell r="D40">
            <v>111.2</v>
          </cell>
          <cell r="E40">
            <v>109.2</v>
          </cell>
          <cell r="F40">
            <v>107.1</v>
          </cell>
          <cell r="G40">
            <v>105.4</v>
          </cell>
          <cell r="H40">
            <v>104.9</v>
          </cell>
          <cell r="I40">
            <v>106</v>
          </cell>
          <cell r="J40">
            <v>102.3</v>
          </cell>
          <cell r="K40">
            <v>102.3</v>
          </cell>
          <cell r="L40">
            <v>110.4</v>
          </cell>
          <cell r="M40">
            <v>108.6</v>
          </cell>
          <cell r="N40">
            <v>107.9</v>
          </cell>
          <cell r="O40">
            <v>106</v>
          </cell>
          <cell r="P40" t="str">
            <v>-</v>
          </cell>
          <cell r="Q40">
            <v>104.6</v>
          </cell>
          <cell r="R40">
            <v>7.2999999999999954</v>
          </cell>
          <cell r="S40">
            <v>3.6999999999999922</v>
          </cell>
          <cell r="T40">
            <v>11.20000000000001</v>
          </cell>
          <cell r="U40">
            <v>9.2000000000000082</v>
          </cell>
          <cell r="V40">
            <v>7.0999999999999952</v>
          </cell>
          <cell r="W40">
            <v>5.4000000000000048</v>
          </cell>
          <cell r="X40">
            <v>4.9000000000000155</v>
          </cell>
          <cell r="Y40">
            <v>6.0000000000000053</v>
          </cell>
          <cell r="Z40">
            <v>2.2999999999999909</v>
          </cell>
          <cell r="AA40">
            <v>2.2999999999999909</v>
          </cell>
          <cell r="AB40">
            <v>10.400000000000009</v>
          </cell>
          <cell r="AC40">
            <v>8.5999999999999854</v>
          </cell>
          <cell r="AD40">
            <v>7.8999999999999959</v>
          </cell>
          <cell r="AE40">
            <v>6.0000000000000053</v>
          </cell>
          <cell r="AF40" t="str">
            <v>-</v>
          </cell>
          <cell r="AG40">
            <v>4.6000000000000041</v>
          </cell>
        </row>
        <row r="41">
          <cell r="A41">
            <v>38292</v>
          </cell>
          <cell r="B41">
            <v>108</v>
          </cell>
          <cell r="C41">
            <v>106.4</v>
          </cell>
          <cell r="D41">
            <v>112</v>
          </cell>
          <cell r="E41">
            <v>110.2</v>
          </cell>
          <cell r="F41">
            <v>109.7</v>
          </cell>
          <cell r="G41">
            <v>105.6</v>
          </cell>
          <cell r="H41">
            <v>109.2</v>
          </cell>
          <cell r="I41">
            <v>106.5</v>
          </cell>
          <cell r="J41">
            <v>104</v>
          </cell>
          <cell r="K41">
            <v>102.9</v>
          </cell>
          <cell r="L41">
            <v>111</v>
          </cell>
          <cell r="M41">
            <v>109.4</v>
          </cell>
          <cell r="N41">
            <v>109.4</v>
          </cell>
          <cell r="O41">
            <v>106.4</v>
          </cell>
          <cell r="P41" t="str">
            <v>-</v>
          </cell>
          <cell r="Q41">
            <v>106.1</v>
          </cell>
          <cell r="R41">
            <v>8.0000000000000071</v>
          </cell>
          <cell r="S41">
            <v>6.4000000000000057</v>
          </cell>
          <cell r="T41">
            <v>12.000000000000011</v>
          </cell>
          <cell r="U41">
            <v>10.20000000000001</v>
          </cell>
          <cell r="V41">
            <v>9.6999999999999975</v>
          </cell>
          <cell r="W41">
            <v>5.600000000000005</v>
          </cell>
          <cell r="X41">
            <v>9.2000000000000082</v>
          </cell>
          <cell r="Y41">
            <v>6.4999999999999947</v>
          </cell>
          <cell r="Z41">
            <v>4.0000000000000036</v>
          </cell>
          <cell r="AA41">
            <v>2.9000000000000137</v>
          </cell>
          <cell r="AB41">
            <v>11.000000000000011</v>
          </cell>
          <cell r="AC41">
            <v>9.4000000000000092</v>
          </cell>
          <cell r="AD41">
            <v>9.4000000000000092</v>
          </cell>
          <cell r="AE41">
            <v>6.4000000000000057</v>
          </cell>
          <cell r="AF41" t="str">
            <v>-</v>
          </cell>
          <cell r="AG41">
            <v>6.0999999999999943</v>
          </cell>
        </row>
        <row r="42">
          <cell r="A42">
            <v>38322</v>
          </cell>
          <cell r="B42">
            <v>108.4</v>
          </cell>
          <cell r="C42">
            <v>107.7</v>
          </cell>
          <cell r="D42">
            <v>112.7</v>
          </cell>
          <cell r="E42">
            <v>110</v>
          </cell>
          <cell r="F42">
            <v>111.8</v>
          </cell>
          <cell r="G42">
            <v>105.2</v>
          </cell>
          <cell r="H42">
            <v>111.3</v>
          </cell>
          <cell r="I42">
            <v>105.8</v>
          </cell>
          <cell r="J42">
            <v>104.8</v>
          </cell>
          <cell r="K42">
            <v>104</v>
          </cell>
          <cell r="L42">
            <v>111.2</v>
          </cell>
          <cell r="M42">
            <v>110.6</v>
          </cell>
          <cell r="N42">
            <v>110.6</v>
          </cell>
          <cell r="O42">
            <v>106.1</v>
          </cell>
          <cell r="P42" t="str">
            <v>-</v>
          </cell>
          <cell r="Q42">
            <v>107.8</v>
          </cell>
          <cell r="R42">
            <v>8.4000000000000075</v>
          </cell>
          <cell r="S42">
            <v>7.6999999999999957</v>
          </cell>
          <cell r="T42">
            <v>12.7</v>
          </cell>
          <cell r="U42">
            <v>10.000000000000009</v>
          </cell>
          <cell r="V42">
            <v>11.799999999999988</v>
          </cell>
          <cell r="W42">
            <v>5.2000000000000046</v>
          </cell>
          <cell r="X42">
            <v>11.299999999999999</v>
          </cell>
          <cell r="Y42">
            <v>5.8000000000000052</v>
          </cell>
          <cell r="Z42">
            <v>4.8000000000000043</v>
          </cell>
          <cell r="AA42">
            <v>4.0000000000000036</v>
          </cell>
          <cell r="AB42">
            <v>11.20000000000001</v>
          </cell>
          <cell r="AC42">
            <v>10.599999999999987</v>
          </cell>
          <cell r="AD42">
            <v>10.599999999999987</v>
          </cell>
          <cell r="AE42">
            <v>6.0999999999999943</v>
          </cell>
          <cell r="AF42" t="str">
            <v>-</v>
          </cell>
          <cell r="AG42">
            <v>7.8000000000000069</v>
          </cell>
        </row>
        <row r="43">
          <cell r="A43">
            <v>38353</v>
          </cell>
          <cell r="B43">
            <v>108.5</v>
          </cell>
          <cell r="C43">
            <v>109.2</v>
          </cell>
          <cell r="D43">
            <v>112</v>
          </cell>
          <cell r="E43">
            <v>110.6</v>
          </cell>
          <cell r="F43">
            <v>113.1</v>
          </cell>
          <cell r="G43">
            <v>106.7</v>
          </cell>
          <cell r="H43">
            <v>111.8</v>
          </cell>
          <cell r="I43">
            <v>106.3</v>
          </cell>
          <cell r="J43">
            <v>105.2</v>
          </cell>
          <cell r="K43">
            <v>104.5</v>
          </cell>
          <cell r="L43">
            <v>111.2</v>
          </cell>
          <cell r="M43">
            <v>110.8</v>
          </cell>
          <cell r="N43">
            <v>111.5</v>
          </cell>
          <cell r="O43">
            <v>106</v>
          </cell>
          <cell r="P43" t="str">
            <v>-</v>
          </cell>
          <cell r="Q43">
            <v>107.7</v>
          </cell>
          <cell r="R43">
            <v>8.4999999999999964</v>
          </cell>
          <cell r="S43">
            <v>9.2000000000000082</v>
          </cell>
          <cell r="T43">
            <v>12.000000000000011</v>
          </cell>
          <cell r="U43">
            <v>10.599999999999987</v>
          </cell>
          <cell r="V43">
            <v>13.100000000000001</v>
          </cell>
          <cell r="W43">
            <v>6.6999999999999948</v>
          </cell>
          <cell r="X43">
            <v>11.799999999999988</v>
          </cell>
          <cell r="Y43">
            <v>6.2999999999999945</v>
          </cell>
          <cell r="Z43">
            <v>5.2000000000000046</v>
          </cell>
          <cell r="AA43">
            <v>4.4999999999999929</v>
          </cell>
          <cell r="AB43">
            <v>11.20000000000001</v>
          </cell>
          <cell r="AC43">
            <v>10.799999999999986</v>
          </cell>
          <cell r="AD43">
            <v>11.5</v>
          </cell>
          <cell r="AE43">
            <v>6.0000000000000053</v>
          </cell>
          <cell r="AF43" t="str">
            <v>-</v>
          </cell>
          <cell r="AG43">
            <v>7.6999999999999957</v>
          </cell>
        </row>
        <row r="44">
          <cell r="A44">
            <v>38384</v>
          </cell>
          <cell r="B44">
            <v>108.5</v>
          </cell>
          <cell r="C44">
            <v>109.5</v>
          </cell>
          <cell r="D44">
            <v>113.8</v>
          </cell>
          <cell r="E44">
            <v>108.9</v>
          </cell>
          <cell r="F44">
            <v>113.6</v>
          </cell>
          <cell r="G44">
            <v>106.6</v>
          </cell>
          <cell r="H44">
            <v>111</v>
          </cell>
          <cell r="I44">
            <v>106.6</v>
          </cell>
          <cell r="J44">
            <v>105</v>
          </cell>
          <cell r="K44">
            <v>104.6</v>
          </cell>
          <cell r="L44">
            <v>111.2</v>
          </cell>
          <cell r="M44">
            <v>110.5</v>
          </cell>
          <cell r="N44">
            <v>112</v>
          </cell>
          <cell r="O44">
            <v>105.8</v>
          </cell>
          <cell r="P44" t="str">
            <v>-</v>
          </cell>
          <cell r="Q44">
            <v>107.9</v>
          </cell>
          <cell r="R44">
            <v>8.4999999999999964</v>
          </cell>
          <cell r="S44">
            <v>9.4999999999999964</v>
          </cell>
          <cell r="T44">
            <v>13.79999999999999</v>
          </cell>
          <cell r="U44">
            <v>8.8999999999999968</v>
          </cell>
          <cell r="V44">
            <v>13.599999999999991</v>
          </cell>
          <cell r="W44">
            <v>6.5999999999999837</v>
          </cell>
          <cell r="X44">
            <v>11.000000000000011</v>
          </cell>
          <cell r="Y44">
            <v>6.5999999999999837</v>
          </cell>
          <cell r="Z44">
            <v>5.0000000000000044</v>
          </cell>
          <cell r="AA44">
            <v>4.6000000000000041</v>
          </cell>
          <cell r="AB44">
            <v>11.20000000000001</v>
          </cell>
          <cell r="AC44">
            <v>10.499999999999998</v>
          </cell>
          <cell r="AD44">
            <v>12.000000000000011</v>
          </cell>
          <cell r="AE44">
            <v>5.8000000000000052</v>
          </cell>
          <cell r="AF44" t="str">
            <v>-</v>
          </cell>
          <cell r="AG44">
            <v>7.8999999999999959</v>
          </cell>
        </row>
        <row r="45">
          <cell r="A45">
            <v>38412</v>
          </cell>
          <cell r="B45">
            <v>107.5</v>
          </cell>
          <cell r="C45">
            <v>108.7</v>
          </cell>
          <cell r="D45">
            <v>112.5</v>
          </cell>
          <cell r="E45">
            <v>108.9</v>
          </cell>
          <cell r="F45">
            <v>112.1</v>
          </cell>
          <cell r="G45">
            <v>105</v>
          </cell>
          <cell r="H45">
            <v>110.1</v>
          </cell>
          <cell r="I45">
            <v>106.5</v>
          </cell>
          <cell r="J45">
            <v>105.3</v>
          </cell>
          <cell r="K45">
            <v>104.3</v>
          </cell>
          <cell r="L45">
            <v>110</v>
          </cell>
          <cell r="M45">
            <v>109.7</v>
          </cell>
          <cell r="N45">
            <v>111.3</v>
          </cell>
          <cell r="O45">
            <v>104.2</v>
          </cell>
          <cell r="P45" t="str">
            <v>-</v>
          </cell>
          <cell r="Q45">
            <v>108.3</v>
          </cell>
          <cell r="R45">
            <v>7.4999999999999956</v>
          </cell>
          <cell r="S45">
            <v>8.6999999999999957</v>
          </cell>
          <cell r="T45">
            <v>12.5</v>
          </cell>
          <cell r="U45">
            <v>8.8999999999999968</v>
          </cell>
          <cell r="V45">
            <v>12.1</v>
          </cell>
          <cell r="W45">
            <v>5.0000000000000044</v>
          </cell>
          <cell r="X45">
            <v>10.099999999999998</v>
          </cell>
          <cell r="Y45">
            <v>6.4999999999999947</v>
          </cell>
          <cell r="Z45">
            <v>5.2999999999999936</v>
          </cell>
          <cell r="AA45">
            <v>4.2999999999999927</v>
          </cell>
          <cell r="AB45">
            <v>10.000000000000009</v>
          </cell>
          <cell r="AC45">
            <v>9.6999999999999975</v>
          </cell>
          <cell r="AD45">
            <v>11.299999999999999</v>
          </cell>
          <cell r="AE45">
            <v>4.2000000000000037</v>
          </cell>
          <cell r="AF45" t="str">
            <v>-</v>
          </cell>
          <cell r="AG45">
            <v>8.2999999999999972</v>
          </cell>
        </row>
        <row r="46">
          <cell r="A46">
            <v>38443</v>
          </cell>
          <cell r="B46">
            <v>107.4</v>
          </cell>
          <cell r="C46">
            <v>108.9</v>
          </cell>
          <cell r="D46">
            <v>113.3</v>
          </cell>
          <cell r="E46">
            <v>108.9</v>
          </cell>
          <cell r="F46">
            <v>113.2</v>
          </cell>
          <cell r="G46">
            <v>104.5</v>
          </cell>
          <cell r="H46">
            <v>110.1</v>
          </cell>
          <cell r="I46">
            <v>106.8</v>
          </cell>
          <cell r="J46">
            <v>105.2</v>
          </cell>
          <cell r="K46">
            <v>104.8</v>
          </cell>
          <cell r="L46">
            <v>109.5</v>
          </cell>
          <cell r="M46">
            <v>109.8</v>
          </cell>
          <cell r="N46">
            <v>110.9</v>
          </cell>
          <cell r="O46">
            <v>103.6</v>
          </cell>
          <cell r="P46" t="str">
            <v>-</v>
          </cell>
          <cell r="Q46">
            <v>109.8</v>
          </cell>
          <cell r="R46">
            <v>7.4000000000000066</v>
          </cell>
          <cell r="S46">
            <v>8.8999999999999968</v>
          </cell>
          <cell r="T46">
            <v>13.3</v>
          </cell>
          <cell r="U46">
            <v>8.8999999999999968</v>
          </cell>
          <cell r="V46">
            <v>13.200000000000012</v>
          </cell>
          <cell r="W46">
            <v>4.4999999999999929</v>
          </cell>
          <cell r="X46">
            <v>10.099999999999998</v>
          </cell>
          <cell r="Y46">
            <v>6.800000000000006</v>
          </cell>
          <cell r="Z46">
            <v>5.2000000000000046</v>
          </cell>
          <cell r="AA46">
            <v>4.8000000000000043</v>
          </cell>
          <cell r="AB46">
            <v>9.4999999999999964</v>
          </cell>
          <cell r="AC46">
            <v>9.7999999999999865</v>
          </cell>
          <cell r="AD46">
            <v>10.899999999999999</v>
          </cell>
          <cell r="AE46">
            <v>3.6000000000000032</v>
          </cell>
          <cell r="AF46" t="str">
            <v>-</v>
          </cell>
          <cell r="AG46">
            <v>9.7999999999999865</v>
          </cell>
        </row>
        <row r="47">
          <cell r="A47">
            <v>38473</v>
          </cell>
          <cell r="B47">
            <v>107.2</v>
          </cell>
          <cell r="C47">
            <v>108.2</v>
          </cell>
          <cell r="D47">
            <v>113.6</v>
          </cell>
          <cell r="E47">
            <v>109</v>
          </cell>
          <cell r="F47">
            <v>112.7</v>
          </cell>
          <cell r="G47">
            <v>103.6</v>
          </cell>
          <cell r="H47">
            <v>109</v>
          </cell>
          <cell r="I47">
            <v>106.7</v>
          </cell>
          <cell r="J47">
            <v>105.5</v>
          </cell>
          <cell r="K47">
            <v>104.9</v>
          </cell>
          <cell r="L47">
            <v>109.1</v>
          </cell>
          <cell r="M47">
            <v>111.3</v>
          </cell>
          <cell r="N47">
            <v>110.1</v>
          </cell>
          <cell r="O47">
            <v>103.2</v>
          </cell>
          <cell r="P47" t="str">
            <v>-</v>
          </cell>
          <cell r="Q47">
            <v>109.1</v>
          </cell>
          <cell r="R47">
            <v>7.2000000000000064</v>
          </cell>
          <cell r="S47">
            <v>8.2000000000000064</v>
          </cell>
          <cell r="T47">
            <v>13.599999999999991</v>
          </cell>
          <cell r="U47">
            <v>9.0000000000000071</v>
          </cell>
          <cell r="V47">
            <v>12.7</v>
          </cell>
          <cell r="W47">
            <v>3.6000000000000032</v>
          </cell>
          <cell r="X47">
            <v>9.0000000000000071</v>
          </cell>
          <cell r="Y47">
            <v>6.6999999999999948</v>
          </cell>
          <cell r="Z47">
            <v>5.4999999999999938</v>
          </cell>
          <cell r="AA47">
            <v>4.9000000000000155</v>
          </cell>
          <cell r="AB47">
            <v>9.0999999999999979</v>
          </cell>
          <cell r="AC47">
            <v>11.299999999999999</v>
          </cell>
          <cell r="AD47">
            <v>10.099999999999998</v>
          </cell>
          <cell r="AE47">
            <v>3.2000000000000028</v>
          </cell>
          <cell r="AF47" t="str">
            <v>-</v>
          </cell>
          <cell r="AG47">
            <v>9.0999999999999979</v>
          </cell>
        </row>
        <row r="48">
          <cell r="A48">
            <v>38504</v>
          </cell>
          <cell r="B48">
            <v>106.6</v>
          </cell>
          <cell r="C48">
            <v>106.9</v>
          </cell>
          <cell r="D48">
            <v>114.5</v>
          </cell>
          <cell r="E48">
            <v>108.8</v>
          </cell>
          <cell r="F48">
            <v>111.7</v>
          </cell>
          <cell r="G48">
            <v>102.6</v>
          </cell>
          <cell r="H48">
            <v>107</v>
          </cell>
          <cell r="I48">
            <v>106.7</v>
          </cell>
          <cell r="J48">
            <v>104.4</v>
          </cell>
          <cell r="K48">
            <v>104.3</v>
          </cell>
          <cell r="L48">
            <v>108.4</v>
          </cell>
          <cell r="M48">
            <v>113.2</v>
          </cell>
          <cell r="N48">
            <v>108.8</v>
          </cell>
          <cell r="O48">
            <v>101.5</v>
          </cell>
          <cell r="P48" t="str">
            <v>-</v>
          </cell>
          <cell r="Q48">
            <v>109.6</v>
          </cell>
          <cell r="R48">
            <v>6.5999999999999837</v>
          </cell>
          <cell r="S48">
            <v>6.899999999999995</v>
          </cell>
          <cell r="T48">
            <v>14.500000000000002</v>
          </cell>
          <cell r="U48">
            <v>8.8000000000000078</v>
          </cell>
          <cell r="V48">
            <v>11.7</v>
          </cell>
          <cell r="W48">
            <v>2.6000000000000023</v>
          </cell>
          <cell r="X48">
            <v>7.0000000000000062</v>
          </cell>
          <cell r="Y48">
            <v>6.6999999999999948</v>
          </cell>
          <cell r="Z48">
            <v>4.4000000000000039</v>
          </cell>
          <cell r="AA48">
            <v>4.2999999999999927</v>
          </cell>
          <cell r="AB48">
            <v>8.4000000000000075</v>
          </cell>
          <cell r="AC48">
            <v>13.200000000000012</v>
          </cell>
          <cell r="AD48">
            <v>8.8000000000000078</v>
          </cell>
          <cell r="AE48">
            <v>1.4999999999999902</v>
          </cell>
          <cell r="AF48" t="str">
            <v>-</v>
          </cell>
          <cell r="AG48">
            <v>9.5999999999999872</v>
          </cell>
        </row>
        <row r="49">
          <cell r="A49">
            <v>38534</v>
          </cell>
          <cell r="B49">
            <v>105.7</v>
          </cell>
          <cell r="C49">
            <v>106.5</v>
          </cell>
          <cell r="D49">
            <v>115.7</v>
          </cell>
          <cell r="E49">
            <v>107.8</v>
          </cell>
          <cell r="F49">
            <v>109.5</v>
          </cell>
          <cell r="G49">
            <v>102.6</v>
          </cell>
          <cell r="H49">
            <v>107.3</v>
          </cell>
          <cell r="I49">
            <v>106.3</v>
          </cell>
          <cell r="J49">
            <v>103.6</v>
          </cell>
          <cell r="K49">
            <v>103.7</v>
          </cell>
          <cell r="L49">
            <v>107.2</v>
          </cell>
          <cell r="M49">
            <v>112.8</v>
          </cell>
          <cell r="N49">
            <v>106.5</v>
          </cell>
          <cell r="O49">
            <v>98.9</v>
          </cell>
          <cell r="P49" t="str">
            <v>-</v>
          </cell>
          <cell r="Q49">
            <v>109.3</v>
          </cell>
          <cell r="R49">
            <v>5.699999999999994</v>
          </cell>
          <cell r="S49">
            <v>6.4999999999999947</v>
          </cell>
          <cell r="T49">
            <v>15.700000000000003</v>
          </cell>
          <cell r="U49">
            <v>7.8000000000000069</v>
          </cell>
          <cell r="V49">
            <v>9.4999999999999964</v>
          </cell>
          <cell r="W49">
            <v>2.6000000000000023</v>
          </cell>
          <cell r="X49">
            <v>7.2999999999999954</v>
          </cell>
          <cell r="Y49">
            <v>6.2999999999999945</v>
          </cell>
          <cell r="Z49">
            <v>3.6000000000000032</v>
          </cell>
          <cell r="AA49">
            <v>3.6999999999999922</v>
          </cell>
          <cell r="AB49">
            <v>7.2000000000000064</v>
          </cell>
          <cell r="AC49">
            <v>12.79999999999999</v>
          </cell>
          <cell r="AD49">
            <v>6.4999999999999947</v>
          </cell>
          <cell r="AE49">
            <v>-1.0999999999999899</v>
          </cell>
          <cell r="AF49" t="str">
            <v>-</v>
          </cell>
          <cell r="AG49">
            <v>9.2999999999999972</v>
          </cell>
        </row>
        <row r="50">
          <cell r="A50">
            <v>38565</v>
          </cell>
          <cell r="B50">
            <v>105</v>
          </cell>
          <cell r="C50">
            <v>106.1</v>
          </cell>
          <cell r="D50">
            <v>115.4</v>
          </cell>
          <cell r="E50">
            <v>106.9</v>
          </cell>
          <cell r="F50">
            <v>107.7</v>
          </cell>
          <cell r="G50">
            <v>102.3</v>
          </cell>
          <cell r="H50">
            <v>107.7</v>
          </cell>
          <cell r="I50">
            <v>105.6</v>
          </cell>
          <cell r="J50">
            <v>103.3</v>
          </cell>
          <cell r="K50">
            <v>103.4</v>
          </cell>
          <cell r="L50">
            <v>106.2</v>
          </cell>
          <cell r="M50">
            <v>110.7</v>
          </cell>
          <cell r="N50">
            <v>104.4</v>
          </cell>
          <cell r="O50">
            <v>98.2</v>
          </cell>
          <cell r="P50" t="str">
            <v>-</v>
          </cell>
          <cell r="Q50">
            <v>109.3</v>
          </cell>
          <cell r="R50">
            <v>5.0000000000000044</v>
          </cell>
          <cell r="S50">
            <v>6.0999999999999943</v>
          </cell>
          <cell r="T50">
            <v>15.400000000000013</v>
          </cell>
          <cell r="U50">
            <v>6.899999999999995</v>
          </cell>
          <cell r="V50">
            <v>7.6999999999999957</v>
          </cell>
          <cell r="W50">
            <v>2.2999999999999909</v>
          </cell>
          <cell r="X50">
            <v>7.6999999999999957</v>
          </cell>
          <cell r="Y50">
            <v>5.600000000000005</v>
          </cell>
          <cell r="Z50">
            <v>3.2999999999999918</v>
          </cell>
          <cell r="AA50">
            <v>3.400000000000003</v>
          </cell>
          <cell r="AB50">
            <v>6.2000000000000055</v>
          </cell>
          <cell r="AC50">
            <v>10.7</v>
          </cell>
          <cell r="AD50">
            <v>4.4000000000000039</v>
          </cell>
          <cell r="AE50">
            <v>-1.8000000000000016</v>
          </cell>
          <cell r="AF50" t="str">
            <v>-</v>
          </cell>
          <cell r="AG50">
            <v>9.2999999999999972</v>
          </cell>
        </row>
        <row r="51">
          <cell r="A51">
            <v>38596</v>
          </cell>
          <cell r="B51">
            <v>104.3</v>
          </cell>
          <cell r="C51">
            <v>105.4</v>
          </cell>
          <cell r="D51">
            <v>115.2</v>
          </cell>
          <cell r="E51">
            <v>106.2</v>
          </cell>
          <cell r="F51">
            <v>104.6</v>
          </cell>
          <cell r="G51">
            <v>101.8</v>
          </cell>
          <cell r="H51">
            <v>107.8</v>
          </cell>
          <cell r="I51">
            <v>105.6</v>
          </cell>
          <cell r="J51">
            <v>103.5</v>
          </cell>
          <cell r="K51">
            <v>103.5</v>
          </cell>
          <cell r="L51">
            <v>104.8</v>
          </cell>
          <cell r="M51">
            <v>108.7</v>
          </cell>
          <cell r="N51">
            <v>102.3</v>
          </cell>
          <cell r="O51">
            <v>98.2</v>
          </cell>
          <cell r="P51" t="str">
            <v>-</v>
          </cell>
          <cell r="Q51">
            <v>107.8</v>
          </cell>
          <cell r="R51">
            <v>4.2999999999999927</v>
          </cell>
          <cell r="S51">
            <v>5.4000000000000048</v>
          </cell>
          <cell r="T51">
            <v>15.200000000000014</v>
          </cell>
          <cell r="U51">
            <v>6.2000000000000055</v>
          </cell>
          <cell r="V51">
            <v>4.6000000000000041</v>
          </cell>
          <cell r="W51">
            <v>1.8000000000000016</v>
          </cell>
          <cell r="X51">
            <v>7.8000000000000069</v>
          </cell>
          <cell r="Y51">
            <v>5.600000000000005</v>
          </cell>
          <cell r="Z51">
            <v>3.499999999999992</v>
          </cell>
          <cell r="AA51">
            <v>3.499999999999992</v>
          </cell>
          <cell r="AB51">
            <v>4.8000000000000043</v>
          </cell>
          <cell r="AC51">
            <v>8.6999999999999957</v>
          </cell>
          <cell r="AD51">
            <v>2.2999999999999909</v>
          </cell>
          <cell r="AE51">
            <v>-1.8000000000000016</v>
          </cell>
          <cell r="AF51" t="str">
            <v>-</v>
          </cell>
          <cell r="AG51">
            <v>7.8000000000000069</v>
          </cell>
        </row>
        <row r="52">
          <cell r="A52">
            <v>38626</v>
          </cell>
          <cell r="B52">
            <v>104</v>
          </cell>
          <cell r="C52">
            <v>104.5</v>
          </cell>
          <cell r="D52">
            <v>115.7</v>
          </cell>
          <cell r="E52">
            <v>105.9</v>
          </cell>
          <cell r="F52">
            <v>102.1</v>
          </cell>
          <cell r="G52">
            <v>101.1</v>
          </cell>
          <cell r="H52">
            <v>107.2</v>
          </cell>
          <cell r="I52">
            <v>105.5</v>
          </cell>
          <cell r="J52">
            <v>103.1</v>
          </cell>
          <cell r="K52">
            <v>103.7</v>
          </cell>
          <cell r="L52">
            <v>104.4</v>
          </cell>
          <cell r="M52">
            <v>107.9</v>
          </cell>
          <cell r="N52">
            <v>101.3</v>
          </cell>
          <cell r="O52">
            <v>97.6</v>
          </cell>
          <cell r="P52" t="str">
            <v>-</v>
          </cell>
          <cell r="Q52">
            <v>107.1</v>
          </cell>
          <cell r="R52">
            <v>4.0000000000000036</v>
          </cell>
          <cell r="S52">
            <v>4.4999999999999929</v>
          </cell>
          <cell r="T52">
            <v>15.700000000000003</v>
          </cell>
          <cell r="U52">
            <v>5.9000000000000163</v>
          </cell>
          <cell r="V52">
            <v>2.0999999999999908</v>
          </cell>
          <cell r="W52">
            <v>1.0999999999999899</v>
          </cell>
          <cell r="X52">
            <v>7.2000000000000064</v>
          </cell>
          <cell r="Y52">
            <v>5.4999999999999938</v>
          </cell>
          <cell r="Z52">
            <v>3.0999999999999917</v>
          </cell>
          <cell r="AA52">
            <v>3.6999999999999922</v>
          </cell>
          <cell r="AB52">
            <v>4.4000000000000039</v>
          </cell>
          <cell r="AC52">
            <v>7.8999999999999959</v>
          </cell>
          <cell r="AD52">
            <v>1.2999999999999901</v>
          </cell>
          <cell r="AE52">
            <v>-2.4000000000000021</v>
          </cell>
          <cell r="AF52" t="str">
            <v>-</v>
          </cell>
          <cell r="AG52">
            <v>7.0999999999999952</v>
          </cell>
        </row>
        <row r="53">
          <cell r="A53">
            <v>38657</v>
          </cell>
          <cell r="B53">
            <v>103.3</v>
          </cell>
          <cell r="C53">
            <v>102.9</v>
          </cell>
          <cell r="D53">
            <v>113.9</v>
          </cell>
          <cell r="E53">
            <v>104.5</v>
          </cell>
          <cell r="F53">
            <v>99.5</v>
          </cell>
          <cell r="G53">
            <v>102.1</v>
          </cell>
          <cell r="H53">
            <v>104.7</v>
          </cell>
          <cell r="I53">
            <v>105.2</v>
          </cell>
          <cell r="J53">
            <v>102.3</v>
          </cell>
          <cell r="K53">
            <v>103.5</v>
          </cell>
          <cell r="L53">
            <v>103.6</v>
          </cell>
          <cell r="M53">
            <v>105.8</v>
          </cell>
          <cell r="N53">
            <v>100.3</v>
          </cell>
          <cell r="O53">
            <v>97.3</v>
          </cell>
          <cell r="P53" t="str">
            <v>-</v>
          </cell>
          <cell r="Q53">
            <v>105.6</v>
          </cell>
          <cell r="R53">
            <v>3.2999999999999918</v>
          </cell>
          <cell r="S53">
            <v>2.9000000000000137</v>
          </cell>
          <cell r="T53">
            <v>13.900000000000002</v>
          </cell>
          <cell r="U53">
            <v>4.4999999999999929</v>
          </cell>
          <cell r="V53">
            <v>-0.50000000000000044</v>
          </cell>
          <cell r="W53">
            <v>2.0999999999999908</v>
          </cell>
          <cell r="X53">
            <v>4.6999999999999931</v>
          </cell>
          <cell r="Y53">
            <v>5.2000000000000046</v>
          </cell>
          <cell r="Z53">
            <v>2.2999999999999909</v>
          </cell>
          <cell r="AA53">
            <v>3.499999999999992</v>
          </cell>
          <cell r="AB53">
            <v>3.6000000000000032</v>
          </cell>
          <cell r="AC53">
            <v>5.8000000000000052</v>
          </cell>
          <cell r="AD53">
            <v>0.29999999999998916</v>
          </cell>
          <cell r="AE53">
            <v>-2.7000000000000024</v>
          </cell>
          <cell r="AF53" t="str">
            <v>-</v>
          </cell>
          <cell r="AG53">
            <v>5.600000000000005</v>
          </cell>
        </row>
        <row r="54">
          <cell r="A54">
            <v>38687</v>
          </cell>
          <cell r="B54">
            <v>102.8</v>
          </cell>
          <cell r="C54">
            <v>102.4</v>
          </cell>
          <cell r="D54">
            <v>112.3</v>
          </cell>
          <cell r="E54">
            <v>104.1</v>
          </cell>
          <cell r="F54">
            <v>97.5</v>
          </cell>
          <cell r="G54">
            <v>102.9</v>
          </cell>
          <cell r="H54">
            <v>104.3</v>
          </cell>
          <cell r="I54">
            <v>105.6</v>
          </cell>
          <cell r="J54">
            <v>101.2</v>
          </cell>
          <cell r="K54">
            <v>103</v>
          </cell>
          <cell r="L54">
            <v>103</v>
          </cell>
          <cell r="M54">
            <v>104.2</v>
          </cell>
          <cell r="N54">
            <v>99</v>
          </cell>
          <cell r="O54">
            <v>97.4</v>
          </cell>
          <cell r="P54" t="str">
            <v>-</v>
          </cell>
          <cell r="Q54">
            <v>104.5</v>
          </cell>
          <cell r="R54">
            <v>2.8000000000000025</v>
          </cell>
          <cell r="S54">
            <v>2.4000000000000021</v>
          </cell>
          <cell r="T54">
            <v>12.3</v>
          </cell>
          <cell r="U54">
            <v>4.0999999999999925</v>
          </cell>
          <cell r="V54">
            <v>-2.5000000000000022</v>
          </cell>
          <cell r="W54">
            <v>2.9000000000000137</v>
          </cell>
          <cell r="X54">
            <v>4.2999999999999927</v>
          </cell>
          <cell r="Y54">
            <v>5.600000000000005</v>
          </cell>
          <cell r="Z54">
            <v>1.2000000000000011</v>
          </cell>
          <cell r="AA54">
            <v>3.0000000000000027</v>
          </cell>
          <cell r="AB54">
            <v>3.0000000000000027</v>
          </cell>
          <cell r="AC54">
            <v>4.2000000000000037</v>
          </cell>
          <cell r="AD54">
            <v>-1.0000000000000009</v>
          </cell>
          <cell r="AE54">
            <v>-2.5999999999999912</v>
          </cell>
          <cell r="AF54" t="str">
            <v>-</v>
          </cell>
          <cell r="AG54">
            <v>4.4999999999999929</v>
          </cell>
        </row>
        <row r="55">
          <cell r="A55">
            <v>38718</v>
          </cell>
          <cell r="B55">
            <v>102.6</v>
          </cell>
          <cell r="C55">
            <v>101.7</v>
          </cell>
          <cell r="D55">
            <v>112</v>
          </cell>
          <cell r="E55">
            <v>104.1</v>
          </cell>
          <cell r="F55">
            <v>97.5</v>
          </cell>
          <cell r="G55">
            <v>102.6</v>
          </cell>
          <cell r="H55">
            <v>104.4</v>
          </cell>
          <cell r="I55">
            <v>105.3</v>
          </cell>
          <cell r="J55">
            <v>100.9</v>
          </cell>
          <cell r="K55">
            <v>103.1</v>
          </cell>
          <cell r="L55">
            <v>102.6</v>
          </cell>
          <cell r="M55">
            <v>102.9</v>
          </cell>
          <cell r="N55">
            <v>98.5</v>
          </cell>
          <cell r="O55">
            <v>97.3</v>
          </cell>
          <cell r="P55" t="str">
            <v>-</v>
          </cell>
          <cell r="Q55">
            <v>104.4</v>
          </cell>
          <cell r="R55">
            <v>2.6000000000000023</v>
          </cell>
          <cell r="S55">
            <v>1.7000000000000126</v>
          </cell>
          <cell r="T55">
            <v>12.000000000000011</v>
          </cell>
          <cell r="U55">
            <v>4.0999999999999925</v>
          </cell>
          <cell r="V55">
            <v>-2.5000000000000022</v>
          </cell>
          <cell r="W55">
            <v>2.6000000000000023</v>
          </cell>
          <cell r="X55">
            <v>4.4000000000000039</v>
          </cell>
          <cell r="Y55">
            <v>5.2999999999999936</v>
          </cell>
          <cell r="Z55">
            <v>0.9000000000000119</v>
          </cell>
          <cell r="AA55">
            <v>3.0999999999999917</v>
          </cell>
          <cell r="AB55">
            <v>2.6000000000000023</v>
          </cell>
          <cell r="AC55">
            <v>2.9000000000000137</v>
          </cell>
          <cell r="AD55">
            <v>-1.5000000000000013</v>
          </cell>
          <cell r="AE55">
            <v>-2.7000000000000024</v>
          </cell>
          <cell r="AF55" t="str">
            <v>-</v>
          </cell>
          <cell r="AG55">
            <v>4.4000000000000039</v>
          </cell>
        </row>
        <row r="56">
          <cell r="A56">
            <v>38749</v>
          </cell>
          <cell r="B56">
            <v>102.8</v>
          </cell>
          <cell r="C56">
            <v>101.5</v>
          </cell>
          <cell r="D56">
            <v>111.6</v>
          </cell>
          <cell r="E56">
            <v>105</v>
          </cell>
          <cell r="F56">
            <v>97.8</v>
          </cell>
          <cell r="G56">
            <v>102.3</v>
          </cell>
          <cell r="H56">
            <v>104.7</v>
          </cell>
          <cell r="I56">
            <v>105.5</v>
          </cell>
          <cell r="J56">
            <v>101.1</v>
          </cell>
          <cell r="K56">
            <v>103.7</v>
          </cell>
          <cell r="L56">
            <v>102.7</v>
          </cell>
          <cell r="M56">
            <v>102.3</v>
          </cell>
          <cell r="N56">
            <v>97.9</v>
          </cell>
          <cell r="O56">
            <v>97.4</v>
          </cell>
          <cell r="P56" t="str">
            <v>-</v>
          </cell>
          <cell r="Q56">
            <v>104.5</v>
          </cell>
          <cell r="R56">
            <v>2.8000000000000025</v>
          </cell>
          <cell r="S56">
            <v>1.4999999999999902</v>
          </cell>
          <cell r="T56">
            <v>11.599999999999987</v>
          </cell>
          <cell r="U56">
            <v>5.0000000000000044</v>
          </cell>
          <cell r="V56">
            <v>-2.200000000000002</v>
          </cell>
          <cell r="W56">
            <v>2.2999999999999909</v>
          </cell>
          <cell r="X56">
            <v>4.6999999999999931</v>
          </cell>
          <cell r="Y56">
            <v>5.4999999999999938</v>
          </cell>
          <cell r="Z56">
            <v>1.0999999999999899</v>
          </cell>
          <cell r="AA56">
            <v>3.6999999999999922</v>
          </cell>
          <cell r="AB56">
            <v>2.7000000000000135</v>
          </cell>
          <cell r="AC56">
            <v>2.2999999999999909</v>
          </cell>
          <cell r="AD56">
            <v>-2.0999999999999908</v>
          </cell>
          <cell r="AE56">
            <v>-2.5999999999999912</v>
          </cell>
          <cell r="AF56" t="str">
            <v>-</v>
          </cell>
          <cell r="AG56">
            <v>4.4999999999999929</v>
          </cell>
        </row>
        <row r="57">
          <cell r="A57">
            <v>38777</v>
          </cell>
          <cell r="B57">
            <v>103.1</v>
          </cell>
          <cell r="C57">
            <v>101.8</v>
          </cell>
          <cell r="D57">
            <v>111.1</v>
          </cell>
          <cell r="E57">
            <v>106.1</v>
          </cell>
          <cell r="F57">
            <v>99</v>
          </cell>
          <cell r="G57">
            <v>102.6</v>
          </cell>
          <cell r="H57">
            <v>105.2</v>
          </cell>
          <cell r="I57">
            <v>105.6</v>
          </cell>
          <cell r="J57">
            <v>100.7</v>
          </cell>
          <cell r="K57">
            <v>103.5</v>
          </cell>
          <cell r="L57">
            <v>103.1</v>
          </cell>
          <cell r="M57">
            <v>101.5</v>
          </cell>
          <cell r="N57">
            <v>97.7</v>
          </cell>
          <cell r="O57">
            <v>98</v>
          </cell>
          <cell r="P57" t="str">
            <v>-</v>
          </cell>
          <cell r="Q57">
            <v>103.8</v>
          </cell>
          <cell r="R57">
            <v>3.0999999999999917</v>
          </cell>
          <cell r="S57">
            <v>1.8000000000000016</v>
          </cell>
          <cell r="T57">
            <v>11.099999999999998</v>
          </cell>
          <cell r="U57">
            <v>6.0999999999999943</v>
          </cell>
          <cell r="V57">
            <v>-1.0000000000000009</v>
          </cell>
          <cell r="W57">
            <v>2.6000000000000023</v>
          </cell>
          <cell r="X57">
            <v>5.2000000000000046</v>
          </cell>
          <cell r="Y57">
            <v>5.600000000000005</v>
          </cell>
          <cell r="Z57">
            <v>0.70000000000001172</v>
          </cell>
          <cell r="AA57">
            <v>3.499999999999992</v>
          </cell>
          <cell r="AB57">
            <v>3.0999999999999917</v>
          </cell>
          <cell r="AC57">
            <v>1.4999999999999902</v>
          </cell>
          <cell r="AD57">
            <v>-2.300000000000002</v>
          </cell>
          <cell r="AE57">
            <v>-2.0000000000000018</v>
          </cell>
          <cell r="AF57" t="str">
            <v>-</v>
          </cell>
          <cell r="AG57">
            <v>3.8000000000000034</v>
          </cell>
        </row>
        <row r="58">
          <cell r="A58">
            <v>38808</v>
          </cell>
          <cell r="B58">
            <v>102.5</v>
          </cell>
          <cell r="C58">
            <v>101.5</v>
          </cell>
          <cell r="D58">
            <v>108.2</v>
          </cell>
          <cell r="E58">
            <v>106.5</v>
          </cell>
          <cell r="F58">
            <v>98.2</v>
          </cell>
          <cell r="G58">
            <v>103.3</v>
          </cell>
          <cell r="H58">
            <v>105.2</v>
          </cell>
          <cell r="I58">
            <v>105</v>
          </cell>
          <cell r="J58">
            <v>100.4</v>
          </cell>
          <cell r="K58">
            <v>103.1</v>
          </cell>
          <cell r="L58">
            <v>102.7</v>
          </cell>
          <cell r="M58">
            <v>100</v>
          </cell>
          <cell r="N58">
            <v>96.4</v>
          </cell>
          <cell r="O58">
            <v>97.3</v>
          </cell>
          <cell r="P58" t="str">
            <v>-</v>
          </cell>
          <cell r="Q58">
            <v>102</v>
          </cell>
          <cell r="R58">
            <v>2.4999999999999911</v>
          </cell>
          <cell r="S58">
            <v>1.4999999999999902</v>
          </cell>
          <cell r="T58">
            <v>8.2000000000000064</v>
          </cell>
          <cell r="U58">
            <v>6.4999999999999947</v>
          </cell>
          <cell r="V58">
            <v>-1.8000000000000016</v>
          </cell>
          <cell r="W58">
            <v>3.2999999999999918</v>
          </cell>
          <cell r="X58">
            <v>5.2000000000000046</v>
          </cell>
          <cell r="Y58">
            <v>5.0000000000000044</v>
          </cell>
          <cell r="Z58">
            <v>0.40000000000000036</v>
          </cell>
          <cell r="AA58">
            <v>3.0999999999999917</v>
          </cell>
          <cell r="AB58">
            <v>2.7000000000000135</v>
          </cell>
          <cell r="AC58">
            <v>0</v>
          </cell>
          <cell r="AD58">
            <v>-3.5999999999999921</v>
          </cell>
          <cell r="AE58">
            <v>-2.7000000000000024</v>
          </cell>
          <cell r="AF58" t="str">
            <v>-</v>
          </cell>
          <cell r="AG58">
            <v>2.0000000000000018</v>
          </cell>
        </row>
        <row r="59">
          <cell r="A59">
            <v>38838</v>
          </cell>
          <cell r="B59">
            <v>102.4</v>
          </cell>
          <cell r="C59">
            <v>102</v>
          </cell>
          <cell r="D59">
            <v>105.6</v>
          </cell>
          <cell r="E59">
            <v>107.7</v>
          </cell>
          <cell r="F59">
            <v>98.2</v>
          </cell>
          <cell r="G59">
            <v>103.4</v>
          </cell>
          <cell r="H59">
            <v>105.9</v>
          </cell>
          <cell r="I59">
            <v>105.4</v>
          </cell>
          <cell r="J59">
            <v>100.4</v>
          </cell>
          <cell r="K59">
            <v>103</v>
          </cell>
          <cell r="L59">
            <v>102.7</v>
          </cell>
          <cell r="M59">
            <v>98.7</v>
          </cell>
          <cell r="N59">
            <v>96.3</v>
          </cell>
          <cell r="O59">
            <v>97.1</v>
          </cell>
          <cell r="P59" t="str">
            <v>-</v>
          </cell>
          <cell r="Q59">
            <v>102.5</v>
          </cell>
          <cell r="R59">
            <v>2.4000000000000021</v>
          </cell>
          <cell r="S59">
            <v>2.0000000000000018</v>
          </cell>
          <cell r="T59">
            <v>5.600000000000005</v>
          </cell>
          <cell r="U59">
            <v>7.6999999999999957</v>
          </cell>
          <cell r="V59">
            <v>-1.8000000000000016</v>
          </cell>
          <cell r="W59">
            <v>3.400000000000003</v>
          </cell>
          <cell r="X59">
            <v>5.9000000000000163</v>
          </cell>
          <cell r="Y59">
            <v>5.4000000000000048</v>
          </cell>
          <cell r="Z59">
            <v>0.40000000000000036</v>
          </cell>
          <cell r="AA59">
            <v>3.0000000000000027</v>
          </cell>
          <cell r="AB59">
            <v>2.7000000000000135</v>
          </cell>
          <cell r="AC59">
            <v>-1.3000000000000012</v>
          </cell>
          <cell r="AD59">
            <v>-3.7000000000000033</v>
          </cell>
          <cell r="AE59">
            <v>-2.9000000000000026</v>
          </cell>
          <cell r="AF59" t="str">
            <v>-</v>
          </cell>
          <cell r="AG59">
            <v>2.4999999999999911</v>
          </cell>
        </row>
        <row r="60">
          <cell r="A60">
            <v>38869</v>
          </cell>
          <cell r="B60">
            <v>101.9</v>
          </cell>
          <cell r="C60">
            <v>102.3</v>
          </cell>
          <cell r="D60">
            <v>101.1</v>
          </cell>
          <cell r="E60">
            <v>108.4</v>
          </cell>
          <cell r="F60">
            <v>98.7</v>
          </cell>
          <cell r="G60">
            <v>103.9</v>
          </cell>
          <cell r="H60">
            <v>106.2</v>
          </cell>
          <cell r="I60">
            <v>104.6</v>
          </cell>
          <cell r="J60">
            <v>102.1</v>
          </cell>
          <cell r="K60">
            <v>103.4</v>
          </cell>
          <cell r="L60">
            <v>102.2</v>
          </cell>
          <cell r="M60">
            <v>96.6</v>
          </cell>
          <cell r="N60">
            <v>95.9</v>
          </cell>
          <cell r="O60">
            <v>96.7</v>
          </cell>
          <cell r="P60" t="str">
            <v>-</v>
          </cell>
          <cell r="Q60">
            <v>101.6</v>
          </cell>
          <cell r="R60">
            <v>1.9000000000000128</v>
          </cell>
          <cell r="S60">
            <v>2.2999999999999909</v>
          </cell>
          <cell r="T60">
            <v>1.0999999999999899</v>
          </cell>
          <cell r="U60">
            <v>8.4000000000000075</v>
          </cell>
          <cell r="V60">
            <v>-1.3000000000000012</v>
          </cell>
          <cell r="W60">
            <v>3.9000000000000146</v>
          </cell>
          <cell r="X60">
            <v>6.2000000000000055</v>
          </cell>
          <cell r="Y60">
            <v>4.6000000000000041</v>
          </cell>
          <cell r="Z60">
            <v>2.0999999999999908</v>
          </cell>
          <cell r="AA60">
            <v>3.400000000000003</v>
          </cell>
          <cell r="AB60">
            <v>2.200000000000002</v>
          </cell>
          <cell r="AC60">
            <v>-3.400000000000003</v>
          </cell>
          <cell r="AD60">
            <v>-4.0999999999999925</v>
          </cell>
          <cell r="AE60">
            <v>-3.2999999999999918</v>
          </cell>
          <cell r="AF60" t="str">
            <v>-</v>
          </cell>
          <cell r="AG60">
            <v>1.6000000000000014</v>
          </cell>
        </row>
        <row r="61">
          <cell r="A61">
            <v>38899</v>
          </cell>
          <cell r="B61">
            <v>102.1</v>
          </cell>
          <cell r="C61">
            <v>102.4</v>
          </cell>
          <cell r="D61">
            <v>100.2</v>
          </cell>
          <cell r="E61">
            <v>110.4</v>
          </cell>
          <cell r="F61">
            <v>100.2</v>
          </cell>
          <cell r="G61">
            <v>104.2</v>
          </cell>
          <cell r="H61">
            <v>105.2</v>
          </cell>
          <cell r="I61">
            <v>104.5</v>
          </cell>
          <cell r="J61">
            <v>104.3</v>
          </cell>
          <cell r="K61">
            <v>104.2</v>
          </cell>
          <cell r="L61">
            <v>102.6</v>
          </cell>
          <cell r="M61">
            <v>96.2</v>
          </cell>
          <cell r="N61">
            <v>96.9</v>
          </cell>
          <cell r="O61">
            <v>97.2</v>
          </cell>
          <cell r="P61" t="str">
            <v>-</v>
          </cell>
          <cell r="Q61">
            <v>101</v>
          </cell>
          <cell r="R61">
            <v>2.0999999999999908</v>
          </cell>
          <cell r="S61">
            <v>2.4000000000000021</v>
          </cell>
          <cell r="T61">
            <v>0.20000000000000018</v>
          </cell>
          <cell r="U61">
            <v>10.400000000000009</v>
          </cell>
          <cell r="V61">
            <v>0.20000000000000018</v>
          </cell>
          <cell r="W61">
            <v>4.2000000000000037</v>
          </cell>
          <cell r="X61">
            <v>5.2000000000000046</v>
          </cell>
          <cell r="Y61">
            <v>4.4999999999999929</v>
          </cell>
          <cell r="Z61">
            <v>4.2999999999999927</v>
          </cell>
          <cell r="AA61">
            <v>4.2000000000000037</v>
          </cell>
          <cell r="AB61">
            <v>2.6000000000000023</v>
          </cell>
          <cell r="AC61">
            <v>-3.7999999999999923</v>
          </cell>
          <cell r="AD61">
            <v>-3.0999999999999917</v>
          </cell>
          <cell r="AE61">
            <v>-2.8000000000000025</v>
          </cell>
          <cell r="AF61" t="str">
            <v>-</v>
          </cell>
          <cell r="AG61">
            <v>1.0000000000000009</v>
          </cell>
        </row>
        <row r="62">
          <cell r="A62">
            <v>38930</v>
          </cell>
          <cell r="B62">
            <v>102.1</v>
          </cell>
          <cell r="C62">
            <v>102.4</v>
          </cell>
          <cell r="D62">
            <v>99.4</v>
          </cell>
          <cell r="E62">
            <v>111.9</v>
          </cell>
          <cell r="F62">
            <v>101.1</v>
          </cell>
          <cell r="G62">
            <v>104</v>
          </cell>
          <cell r="H62">
            <v>104.3</v>
          </cell>
          <cell r="I62">
            <v>104.6</v>
          </cell>
          <cell r="J62">
            <v>104.4</v>
          </cell>
          <cell r="K62">
            <v>103.9</v>
          </cell>
          <cell r="L62">
            <v>102.5</v>
          </cell>
          <cell r="M62">
            <v>96.2</v>
          </cell>
          <cell r="N62">
            <v>97.5</v>
          </cell>
          <cell r="O62">
            <v>96.6</v>
          </cell>
          <cell r="P62" t="str">
            <v>-</v>
          </cell>
          <cell r="Q62">
            <v>101</v>
          </cell>
          <cell r="R62">
            <v>2.0999999999999908</v>
          </cell>
          <cell r="S62">
            <v>2.4000000000000021</v>
          </cell>
          <cell r="T62">
            <v>-0.59999999999998943</v>
          </cell>
          <cell r="U62">
            <v>11.899999999999999</v>
          </cell>
          <cell r="V62">
            <v>1.0999999999999899</v>
          </cell>
          <cell r="W62">
            <v>4.0000000000000036</v>
          </cell>
          <cell r="X62">
            <v>4.2999999999999927</v>
          </cell>
          <cell r="Y62">
            <v>4.6000000000000041</v>
          </cell>
          <cell r="Z62">
            <v>4.4000000000000039</v>
          </cell>
          <cell r="AA62">
            <v>3.9000000000000146</v>
          </cell>
          <cell r="AB62">
            <v>2.4999999999999911</v>
          </cell>
          <cell r="AC62">
            <v>-3.7999999999999923</v>
          </cell>
          <cell r="AD62">
            <v>-2.5000000000000022</v>
          </cell>
          <cell r="AE62">
            <v>-3.400000000000003</v>
          </cell>
          <cell r="AF62" t="str">
            <v>-</v>
          </cell>
          <cell r="AG62">
            <v>1.0000000000000009</v>
          </cell>
        </row>
        <row r="63">
          <cell r="A63">
            <v>38961</v>
          </cell>
          <cell r="B63">
            <v>102.2</v>
          </cell>
          <cell r="C63">
            <v>103</v>
          </cell>
          <cell r="D63">
            <v>99.4</v>
          </cell>
          <cell r="E63">
            <v>113</v>
          </cell>
          <cell r="F63">
            <v>103.1</v>
          </cell>
          <cell r="G63">
            <v>104.7</v>
          </cell>
          <cell r="H63">
            <v>104.1</v>
          </cell>
          <cell r="I63">
            <v>104.6</v>
          </cell>
          <cell r="J63">
            <v>105.1</v>
          </cell>
          <cell r="K63">
            <v>103.1</v>
          </cell>
          <cell r="L63">
            <v>102.8</v>
          </cell>
          <cell r="M63">
            <v>95</v>
          </cell>
          <cell r="N63">
            <v>98.7</v>
          </cell>
          <cell r="O63">
            <v>96.9</v>
          </cell>
          <cell r="P63" t="str">
            <v>-</v>
          </cell>
          <cell r="Q63">
            <v>101.2</v>
          </cell>
          <cell r="R63">
            <v>2.200000000000002</v>
          </cell>
          <cell r="S63">
            <v>3.0000000000000027</v>
          </cell>
          <cell r="T63">
            <v>-0.59999999999998943</v>
          </cell>
          <cell r="U63">
            <v>12.999999999999989</v>
          </cell>
          <cell r="V63">
            <v>3.0999999999999917</v>
          </cell>
          <cell r="W63">
            <v>4.6999999999999931</v>
          </cell>
          <cell r="X63">
            <v>4.0999999999999925</v>
          </cell>
          <cell r="Y63">
            <v>4.6000000000000041</v>
          </cell>
          <cell r="Z63">
            <v>5.0999999999999934</v>
          </cell>
          <cell r="AA63">
            <v>3.0999999999999917</v>
          </cell>
          <cell r="AB63">
            <v>2.8000000000000025</v>
          </cell>
          <cell r="AC63">
            <v>-5.0000000000000044</v>
          </cell>
          <cell r="AD63">
            <v>-1.3000000000000012</v>
          </cell>
          <cell r="AE63">
            <v>-3.0999999999999917</v>
          </cell>
          <cell r="AF63" t="str">
            <v>-</v>
          </cell>
          <cell r="AG63">
            <v>1.2000000000000011</v>
          </cell>
        </row>
        <row r="64">
          <cell r="A64">
            <v>38991</v>
          </cell>
          <cell r="B64">
            <v>102.6</v>
          </cell>
          <cell r="C64">
            <v>103.8</v>
          </cell>
          <cell r="D64">
            <v>97.7</v>
          </cell>
          <cell r="E64">
            <v>113.5</v>
          </cell>
          <cell r="F64">
            <v>105.3</v>
          </cell>
          <cell r="G64">
            <v>106</v>
          </cell>
          <cell r="H64">
            <v>104.3</v>
          </cell>
          <cell r="I64">
            <v>104.4</v>
          </cell>
          <cell r="J64">
            <v>105.5</v>
          </cell>
          <cell r="K64">
            <v>102.5</v>
          </cell>
          <cell r="L64">
            <v>103.2</v>
          </cell>
          <cell r="M64">
            <v>94.9</v>
          </cell>
          <cell r="N64">
            <v>99.4</v>
          </cell>
          <cell r="O64">
            <v>97.7</v>
          </cell>
          <cell r="P64" t="str">
            <v>-</v>
          </cell>
          <cell r="Q64">
            <v>101.6</v>
          </cell>
          <cell r="R64">
            <v>2.6000000000000023</v>
          </cell>
          <cell r="S64">
            <v>3.8000000000000034</v>
          </cell>
          <cell r="T64">
            <v>-2.300000000000002</v>
          </cell>
          <cell r="U64">
            <v>13.5</v>
          </cell>
          <cell r="V64">
            <v>5.2999999999999936</v>
          </cell>
          <cell r="W64">
            <v>6.0000000000000053</v>
          </cell>
          <cell r="X64">
            <v>4.2999999999999927</v>
          </cell>
          <cell r="Y64">
            <v>4.4000000000000039</v>
          </cell>
          <cell r="Z64">
            <v>5.4999999999999938</v>
          </cell>
          <cell r="AA64">
            <v>2.4999999999999911</v>
          </cell>
          <cell r="AB64">
            <v>3.2000000000000028</v>
          </cell>
          <cell r="AC64">
            <v>-5.0999999999999934</v>
          </cell>
          <cell r="AD64">
            <v>-0.59999999999998943</v>
          </cell>
          <cell r="AE64">
            <v>-2.300000000000002</v>
          </cell>
          <cell r="AF64" t="str">
            <v>-</v>
          </cell>
          <cell r="AG64">
            <v>1.6000000000000014</v>
          </cell>
        </row>
        <row r="65">
          <cell r="A65">
            <v>39022</v>
          </cell>
          <cell r="B65">
            <v>102.8</v>
          </cell>
          <cell r="C65">
            <v>104.2</v>
          </cell>
          <cell r="D65">
            <v>98.2</v>
          </cell>
          <cell r="E65">
            <v>115.2</v>
          </cell>
          <cell r="F65">
            <v>106.5</v>
          </cell>
          <cell r="G65">
            <v>105</v>
          </cell>
          <cell r="H65">
            <v>104.8</v>
          </cell>
          <cell r="I65">
            <v>104.7</v>
          </cell>
          <cell r="J65">
            <v>106.2</v>
          </cell>
          <cell r="K65">
            <v>101.9</v>
          </cell>
          <cell r="L65">
            <v>103.4</v>
          </cell>
          <cell r="M65">
            <v>95.9</v>
          </cell>
          <cell r="N65">
            <v>99.6</v>
          </cell>
          <cell r="O65">
            <v>98</v>
          </cell>
          <cell r="P65" t="str">
            <v>-</v>
          </cell>
          <cell r="Q65">
            <v>102.4</v>
          </cell>
          <cell r="R65">
            <v>2.8000000000000025</v>
          </cell>
          <cell r="S65">
            <v>4.2000000000000037</v>
          </cell>
          <cell r="T65">
            <v>-1.8000000000000016</v>
          </cell>
          <cell r="U65">
            <v>15.200000000000014</v>
          </cell>
          <cell r="V65">
            <v>6.4999999999999947</v>
          </cell>
          <cell r="W65">
            <v>5.0000000000000044</v>
          </cell>
          <cell r="X65">
            <v>4.8000000000000043</v>
          </cell>
          <cell r="Y65">
            <v>4.6999999999999931</v>
          </cell>
          <cell r="Z65">
            <v>6.2000000000000055</v>
          </cell>
          <cell r="AA65">
            <v>1.9000000000000128</v>
          </cell>
          <cell r="AB65">
            <v>3.400000000000003</v>
          </cell>
          <cell r="AC65">
            <v>-4.0999999999999925</v>
          </cell>
          <cell r="AD65">
            <v>-0.40000000000000036</v>
          </cell>
          <cell r="AE65">
            <v>-2.0000000000000018</v>
          </cell>
          <cell r="AF65" t="str">
            <v>-</v>
          </cell>
          <cell r="AG65">
            <v>2.4000000000000021</v>
          </cell>
        </row>
        <row r="66">
          <cell r="A66">
            <v>39052</v>
          </cell>
          <cell r="B66">
            <v>102.7</v>
          </cell>
          <cell r="C66">
            <v>103.5</v>
          </cell>
          <cell r="D66">
            <v>98.5</v>
          </cell>
          <cell r="E66">
            <v>115.8</v>
          </cell>
          <cell r="F66">
            <v>107.8</v>
          </cell>
          <cell r="G66">
            <v>104.2</v>
          </cell>
          <cell r="H66">
            <v>103.2</v>
          </cell>
          <cell r="I66">
            <v>104.9</v>
          </cell>
          <cell r="J66">
            <v>107.3</v>
          </cell>
          <cell r="K66">
            <v>101.3</v>
          </cell>
          <cell r="L66">
            <v>103.1</v>
          </cell>
          <cell r="M66">
            <v>96</v>
          </cell>
          <cell r="N66">
            <v>99.9</v>
          </cell>
          <cell r="O66">
            <v>97.9</v>
          </cell>
          <cell r="P66" t="str">
            <v>-</v>
          </cell>
          <cell r="Q66">
            <v>102</v>
          </cell>
          <cell r="R66">
            <v>2.7000000000000135</v>
          </cell>
          <cell r="S66">
            <v>3.499999999999992</v>
          </cell>
          <cell r="T66">
            <v>-1.5000000000000013</v>
          </cell>
          <cell r="U66">
            <v>15.799999999999992</v>
          </cell>
          <cell r="V66">
            <v>7.8000000000000069</v>
          </cell>
          <cell r="W66">
            <v>4.2000000000000037</v>
          </cell>
          <cell r="X66">
            <v>3.2000000000000028</v>
          </cell>
          <cell r="Y66">
            <v>4.9000000000000155</v>
          </cell>
          <cell r="Z66">
            <v>7.2999999999999954</v>
          </cell>
          <cell r="AA66">
            <v>1.2999999999999901</v>
          </cell>
          <cell r="AB66">
            <v>3.0999999999999917</v>
          </cell>
          <cell r="AC66">
            <v>-4.0000000000000036</v>
          </cell>
          <cell r="AD66">
            <v>-9.9999999999988987E-2</v>
          </cell>
          <cell r="AE66">
            <v>-2.0999999999999908</v>
          </cell>
          <cell r="AF66" t="str">
            <v>-</v>
          </cell>
          <cell r="AG66">
            <v>2.0000000000000018</v>
          </cell>
        </row>
        <row r="67">
          <cell r="A67">
            <v>39083</v>
          </cell>
          <cell r="B67">
            <v>102.7</v>
          </cell>
          <cell r="C67">
            <v>103.7</v>
          </cell>
          <cell r="D67">
            <v>99</v>
          </cell>
          <cell r="E67">
            <v>115.9</v>
          </cell>
          <cell r="F67">
            <v>106.6</v>
          </cell>
          <cell r="G67">
            <v>104.2</v>
          </cell>
          <cell r="H67">
            <v>103.1</v>
          </cell>
          <cell r="I67">
            <v>105</v>
          </cell>
          <cell r="J67">
            <v>107.4</v>
          </cell>
          <cell r="K67">
            <v>100.6</v>
          </cell>
          <cell r="L67">
            <v>103.2</v>
          </cell>
          <cell r="M67">
            <v>96.9</v>
          </cell>
          <cell r="N67">
            <v>100</v>
          </cell>
          <cell r="O67">
            <v>98.5</v>
          </cell>
          <cell r="P67" t="str">
            <v>-</v>
          </cell>
          <cell r="Q67">
            <v>103</v>
          </cell>
          <cell r="R67">
            <v>2.7000000000000135</v>
          </cell>
          <cell r="S67">
            <v>3.6999999999999922</v>
          </cell>
          <cell r="T67">
            <v>-1.0000000000000009</v>
          </cell>
          <cell r="U67">
            <v>15.900000000000002</v>
          </cell>
          <cell r="V67">
            <v>6.5999999999999837</v>
          </cell>
          <cell r="W67">
            <v>4.2000000000000037</v>
          </cell>
          <cell r="X67">
            <v>3.0999999999999917</v>
          </cell>
          <cell r="Y67">
            <v>5.0000000000000044</v>
          </cell>
          <cell r="Z67">
            <v>7.4000000000000066</v>
          </cell>
          <cell r="AA67">
            <v>0.60000000000000053</v>
          </cell>
          <cell r="AB67">
            <v>3.2000000000000028</v>
          </cell>
          <cell r="AC67">
            <v>-3.0999999999999917</v>
          </cell>
          <cell r="AD67">
            <v>0</v>
          </cell>
          <cell r="AE67">
            <v>-1.5000000000000013</v>
          </cell>
          <cell r="AF67" t="str">
            <v>-</v>
          </cell>
          <cell r="AG67">
            <v>3.0000000000000027</v>
          </cell>
        </row>
        <row r="68">
          <cell r="A68">
            <v>39114</v>
          </cell>
          <cell r="B68">
            <v>102.6</v>
          </cell>
          <cell r="C68">
            <v>103.6</v>
          </cell>
          <cell r="D68">
            <v>97</v>
          </cell>
          <cell r="E68">
            <v>115.6</v>
          </cell>
          <cell r="F68">
            <v>106</v>
          </cell>
          <cell r="G68">
            <v>104.6</v>
          </cell>
          <cell r="H68">
            <v>102.5</v>
          </cell>
          <cell r="I68">
            <v>104.7</v>
          </cell>
          <cell r="J68">
            <v>107.9</v>
          </cell>
          <cell r="K68">
            <v>99.8</v>
          </cell>
          <cell r="L68">
            <v>103.1</v>
          </cell>
          <cell r="M68">
            <v>97.6</v>
          </cell>
          <cell r="N68">
            <v>100.3</v>
          </cell>
          <cell r="O68">
            <v>99</v>
          </cell>
          <cell r="P68" t="str">
            <v>-</v>
          </cell>
          <cell r="Q68">
            <v>102.6</v>
          </cell>
          <cell r="R68">
            <v>2.6000000000000023</v>
          </cell>
          <cell r="S68">
            <v>3.6000000000000032</v>
          </cell>
          <cell r="T68">
            <v>-3.0000000000000027</v>
          </cell>
          <cell r="U68">
            <v>15.599999999999991</v>
          </cell>
          <cell r="V68">
            <v>6.0000000000000053</v>
          </cell>
          <cell r="W68">
            <v>4.6000000000000041</v>
          </cell>
          <cell r="X68">
            <v>2.4999999999999911</v>
          </cell>
          <cell r="Y68">
            <v>4.6999999999999931</v>
          </cell>
          <cell r="Z68">
            <v>7.8999999999999959</v>
          </cell>
          <cell r="AA68">
            <v>-0.20000000000000018</v>
          </cell>
          <cell r="AB68">
            <v>3.0999999999999917</v>
          </cell>
          <cell r="AC68">
            <v>-2.4000000000000021</v>
          </cell>
          <cell r="AD68">
            <v>0.29999999999998916</v>
          </cell>
          <cell r="AE68">
            <v>-1.0000000000000009</v>
          </cell>
          <cell r="AF68" t="str">
            <v>-</v>
          </cell>
          <cell r="AG68">
            <v>2.6000000000000023</v>
          </cell>
        </row>
        <row r="69">
          <cell r="A69">
            <v>39142</v>
          </cell>
          <cell r="B69">
            <v>102.5</v>
          </cell>
          <cell r="C69">
            <v>103.2</v>
          </cell>
          <cell r="D69">
            <v>96.2</v>
          </cell>
          <cell r="E69">
            <v>114.5</v>
          </cell>
          <cell r="F69">
            <v>104.8</v>
          </cell>
          <cell r="G69">
            <v>104.8</v>
          </cell>
          <cell r="H69">
            <v>101.9</v>
          </cell>
          <cell r="I69">
            <v>104.8</v>
          </cell>
          <cell r="J69">
            <v>108.1</v>
          </cell>
          <cell r="K69">
            <v>100.2</v>
          </cell>
          <cell r="L69">
            <v>102.7</v>
          </cell>
          <cell r="M69">
            <v>98.7</v>
          </cell>
          <cell r="N69">
            <v>100.4</v>
          </cell>
          <cell r="O69">
            <v>99.7</v>
          </cell>
          <cell r="P69" t="str">
            <v>-</v>
          </cell>
          <cell r="Q69">
            <v>102.8</v>
          </cell>
          <cell r="R69">
            <v>2.4999999999999911</v>
          </cell>
          <cell r="S69">
            <v>3.2000000000000028</v>
          </cell>
          <cell r="T69">
            <v>-3.7999999999999923</v>
          </cell>
          <cell r="U69">
            <v>14.500000000000002</v>
          </cell>
          <cell r="V69">
            <v>4.8000000000000043</v>
          </cell>
          <cell r="W69">
            <v>4.8000000000000043</v>
          </cell>
          <cell r="X69">
            <v>1.9000000000000128</v>
          </cell>
          <cell r="Y69">
            <v>4.8000000000000043</v>
          </cell>
          <cell r="Z69">
            <v>8.0999999999999961</v>
          </cell>
          <cell r="AA69">
            <v>0.20000000000000018</v>
          </cell>
          <cell r="AB69">
            <v>2.7000000000000135</v>
          </cell>
          <cell r="AC69">
            <v>-1.3000000000000012</v>
          </cell>
          <cell r="AD69">
            <v>0.40000000000000036</v>
          </cell>
          <cell r="AE69">
            <v>-0.30000000000000027</v>
          </cell>
          <cell r="AF69" t="str">
            <v>-</v>
          </cell>
          <cell r="AG69">
            <v>2.8000000000000025</v>
          </cell>
        </row>
        <row r="70">
          <cell r="A70">
            <v>39173</v>
          </cell>
          <cell r="B70">
            <v>103.1</v>
          </cell>
          <cell r="C70">
            <v>102.7</v>
          </cell>
          <cell r="D70">
            <v>97.3</v>
          </cell>
          <cell r="E70">
            <v>113.7</v>
          </cell>
          <cell r="F70">
            <v>104.8</v>
          </cell>
          <cell r="G70">
            <v>104.6</v>
          </cell>
          <cell r="H70">
            <v>100.7</v>
          </cell>
          <cell r="I70">
            <v>105.5</v>
          </cell>
          <cell r="J70">
            <v>108.1</v>
          </cell>
          <cell r="K70">
            <v>100.5</v>
          </cell>
          <cell r="L70">
            <v>103</v>
          </cell>
          <cell r="M70">
            <v>100.1</v>
          </cell>
          <cell r="N70">
            <v>101.9</v>
          </cell>
          <cell r="O70">
            <v>102.1</v>
          </cell>
          <cell r="P70" t="str">
            <v>-</v>
          </cell>
          <cell r="Q70">
            <v>103.2</v>
          </cell>
          <cell r="R70">
            <v>3.0999999999999917</v>
          </cell>
          <cell r="S70">
            <v>2.7000000000000135</v>
          </cell>
          <cell r="T70">
            <v>-2.7000000000000024</v>
          </cell>
          <cell r="U70">
            <v>13.700000000000001</v>
          </cell>
          <cell r="V70">
            <v>4.8000000000000043</v>
          </cell>
          <cell r="W70">
            <v>4.6000000000000041</v>
          </cell>
          <cell r="X70">
            <v>0.70000000000001172</v>
          </cell>
          <cell r="Y70">
            <v>5.4999999999999938</v>
          </cell>
          <cell r="Z70">
            <v>8.0999999999999961</v>
          </cell>
          <cell r="AA70">
            <v>0.49999999999998934</v>
          </cell>
          <cell r="AB70">
            <v>3.0000000000000027</v>
          </cell>
          <cell r="AC70">
            <v>9.9999999999988987E-2</v>
          </cell>
          <cell r="AD70">
            <v>1.9000000000000128</v>
          </cell>
          <cell r="AE70">
            <v>2.0999999999999908</v>
          </cell>
          <cell r="AF70" t="str">
            <v>-</v>
          </cell>
          <cell r="AG70">
            <v>3.2000000000000028</v>
          </cell>
        </row>
        <row r="71">
          <cell r="A71">
            <v>39203</v>
          </cell>
          <cell r="B71">
            <v>103.1</v>
          </cell>
          <cell r="C71">
            <v>102.4</v>
          </cell>
          <cell r="D71">
            <v>97.7</v>
          </cell>
          <cell r="E71">
            <v>112.1</v>
          </cell>
          <cell r="F71">
            <v>104.9</v>
          </cell>
          <cell r="G71">
            <v>105.1</v>
          </cell>
          <cell r="H71">
            <v>100.1</v>
          </cell>
          <cell r="I71">
            <v>105.5</v>
          </cell>
          <cell r="J71">
            <v>107.9</v>
          </cell>
          <cell r="K71">
            <v>100.5</v>
          </cell>
          <cell r="L71">
            <v>102.7</v>
          </cell>
          <cell r="M71">
            <v>100.4</v>
          </cell>
          <cell r="N71">
            <v>102.4</v>
          </cell>
          <cell r="O71">
            <v>103.3</v>
          </cell>
          <cell r="P71" t="str">
            <v>-</v>
          </cell>
          <cell r="Q71">
            <v>102.4</v>
          </cell>
          <cell r="R71">
            <v>3.0999999999999917</v>
          </cell>
          <cell r="S71">
            <v>2.4000000000000021</v>
          </cell>
          <cell r="T71">
            <v>-2.300000000000002</v>
          </cell>
          <cell r="U71">
            <v>12.1</v>
          </cell>
          <cell r="V71">
            <v>4.9000000000000155</v>
          </cell>
          <cell r="W71">
            <v>5.0999999999999934</v>
          </cell>
          <cell r="X71">
            <v>9.9999999999988987E-2</v>
          </cell>
          <cell r="Y71">
            <v>5.4999999999999938</v>
          </cell>
          <cell r="Z71">
            <v>7.8999999999999959</v>
          </cell>
          <cell r="AA71">
            <v>0.49999999999998934</v>
          </cell>
          <cell r="AB71">
            <v>2.7000000000000135</v>
          </cell>
          <cell r="AC71">
            <v>0.40000000000000036</v>
          </cell>
          <cell r="AD71">
            <v>2.4000000000000021</v>
          </cell>
          <cell r="AE71">
            <v>3.2999999999999918</v>
          </cell>
          <cell r="AF71" t="str">
            <v>-</v>
          </cell>
          <cell r="AG71">
            <v>2.4000000000000021</v>
          </cell>
        </row>
        <row r="72">
          <cell r="A72">
            <v>39234</v>
          </cell>
          <cell r="B72">
            <v>103.7</v>
          </cell>
          <cell r="C72">
            <v>102.6</v>
          </cell>
          <cell r="D72">
            <v>100.2</v>
          </cell>
          <cell r="E72">
            <v>110.8</v>
          </cell>
          <cell r="F72">
            <v>104.5</v>
          </cell>
          <cell r="G72">
            <v>104.9</v>
          </cell>
          <cell r="H72">
            <v>100.2</v>
          </cell>
          <cell r="I72">
            <v>106.4</v>
          </cell>
          <cell r="J72">
            <v>106.6</v>
          </cell>
          <cell r="K72">
            <v>100.6</v>
          </cell>
          <cell r="L72">
            <v>103.2</v>
          </cell>
          <cell r="M72">
            <v>101.2</v>
          </cell>
          <cell r="N72">
            <v>103.1</v>
          </cell>
          <cell r="O72">
            <v>104.5</v>
          </cell>
          <cell r="P72" t="str">
            <v>-</v>
          </cell>
          <cell r="Q72">
            <v>101.9</v>
          </cell>
          <cell r="R72">
            <v>3.6999999999999922</v>
          </cell>
          <cell r="S72">
            <v>2.6000000000000023</v>
          </cell>
          <cell r="T72">
            <v>0.20000000000000018</v>
          </cell>
          <cell r="U72">
            <v>10.799999999999986</v>
          </cell>
          <cell r="V72">
            <v>4.4999999999999929</v>
          </cell>
          <cell r="W72">
            <v>4.9000000000000155</v>
          </cell>
          <cell r="X72">
            <v>0.20000000000000018</v>
          </cell>
          <cell r="Y72">
            <v>6.4000000000000057</v>
          </cell>
          <cell r="Z72">
            <v>6.5999999999999837</v>
          </cell>
          <cell r="AA72">
            <v>0.60000000000000053</v>
          </cell>
          <cell r="AB72">
            <v>3.2000000000000028</v>
          </cell>
          <cell r="AC72">
            <v>1.2000000000000011</v>
          </cell>
          <cell r="AD72">
            <v>3.0999999999999917</v>
          </cell>
          <cell r="AE72">
            <v>4.4999999999999929</v>
          </cell>
          <cell r="AF72" t="str">
            <v>-</v>
          </cell>
          <cell r="AG72">
            <v>1.9000000000000128</v>
          </cell>
        </row>
        <row r="73">
          <cell r="A73">
            <v>39264</v>
          </cell>
          <cell r="B73">
            <v>104</v>
          </cell>
          <cell r="C73">
            <v>102.6</v>
          </cell>
          <cell r="D73">
            <v>100.3</v>
          </cell>
          <cell r="E73">
            <v>109.1</v>
          </cell>
          <cell r="F73">
            <v>103</v>
          </cell>
          <cell r="G73">
            <v>104.7</v>
          </cell>
          <cell r="H73">
            <v>101</v>
          </cell>
          <cell r="I73">
            <v>107.1</v>
          </cell>
          <cell r="J73">
            <v>105.6</v>
          </cell>
          <cell r="K73">
            <v>99.9</v>
          </cell>
          <cell r="L73">
            <v>103.3</v>
          </cell>
          <cell r="M73">
            <v>102.5</v>
          </cell>
          <cell r="N73">
            <v>103.3</v>
          </cell>
          <cell r="O73">
            <v>105.6</v>
          </cell>
          <cell r="P73" t="str">
            <v>-</v>
          </cell>
          <cell r="Q73">
            <v>102</v>
          </cell>
          <cell r="R73">
            <v>4.0000000000000036</v>
          </cell>
          <cell r="S73">
            <v>2.6000000000000023</v>
          </cell>
          <cell r="T73">
            <v>0.29999999999998916</v>
          </cell>
          <cell r="U73">
            <v>9.0999999999999979</v>
          </cell>
          <cell r="V73">
            <v>3.0000000000000027</v>
          </cell>
          <cell r="W73">
            <v>4.6999999999999931</v>
          </cell>
          <cell r="X73">
            <v>1.0000000000000009</v>
          </cell>
          <cell r="Y73">
            <v>7.0999999999999952</v>
          </cell>
          <cell r="Z73">
            <v>5.600000000000005</v>
          </cell>
          <cell r="AA73">
            <v>-9.9999999999988987E-2</v>
          </cell>
          <cell r="AB73">
            <v>3.2999999999999918</v>
          </cell>
          <cell r="AC73">
            <v>2.4999999999999911</v>
          </cell>
          <cell r="AD73">
            <v>3.2999999999999918</v>
          </cell>
          <cell r="AE73">
            <v>5.600000000000005</v>
          </cell>
          <cell r="AF73" t="str">
            <v>-</v>
          </cell>
          <cell r="AG73">
            <v>2.0000000000000018</v>
          </cell>
        </row>
        <row r="74">
          <cell r="A74">
            <v>39295</v>
          </cell>
          <cell r="B74">
            <v>104.3</v>
          </cell>
          <cell r="C74">
            <v>102.5</v>
          </cell>
          <cell r="D74">
            <v>101.4</v>
          </cell>
          <cell r="E74">
            <v>107.9</v>
          </cell>
          <cell r="F74">
            <v>102.3</v>
          </cell>
          <cell r="G74">
            <v>104.8</v>
          </cell>
          <cell r="H74">
            <v>101</v>
          </cell>
          <cell r="I74">
            <v>107.5</v>
          </cell>
          <cell r="J74">
            <v>107.5</v>
          </cell>
          <cell r="K74">
            <v>100</v>
          </cell>
          <cell r="L74">
            <v>103.5</v>
          </cell>
          <cell r="M74">
            <v>103.4</v>
          </cell>
          <cell r="N74">
            <v>103.7</v>
          </cell>
          <cell r="O74">
            <v>106.5</v>
          </cell>
          <cell r="P74" t="str">
            <v>-</v>
          </cell>
          <cell r="Q74">
            <v>101.8</v>
          </cell>
          <cell r="R74">
            <v>4.2999999999999927</v>
          </cell>
          <cell r="S74">
            <v>2.4999999999999911</v>
          </cell>
          <cell r="T74">
            <v>1.4000000000000012</v>
          </cell>
          <cell r="U74">
            <v>7.8999999999999959</v>
          </cell>
          <cell r="V74">
            <v>2.2999999999999909</v>
          </cell>
          <cell r="W74">
            <v>4.8000000000000043</v>
          </cell>
          <cell r="X74">
            <v>1.0000000000000009</v>
          </cell>
          <cell r="Y74">
            <v>7.4999999999999956</v>
          </cell>
          <cell r="Z74">
            <v>7.4999999999999956</v>
          </cell>
          <cell r="AA74">
            <v>0</v>
          </cell>
          <cell r="AB74">
            <v>3.499999999999992</v>
          </cell>
          <cell r="AC74">
            <v>3.400000000000003</v>
          </cell>
          <cell r="AD74">
            <v>3.6999999999999922</v>
          </cell>
          <cell r="AE74">
            <v>6.4999999999999947</v>
          </cell>
          <cell r="AF74" t="str">
            <v>-</v>
          </cell>
          <cell r="AG74">
            <v>1.8000000000000016</v>
          </cell>
        </row>
        <row r="75">
          <cell r="A75">
            <v>39326</v>
          </cell>
          <cell r="B75">
            <v>104.6</v>
          </cell>
          <cell r="C75">
            <v>102.1</v>
          </cell>
          <cell r="D75">
            <v>101.2</v>
          </cell>
          <cell r="E75">
            <v>106.7</v>
          </cell>
          <cell r="F75">
            <v>101.6</v>
          </cell>
          <cell r="G75">
            <v>104.2</v>
          </cell>
          <cell r="H75">
            <v>100.6</v>
          </cell>
          <cell r="I75">
            <v>107.7</v>
          </cell>
          <cell r="J75">
            <v>106.3</v>
          </cell>
          <cell r="K75">
            <v>100.4</v>
          </cell>
          <cell r="L75">
            <v>104.2</v>
          </cell>
          <cell r="M75">
            <v>105.6</v>
          </cell>
          <cell r="N75">
            <v>103.8</v>
          </cell>
          <cell r="O75">
            <v>106.3</v>
          </cell>
          <cell r="P75" t="str">
            <v>-</v>
          </cell>
          <cell r="Q75">
            <v>102.2</v>
          </cell>
          <cell r="R75">
            <v>4.6000000000000041</v>
          </cell>
          <cell r="S75">
            <v>2.0999999999999908</v>
          </cell>
          <cell r="T75">
            <v>1.2000000000000011</v>
          </cell>
          <cell r="U75">
            <v>6.6999999999999948</v>
          </cell>
          <cell r="V75">
            <v>1.6000000000000014</v>
          </cell>
          <cell r="W75">
            <v>4.2000000000000037</v>
          </cell>
          <cell r="X75">
            <v>0.60000000000000053</v>
          </cell>
          <cell r="Y75">
            <v>7.6999999999999957</v>
          </cell>
          <cell r="Z75">
            <v>6.2999999999999945</v>
          </cell>
          <cell r="AA75">
            <v>0.40000000000000036</v>
          </cell>
          <cell r="AB75">
            <v>4.2000000000000037</v>
          </cell>
          <cell r="AC75">
            <v>5.600000000000005</v>
          </cell>
          <cell r="AD75">
            <v>3.8000000000000034</v>
          </cell>
          <cell r="AE75">
            <v>6.2999999999999945</v>
          </cell>
          <cell r="AF75" t="str">
            <v>-</v>
          </cell>
          <cell r="AG75">
            <v>2.200000000000002</v>
          </cell>
        </row>
        <row r="76">
          <cell r="A76">
            <v>39356</v>
          </cell>
          <cell r="B76">
            <v>105.2</v>
          </cell>
          <cell r="C76">
            <v>101.8</v>
          </cell>
          <cell r="D76">
            <v>103.3</v>
          </cell>
          <cell r="E76">
            <v>105.9</v>
          </cell>
          <cell r="F76">
            <v>101.3</v>
          </cell>
          <cell r="G76">
            <v>103.3</v>
          </cell>
          <cell r="H76">
            <v>100.5</v>
          </cell>
          <cell r="I76">
            <v>108.3</v>
          </cell>
          <cell r="J76">
            <v>106.5</v>
          </cell>
          <cell r="K76">
            <v>101.4</v>
          </cell>
          <cell r="L76">
            <v>104.8</v>
          </cell>
          <cell r="M76">
            <v>107.5</v>
          </cell>
          <cell r="N76">
            <v>104.6</v>
          </cell>
          <cell r="O76">
            <v>106.9</v>
          </cell>
          <cell r="P76" t="str">
            <v>-</v>
          </cell>
          <cell r="Q76">
            <v>102.2</v>
          </cell>
          <cell r="R76">
            <v>5.2000000000000046</v>
          </cell>
          <cell r="S76">
            <v>1.8000000000000016</v>
          </cell>
          <cell r="T76">
            <v>3.2999999999999918</v>
          </cell>
          <cell r="U76">
            <v>5.9000000000000163</v>
          </cell>
          <cell r="V76">
            <v>1.2999999999999901</v>
          </cell>
          <cell r="W76">
            <v>3.2999999999999918</v>
          </cell>
          <cell r="X76">
            <v>0.49999999999998934</v>
          </cell>
          <cell r="Y76">
            <v>8.2999999999999972</v>
          </cell>
          <cell r="Z76">
            <v>6.4999999999999947</v>
          </cell>
          <cell r="AA76">
            <v>1.4000000000000012</v>
          </cell>
          <cell r="AB76">
            <v>4.8000000000000043</v>
          </cell>
          <cell r="AC76">
            <v>7.4999999999999956</v>
          </cell>
          <cell r="AD76">
            <v>4.6000000000000041</v>
          </cell>
          <cell r="AE76">
            <v>6.899999999999995</v>
          </cell>
          <cell r="AF76" t="str">
            <v>-</v>
          </cell>
          <cell r="AG76">
            <v>2.200000000000002</v>
          </cell>
        </row>
        <row r="77">
          <cell r="A77">
            <v>39387</v>
          </cell>
          <cell r="B77">
            <v>105.5</v>
          </cell>
          <cell r="C77">
            <v>101.8</v>
          </cell>
          <cell r="D77">
            <v>103.6</v>
          </cell>
          <cell r="E77">
            <v>104.2</v>
          </cell>
          <cell r="F77">
            <v>101</v>
          </cell>
          <cell r="G77">
            <v>103.3</v>
          </cell>
          <cell r="H77">
            <v>100.3</v>
          </cell>
          <cell r="I77">
            <v>108.6</v>
          </cell>
          <cell r="J77">
            <v>106.8</v>
          </cell>
          <cell r="K77">
            <v>102</v>
          </cell>
          <cell r="L77">
            <v>105.3</v>
          </cell>
          <cell r="M77">
            <v>107.8</v>
          </cell>
          <cell r="N77">
            <v>105.1</v>
          </cell>
          <cell r="O77">
            <v>107.2</v>
          </cell>
          <cell r="P77" t="str">
            <v>-</v>
          </cell>
          <cell r="Q77">
            <v>102</v>
          </cell>
          <cell r="R77">
            <v>5.4999999999999938</v>
          </cell>
          <cell r="S77">
            <v>1.8000000000000016</v>
          </cell>
          <cell r="T77">
            <v>3.6000000000000032</v>
          </cell>
          <cell r="U77">
            <v>4.2000000000000037</v>
          </cell>
          <cell r="V77">
            <v>1.0000000000000009</v>
          </cell>
          <cell r="W77">
            <v>3.2999999999999918</v>
          </cell>
          <cell r="X77">
            <v>0.29999999999998916</v>
          </cell>
          <cell r="Y77">
            <v>8.5999999999999854</v>
          </cell>
          <cell r="Z77">
            <v>6.800000000000006</v>
          </cell>
          <cell r="AA77">
            <v>2.0000000000000018</v>
          </cell>
          <cell r="AB77">
            <v>5.2999999999999936</v>
          </cell>
          <cell r="AC77">
            <v>7.8000000000000069</v>
          </cell>
          <cell r="AD77">
            <v>5.0999999999999934</v>
          </cell>
          <cell r="AE77">
            <v>7.2000000000000064</v>
          </cell>
          <cell r="AF77" t="str">
            <v>-</v>
          </cell>
          <cell r="AG77">
            <v>2.0000000000000018</v>
          </cell>
        </row>
        <row r="78">
          <cell r="A78">
            <v>39417</v>
          </cell>
          <cell r="B78">
            <v>106</v>
          </cell>
          <cell r="C78">
            <v>102.9</v>
          </cell>
          <cell r="D78">
            <v>104.5</v>
          </cell>
          <cell r="E78">
            <v>103.9</v>
          </cell>
          <cell r="F78">
            <v>100.9</v>
          </cell>
          <cell r="G78">
            <v>103.9</v>
          </cell>
          <cell r="H78">
            <v>101.6</v>
          </cell>
          <cell r="I78">
            <v>108.6</v>
          </cell>
          <cell r="J78">
            <v>107.4</v>
          </cell>
          <cell r="K78">
            <v>102.8</v>
          </cell>
          <cell r="L78">
            <v>105.9</v>
          </cell>
          <cell r="M78">
            <v>108.6</v>
          </cell>
          <cell r="N78">
            <v>105.3</v>
          </cell>
          <cell r="O78">
            <v>107.7</v>
          </cell>
          <cell r="P78" t="str">
            <v>-</v>
          </cell>
          <cell r="Q78">
            <v>102.3</v>
          </cell>
          <cell r="R78">
            <v>6.0000000000000053</v>
          </cell>
          <cell r="S78">
            <v>2.9000000000000137</v>
          </cell>
          <cell r="T78">
            <v>4.4999999999999929</v>
          </cell>
          <cell r="U78">
            <v>3.9000000000000146</v>
          </cell>
          <cell r="V78">
            <v>0.9000000000000119</v>
          </cell>
          <cell r="W78">
            <v>3.9000000000000146</v>
          </cell>
          <cell r="X78">
            <v>1.6000000000000014</v>
          </cell>
          <cell r="Y78">
            <v>8.5999999999999854</v>
          </cell>
          <cell r="Z78">
            <v>7.4000000000000066</v>
          </cell>
          <cell r="AA78">
            <v>2.8000000000000025</v>
          </cell>
          <cell r="AB78">
            <v>5.9000000000000163</v>
          </cell>
          <cell r="AC78">
            <v>8.5999999999999854</v>
          </cell>
          <cell r="AD78">
            <v>5.2999999999999936</v>
          </cell>
          <cell r="AE78">
            <v>7.6999999999999957</v>
          </cell>
          <cell r="AF78" t="str">
            <v>-</v>
          </cell>
          <cell r="AG78">
            <v>2.2999999999999909</v>
          </cell>
        </row>
        <row r="79">
          <cell r="A79">
            <v>39448</v>
          </cell>
          <cell r="B79">
            <v>106.3</v>
          </cell>
          <cell r="C79">
            <v>102.8</v>
          </cell>
          <cell r="D79">
            <v>105.1</v>
          </cell>
          <cell r="E79">
            <v>103.4</v>
          </cell>
          <cell r="F79">
            <v>100.9</v>
          </cell>
          <cell r="G79">
            <v>104.9</v>
          </cell>
          <cell r="H79">
            <v>101.2</v>
          </cell>
          <cell r="I79">
            <v>109</v>
          </cell>
          <cell r="J79">
            <v>108.2</v>
          </cell>
          <cell r="K79">
            <v>103.6</v>
          </cell>
          <cell r="L79">
            <v>106.6</v>
          </cell>
          <cell r="M79">
            <v>109.7</v>
          </cell>
          <cell r="N79">
            <v>105.4</v>
          </cell>
          <cell r="O79">
            <v>107.9</v>
          </cell>
          <cell r="P79" t="str">
            <v>-</v>
          </cell>
          <cell r="Q79">
            <v>101.6</v>
          </cell>
          <cell r="R79">
            <v>6.2999999999999945</v>
          </cell>
          <cell r="S79">
            <v>2.8000000000000025</v>
          </cell>
          <cell r="T79">
            <v>5.0999999999999934</v>
          </cell>
          <cell r="U79">
            <v>3.400000000000003</v>
          </cell>
          <cell r="V79">
            <v>0.9000000000000119</v>
          </cell>
          <cell r="W79">
            <v>4.9000000000000155</v>
          </cell>
          <cell r="X79">
            <v>1.2000000000000011</v>
          </cell>
          <cell r="Y79">
            <v>9.0000000000000071</v>
          </cell>
          <cell r="Z79">
            <v>8.2000000000000064</v>
          </cell>
          <cell r="AA79">
            <v>3.6000000000000032</v>
          </cell>
          <cell r="AB79">
            <v>6.5999999999999837</v>
          </cell>
          <cell r="AC79">
            <v>9.6999999999999975</v>
          </cell>
          <cell r="AD79">
            <v>5.4000000000000048</v>
          </cell>
          <cell r="AE79">
            <v>7.8999999999999959</v>
          </cell>
          <cell r="AF79" t="str">
            <v>-</v>
          </cell>
          <cell r="AG79">
            <v>1.6000000000000014</v>
          </cell>
        </row>
        <row r="80">
          <cell r="A80">
            <v>39479</v>
          </cell>
          <cell r="B80">
            <v>106.9</v>
          </cell>
          <cell r="C80">
            <v>103.6</v>
          </cell>
          <cell r="D80">
            <v>107.3</v>
          </cell>
          <cell r="E80">
            <v>103.9</v>
          </cell>
          <cell r="F80">
            <v>101.3</v>
          </cell>
          <cell r="G80">
            <v>106.1</v>
          </cell>
          <cell r="H80">
            <v>102.1</v>
          </cell>
          <cell r="I80">
            <v>109.5</v>
          </cell>
          <cell r="J80">
            <v>108.9</v>
          </cell>
          <cell r="K80">
            <v>104.4</v>
          </cell>
          <cell r="L80">
            <v>107.1</v>
          </cell>
          <cell r="M80">
            <v>110.7</v>
          </cell>
          <cell r="N80">
            <v>105.6</v>
          </cell>
          <cell r="O80">
            <v>108.4</v>
          </cell>
          <cell r="P80" t="str">
            <v>-</v>
          </cell>
          <cell r="Q80">
            <v>102.9</v>
          </cell>
          <cell r="R80">
            <v>6.899999999999995</v>
          </cell>
          <cell r="S80">
            <v>3.6000000000000032</v>
          </cell>
          <cell r="T80">
            <v>7.2999999999999954</v>
          </cell>
          <cell r="U80">
            <v>3.9000000000000146</v>
          </cell>
          <cell r="V80">
            <v>1.2999999999999901</v>
          </cell>
          <cell r="W80">
            <v>6.0999999999999943</v>
          </cell>
          <cell r="X80">
            <v>2.0999999999999908</v>
          </cell>
          <cell r="Y80">
            <v>9.4999999999999964</v>
          </cell>
          <cell r="Z80">
            <v>8.8999999999999968</v>
          </cell>
          <cell r="AA80">
            <v>4.4000000000000039</v>
          </cell>
          <cell r="AB80">
            <v>7.0999999999999952</v>
          </cell>
          <cell r="AC80">
            <v>10.7</v>
          </cell>
          <cell r="AD80">
            <v>5.600000000000005</v>
          </cell>
          <cell r="AE80">
            <v>8.4000000000000075</v>
          </cell>
          <cell r="AF80" t="str">
            <v>-</v>
          </cell>
          <cell r="AG80">
            <v>2.9000000000000137</v>
          </cell>
        </row>
        <row r="81">
          <cell r="A81">
            <v>39508</v>
          </cell>
          <cell r="B81">
            <v>106.6</v>
          </cell>
          <cell r="C81">
            <v>103.7</v>
          </cell>
          <cell r="D81">
            <v>107.7</v>
          </cell>
          <cell r="E81">
            <v>103.9</v>
          </cell>
          <cell r="F81">
            <v>102</v>
          </cell>
          <cell r="G81">
            <v>106.6</v>
          </cell>
          <cell r="H81">
            <v>102.2</v>
          </cell>
          <cell r="I81">
            <v>109.1</v>
          </cell>
          <cell r="J81">
            <v>109.9</v>
          </cell>
          <cell r="K81">
            <v>104</v>
          </cell>
          <cell r="L81">
            <v>107.2</v>
          </cell>
          <cell r="M81">
            <v>110.4</v>
          </cell>
          <cell r="N81">
            <v>105.1</v>
          </cell>
          <cell r="O81">
            <v>107.5</v>
          </cell>
          <cell r="P81" t="str">
            <v>-</v>
          </cell>
          <cell r="Q81">
            <v>103.1</v>
          </cell>
          <cell r="R81">
            <v>6.5999999999999837</v>
          </cell>
          <cell r="S81">
            <v>3.6999999999999922</v>
          </cell>
          <cell r="T81">
            <v>7.6999999999999957</v>
          </cell>
          <cell r="U81">
            <v>3.9000000000000146</v>
          </cell>
          <cell r="V81">
            <v>2.0000000000000018</v>
          </cell>
          <cell r="W81">
            <v>6.5999999999999837</v>
          </cell>
          <cell r="X81">
            <v>2.200000000000002</v>
          </cell>
          <cell r="Y81">
            <v>9.0999999999999979</v>
          </cell>
          <cell r="Z81">
            <v>9.8999999999999986</v>
          </cell>
          <cell r="AA81">
            <v>4.0000000000000036</v>
          </cell>
          <cell r="AB81">
            <v>7.2000000000000064</v>
          </cell>
          <cell r="AC81">
            <v>10.400000000000009</v>
          </cell>
          <cell r="AD81">
            <v>5.0999999999999934</v>
          </cell>
          <cell r="AE81">
            <v>7.4999999999999956</v>
          </cell>
          <cell r="AF81" t="str">
            <v>-</v>
          </cell>
          <cell r="AG81">
            <v>3.0999999999999917</v>
          </cell>
        </row>
        <row r="82">
          <cell r="A82">
            <v>39539</v>
          </cell>
          <cell r="B82">
            <v>106.9</v>
          </cell>
          <cell r="C82">
            <v>104.7</v>
          </cell>
          <cell r="D82">
            <v>107.5</v>
          </cell>
          <cell r="E82">
            <v>103.9</v>
          </cell>
          <cell r="F82">
            <v>102.4</v>
          </cell>
          <cell r="G82">
            <v>106.6</v>
          </cell>
          <cell r="H82">
            <v>103.8</v>
          </cell>
          <cell r="I82">
            <v>108.9</v>
          </cell>
          <cell r="J82">
            <v>111.5</v>
          </cell>
          <cell r="K82">
            <v>103.4</v>
          </cell>
          <cell r="L82">
            <v>107.9</v>
          </cell>
          <cell r="M82">
            <v>110.9</v>
          </cell>
          <cell r="N82">
            <v>105.2</v>
          </cell>
          <cell r="O82">
            <v>106.3</v>
          </cell>
          <cell r="P82" t="str">
            <v>-</v>
          </cell>
          <cell r="Q82">
            <v>104.2</v>
          </cell>
          <cell r="R82">
            <v>6.899999999999995</v>
          </cell>
          <cell r="S82">
            <v>4.6999999999999931</v>
          </cell>
          <cell r="T82">
            <v>7.4999999999999956</v>
          </cell>
          <cell r="U82">
            <v>3.9000000000000146</v>
          </cell>
          <cell r="V82">
            <v>2.4000000000000021</v>
          </cell>
          <cell r="W82">
            <v>6.5999999999999837</v>
          </cell>
          <cell r="X82">
            <v>3.8000000000000034</v>
          </cell>
          <cell r="Y82">
            <v>8.8999999999999968</v>
          </cell>
          <cell r="Z82">
            <v>11.5</v>
          </cell>
          <cell r="AA82">
            <v>3.400000000000003</v>
          </cell>
          <cell r="AB82">
            <v>7.8999999999999959</v>
          </cell>
          <cell r="AC82">
            <v>10.899999999999999</v>
          </cell>
          <cell r="AD82">
            <v>5.2000000000000046</v>
          </cell>
          <cell r="AE82">
            <v>6.2999999999999945</v>
          </cell>
          <cell r="AF82" t="str">
            <v>-</v>
          </cell>
          <cell r="AG82">
            <v>4.2000000000000037</v>
          </cell>
        </row>
        <row r="83">
          <cell r="A83">
            <v>39569</v>
          </cell>
          <cell r="B83">
            <v>106.7</v>
          </cell>
          <cell r="C83">
            <v>104.6</v>
          </cell>
          <cell r="D83">
            <v>108</v>
          </cell>
          <cell r="E83">
            <v>104</v>
          </cell>
          <cell r="F83">
            <v>101.3</v>
          </cell>
          <cell r="G83">
            <v>105.8</v>
          </cell>
          <cell r="H83">
            <v>104.2</v>
          </cell>
          <cell r="I83">
            <v>108.6</v>
          </cell>
          <cell r="J83">
            <v>113.2</v>
          </cell>
          <cell r="K83">
            <v>103.1</v>
          </cell>
          <cell r="L83">
            <v>108.2</v>
          </cell>
          <cell r="M83">
            <v>111.5</v>
          </cell>
          <cell r="N83">
            <v>104</v>
          </cell>
          <cell r="O83">
            <v>104.9</v>
          </cell>
          <cell r="P83" t="str">
            <v>-</v>
          </cell>
          <cell r="Q83">
            <v>104.9</v>
          </cell>
          <cell r="R83">
            <v>6.6999999999999948</v>
          </cell>
          <cell r="S83">
            <v>4.6000000000000041</v>
          </cell>
          <cell r="T83">
            <v>8.0000000000000071</v>
          </cell>
          <cell r="U83">
            <v>4.0000000000000036</v>
          </cell>
          <cell r="V83">
            <v>1.2999999999999901</v>
          </cell>
          <cell r="W83">
            <v>5.8000000000000052</v>
          </cell>
          <cell r="X83">
            <v>4.2000000000000037</v>
          </cell>
          <cell r="Y83">
            <v>8.5999999999999854</v>
          </cell>
          <cell r="Z83">
            <v>13.200000000000012</v>
          </cell>
          <cell r="AA83">
            <v>3.0999999999999917</v>
          </cell>
          <cell r="AB83">
            <v>8.2000000000000064</v>
          </cell>
          <cell r="AC83">
            <v>11.5</v>
          </cell>
          <cell r="AD83">
            <v>4.0000000000000036</v>
          </cell>
          <cell r="AE83">
            <v>4.9000000000000155</v>
          </cell>
          <cell r="AF83" t="str">
            <v>-</v>
          </cell>
          <cell r="AG83">
            <v>4.9000000000000155</v>
          </cell>
        </row>
        <row r="84">
          <cell r="A84">
            <v>39600</v>
          </cell>
          <cell r="B84">
            <v>106.7</v>
          </cell>
          <cell r="C84">
            <v>104.2</v>
          </cell>
          <cell r="D84">
            <v>107.7</v>
          </cell>
          <cell r="E84">
            <v>104.6</v>
          </cell>
          <cell r="F84">
            <v>101.4</v>
          </cell>
          <cell r="G84">
            <v>105.6</v>
          </cell>
          <cell r="H84">
            <v>103.9</v>
          </cell>
          <cell r="I84">
            <v>108.2</v>
          </cell>
          <cell r="J84">
            <v>114</v>
          </cell>
          <cell r="K84">
            <v>103.3</v>
          </cell>
          <cell r="L84">
            <v>108.5</v>
          </cell>
          <cell r="M84">
            <v>112</v>
          </cell>
          <cell r="N84">
            <v>103.3</v>
          </cell>
          <cell r="O84">
            <v>104.7</v>
          </cell>
          <cell r="P84" t="str">
            <v>-</v>
          </cell>
          <cell r="Q84">
            <v>106.8</v>
          </cell>
          <cell r="R84">
            <v>6.6999999999999948</v>
          </cell>
          <cell r="S84">
            <v>4.2000000000000037</v>
          </cell>
          <cell r="T84">
            <v>7.6999999999999957</v>
          </cell>
          <cell r="U84">
            <v>4.6000000000000041</v>
          </cell>
          <cell r="V84">
            <v>1.4000000000000012</v>
          </cell>
          <cell r="W84">
            <v>5.600000000000005</v>
          </cell>
          <cell r="X84">
            <v>3.9000000000000146</v>
          </cell>
          <cell r="Y84">
            <v>8.2000000000000064</v>
          </cell>
          <cell r="Z84">
            <v>13.999999999999989</v>
          </cell>
          <cell r="AA84">
            <v>3.2999999999999918</v>
          </cell>
          <cell r="AB84">
            <v>8.4999999999999964</v>
          </cell>
          <cell r="AC84">
            <v>12.000000000000011</v>
          </cell>
          <cell r="AD84">
            <v>3.2999999999999918</v>
          </cell>
          <cell r="AE84">
            <v>4.6999999999999931</v>
          </cell>
          <cell r="AF84" t="str">
            <v>-</v>
          </cell>
          <cell r="AG84">
            <v>6.800000000000006</v>
          </cell>
        </row>
        <row r="85">
          <cell r="A85">
            <v>39630</v>
          </cell>
          <cell r="B85">
            <v>106.9</v>
          </cell>
          <cell r="C85">
            <v>103.8</v>
          </cell>
          <cell r="D85">
            <v>108.4</v>
          </cell>
          <cell r="E85">
            <v>105.2</v>
          </cell>
          <cell r="F85">
            <v>102.2</v>
          </cell>
          <cell r="G85">
            <v>105.6</v>
          </cell>
          <cell r="H85">
            <v>103.2</v>
          </cell>
          <cell r="I85">
            <v>108</v>
          </cell>
          <cell r="J85">
            <v>114.9</v>
          </cell>
          <cell r="K85">
            <v>104.1</v>
          </cell>
          <cell r="L85">
            <v>108.9</v>
          </cell>
          <cell r="M85">
            <v>112.6</v>
          </cell>
          <cell r="N85">
            <v>103.1</v>
          </cell>
          <cell r="O85">
            <v>104.3</v>
          </cell>
          <cell r="P85" t="str">
            <v>-</v>
          </cell>
          <cell r="Q85">
            <v>108.1</v>
          </cell>
          <cell r="R85">
            <v>6.899999999999995</v>
          </cell>
          <cell r="S85">
            <v>3.8000000000000034</v>
          </cell>
          <cell r="T85">
            <v>8.4000000000000075</v>
          </cell>
          <cell r="U85">
            <v>5.2000000000000046</v>
          </cell>
          <cell r="V85">
            <v>2.200000000000002</v>
          </cell>
          <cell r="W85">
            <v>5.600000000000005</v>
          </cell>
          <cell r="X85">
            <v>3.2000000000000028</v>
          </cell>
          <cell r="Y85">
            <v>8.0000000000000071</v>
          </cell>
          <cell r="Z85">
            <v>14.900000000000002</v>
          </cell>
          <cell r="AA85">
            <v>4.0999999999999925</v>
          </cell>
          <cell r="AB85">
            <v>8.8999999999999968</v>
          </cell>
          <cell r="AC85">
            <v>12.599999999999989</v>
          </cell>
          <cell r="AD85">
            <v>3.0999999999999917</v>
          </cell>
          <cell r="AE85">
            <v>4.2999999999999927</v>
          </cell>
          <cell r="AF85" t="str">
            <v>-</v>
          </cell>
          <cell r="AG85">
            <v>8.0999999999999961</v>
          </cell>
        </row>
        <row r="86">
          <cell r="A86">
            <v>39661</v>
          </cell>
          <cell r="B86">
            <v>106.5</v>
          </cell>
          <cell r="C86">
            <v>103.8</v>
          </cell>
          <cell r="D86">
            <v>106.9</v>
          </cell>
          <cell r="E86">
            <v>106</v>
          </cell>
          <cell r="F86">
            <v>102.8</v>
          </cell>
          <cell r="G86">
            <v>105.7</v>
          </cell>
          <cell r="H86">
            <v>103.6</v>
          </cell>
          <cell r="I86">
            <v>107.4</v>
          </cell>
          <cell r="J86">
            <v>113.6</v>
          </cell>
          <cell r="K86">
            <v>103.9</v>
          </cell>
          <cell r="L86">
            <v>108.5</v>
          </cell>
          <cell r="M86">
            <v>112</v>
          </cell>
          <cell r="N86">
            <v>102.3</v>
          </cell>
          <cell r="O86">
            <v>103.8</v>
          </cell>
          <cell r="P86" t="str">
            <v>-</v>
          </cell>
          <cell r="Q86">
            <v>108.4</v>
          </cell>
          <cell r="R86">
            <v>6.4999999999999947</v>
          </cell>
          <cell r="S86">
            <v>3.8000000000000034</v>
          </cell>
          <cell r="T86">
            <v>6.899999999999995</v>
          </cell>
          <cell r="U86">
            <v>6.0000000000000053</v>
          </cell>
          <cell r="V86">
            <v>2.8000000000000025</v>
          </cell>
          <cell r="W86">
            <v>5.699999999999994</v>
          </cell>
          <cell r="X86">
            <v>3.6000000000000032</v>
          </cell>
          <cell r="Y86">
            <v>7.4000000000000066</v>
          </cell>
          <cell r="Z86">
            <v>13.599999999999991</v>
          </cell>
          <cell r="AA86">
            <v>3.9000000000000146</v>
          </cell>
          <cell r="AB86">
            <v>8.4999999999999964</v>
          </cell>
          <cell r="AC86">
            <v>12.000000000000011</v>
          </cell>
          <cell r="AD86">
            <v>2.2999999999999909</v>
          </cell>
          <cell r="AE86">
            <v>3.8000000000000034</v>
          </cell>
          <cell r="AF86" t="str">
            <v>-</v>
          </cell>
          <cell r="AG86">
            <v>8.4000000000000075</v>
          </cell>
        </row>
        <row r="87">
          <cell r="A87">
            <v>39692</v>
          </cell>
          <cell r="B87">
            <v>106.8</v>
          </cell>
          <cell r="C87">
            <v>104.3</v>
          </cell>
          <cell r="D87">
            <v>108</v>
          </cell>
          <cell r="E87">
            <v>106.6</v>
          </cell>
          <cell r="F87">
            <v>103</v>
          </cell>
          <cell r="G87">
            <v>106.7</v>
          </cell>
          <cell r="H87">
            <v>104.7</v>
          </cell>
          <cell r="I87">
            <v>107.5</v>
          </cell>
          <cell r="J87">
            <v>115.1</v>
          </cell>
          <cell r="K87">
            <v>104.5</v>
          </cell>
          <cell r="L87">
            <v>108.5</v>
          </cell>
          <cell r="M87">
            <v>112.8</v>
          </cell>
          <cell r="N87">
            <v>102.4</v>
          </cell>
          <cell r="O87">
            <v>104.8</v>
          </cell>
          <cell r="P87" t="str">
            <v>-</v>
          </cell>
          <cell r="Q87">
            <v>108.3</v>
          </cell>
          <cell r="R87">
            <v>6.800000000000006</v>
          </cell>
          <cell r="S87">
            <v>4.2999999999999927</v>
          </cell>
          <cell r="T87">
            <v>8.0000000000000071</v>
          </cell>
          <cell r="U87">
            <v>6.5999999999999837</v>
          </cell>
          <cell r="V87">
            <v>3.0000000000000027</v>
          </cell>
          <cell r="W87">
            <v>6.6999999999999948</v>
          </cell>
          <cell r="X87">
            <v>4.6999999999999931</v>
          </cell>
          <cell r="Y87">
            <v>7.4999999999999956</v>
          </cell>
          <cell r="Z87">
            <v>15.100000000000001</v>
          </cell>
          <cell r="AA87">
            <v>4.4999999999999929</v>
          </cell>
          <cell r="AB87">
            <v>8.4999999999999964</v>
          </cell>
          <cell r="AC87">
            <v>12.79999999999999</v>
          </cell>
          <cell r="AD87">
            <v>2.4000000000000021</v>
          </cell>
          <cell r="AE87">
            <v>4.8000000000000043</v>
          </cell>
          <cell r="AF87" t="str">
            <v>-</v>
          </cell>
          <cell r="AG87">
            <v>8.2999999999999972</v>
          </cell>
        </row>
        <row r="88">
          <cell r="A88">
            <v>39722</v>
          </cell>
          <cell r="B88">
            <v>105.9</v>
          </cell>
          <cell r="C88">
            <v>103.7</v>
          </cell>
          <cell r="D88">
            <v>106.8</v>
          </cell>
          <cell r="E88">
            <v>107.6</v>
          </cell>
          <cell r="F88">
            <v>102.6</v>
          </cell>
          <cell r="G88">
            <v>106.9</v>
          </cell>
          <cell r="H88">
            <v>104.3</v>
          </cell>
          <cell r="I88">
            <v>106.6</v>
          </cell>
          <cell r="J88">
            <v>113.8</v>
          </cell>
          <cell r="K88">
            <v>103.8</v>
          </cell>
          <cell r="L88">
            <v>107.5</v>
          </cell>
          <cell r="M88">
            <v>111.8</v>
          </cell>
          <cell r="N88">
            <v>101.3</v>
          </cell>
          <cell r="O88">
            <v>104</v>
          </cell>
          <cell r="P88" t="str">
            <v>-</v>
          </cell>
          <cell r="Q88">
            <v>108.4</v>
          </cell>
          <cell r="R88">
            <v>5.9000000000000163</v>
          </cell>
          <cell r="S88">
            <v>3.6999999999999922</v>
          </cell>
          <cell r="T88">
            <v>6.800000000000006</v>
          </cell>
          <cell r="U88">
            <v>7.5999999999999845</v>
          </cell>
          <cell r="V88">
            <v>2.6000000000000023</v>
          </cell>
          <cell r="W88">
            <v>6.899999999999995</v>
          </cell>
          <cell r="X88">
            <v>4.2999999999999927</v>
          </cell>
          <cell r="Y88">
            <v>6.5999999999999837</v>
          </cell>
          <cell r="Z88">
            <v>13.79999999999999</v>
          </cell>
          <cell r="AA88">
            <v>3.8000000000000034</v>
          </cell>
          <cell r="AB88">
            <v>7.4999999999999956</v>
          </cell>
          <cell r="AC88">
            <v>11.799999999999988</v>
          </cell>
          <cell r="AD88">
            <v>1.2999999999999901</v>
          </cell>
          <cell r="AE88">
            <v>4.0000000000000036</v>
          </cell>
          <cell r="AF88" t="str">
            <v>-</v>
          </cell>
          <cell r="AG88">
            <v>8.4000000000000075</v>
          </cell>
        </row>
        <row r="89">
          <cell r="A89">
            <v>39753</v>
          </cell>
          <cell r="B89">
            <v>104.8</v>
          </cell>
          <cell r="C89">
            <v>103.1</v>
          </cell>
          <cell r="D89">
            <v>105.5</v>
          </cell>
          <cell r="E89">
            <v>108.1</v>
          </cell>
          <cell r="F89">
            <v>102</v>
          </cell>
          <cell r="G89">
            <v>106.4</v>
          </cell>
          <cell r="H89">
            <v>103.9</v>
          </cell>
          <cell r="I89">
            <v>104.5</v>
          </cell>
          <cell r="J89">
            <v>110.3</v>
          </cell>
          <cell r="K89">
            <v>103.3</v>
          </cell>
          <cell r="L89">
            <v>106.6</v>
          </cell>
          <cell r="M89">
            <v>111.7</v>
          </cell>
          <cell r="N89">
            <v>99.9</v>
          </cell>
          <cell r="O89">
            <v>102.4</v>
          </cell>
          <cell r="P89" t="str">
            <v>-</v>
          </cell>
          <cell r="Q89">
            <v>107.9</v>
          </cell>
          <cell r="R89">
            <v>4.8000000000000043</v>
          </cell>
          <cell r="S89">
            <v>3.0999999999999917</v>
          </cell>
          <cell r="T89">
            <v>5.4999999999999938</v>
          </cell>
          <cell r="U89">
            <v>8.0999999999999961</v>
          </cell>
          <cell r="V89">
            <v>2.0000000000000018</v>
          </cell>
          <cell r="W89">
            <v>6.4000000000000057</v>
          </cell>
          <cell r="X89">
            <v>3.9000000000000146</v>
          </cell>
          <cell r="Y89">
            <v>4.4999999999999929</v>
          </cell>
          <cell r="Z89">
            <v>10.299999999999997</v>
          </cell>
          <cell r="AA89">
            <v>3.2999999999999918</v>
          </cell>
          <cell r="AB89">
            <v>6.5999999999999837</v>
          </cell>
          <cell r="AC89">
            <v>11.7</v>
          </cell>
          <cell r="AD89">
            <v>-9.9999999999988987E-2</v>
          </cell>
          <cell r="AE89">
            <v>2.4000000000000021</v>
          </cell>
          <cell r="AF89" t="str">
            <v>-</v>
          </cell>
          <cell r="AG89">
            <v>7.8999999999999959</v>
          </cell>
        </row>
        <row r="90">
          <cell r="A90">
            <v>39783</v>
          </cell>
          <cell r="B90">
            <v>103.1</v>
          </cell>
          <cell r="C90">
            <v>101.3</v>
          </cell>
          <cell r="D90">
            <v>103.9</v>
          </cell>
          <cell r="E90">
            <v>107.2</v>
          </cell>
          <cell r="F90">
            <v>101.2</v>
          </cell>
          <cell r="G90">
            <v>105.1</v>
          </cell>
          <cell r="H90">
            <v>102</v>
          </cell>
          <cell r="I90">
            <v>101.5</v>
          </cell>
          <cell r="J90">
            <v>105.8</v>
          </cell>
          <cell r="K90">
            <v>102.1</v>
          </cell>
          <cell r="L90">
            <v>105</v>
          </cell>
          <cell r="M90">
            <v>110</v>
          </cell>
          <cell r="N90">
            <v>99.1</v>
          </cell>
          <cell r="O90">
            <v>100.7</v>
          </cell>
          <cell r="P90" t="str">
            <v>-</v>
          </cell>
          <cell r="Q90">
            <v>107.9</v>
          </cell>
          <cell r="R90">
            <v>3.0999999999999917</v>
          </cell>
          <cell r="S90">
            <v>1.2999999999999901</v>
          </cell>
          <cell r="T90">
            <v>3.9000000000000146</v>
          </cell>
          <cell r="U90">
            <v>7.2000000000000064</v>
          </cell>
          <cell r="V90">
            <v>1.2000000000000011</v>
          </cell>
          <cell r="W90">
            <v>5.0999999999999934</v>
          </cell>
          <cell r="X90">
            <v>2.0000000000000018</v>
          </cell>
          <cell r="Y90">
            <v>1.4999999999999902</v>
          </cell>
          <cell r="Z90">
            <v>5.8000000000000052</v>
          </cell>
          <cell r="AA90">
            <v>2.0999999999999908</v>
          </cell>
          <cell r="AB90">
            <v>5.0000000000000044</v>
          </cell>
          <cell r="AC90">
            <v>10.000000000000009</v>
          </cell>
          <cell r="AD90">
            <v>-0.9000000000000008</v>
          </cell>
          <cell r="AE90">
            <v>0.70000000000001172</v>
          </cell>
          <cell r="AF90" t="str">
            <v>-</v>
          </cell>
          <cell r="AG90">
            <v>7.8999999999999959</v>
          </cell>
        </row>
        <row r="91">
          <cell r="A91">
            <v>39814</v>
          </cell>
          <cell r="B91">
            <v>101</v>
          </cell>
          <cell r="C91">
            <v>100</v>
          </cell>
          <cell r="D91">
            <v>100.7</v>
          </cell>
          <cell r="E91">
            <v>106.4</v>
          </cell>
          <cell r="F91">
            <v>101.3</v>
          </cell>
          <cell r="G91">
            <v>103.2</v>
          </cell>
          <cell r="H91">
            <v>100.5</v>
          </cell>
          <cell r="I91">
            <v>98.3</v>
          </cell>
          <cell r="J91">
            <v>101.7</v>
          </cell>
          <cell r="K91">
            <v>100.3</v>
          </cell>
          <cell r="L91">
            <v>102.8</v>
          </cell>
          <cell r="M91">
            <v>106.9</v>
          </cell>
          <cell r="N91">
            <v>98</v>
          </cell>
          <cell r="O91">
            <v>98.6</v>
          </cell>
          <cell r="P91" t="str">
            <v>-</v>
          </cell>
          <cell r="Q91">
            <v>106.9</v>
          </cell>
          <cell r="R91">
            <v>1.0000000000000009</v>
          </cell>
          <cell r="S91">
            <v>0</v>
          </cell>
          <cell r="T91">
            <v>0.70000000000001172</v>
          </cell>
          <cell r="U91">
            <v>6.4000000000000057</v>
          </cell>
          <cell r="V91">
            <v>1.2999999999999901</v>
          </cell>
          <cell r="W91">
            <v>3.2000000000000028</v>
          </cell>
          <cell r="X91">
            <v>0.49999999999998934</v>
          </cell>
          <cell r="Y91">
            <v>-1.7000000000000015</v>
          </cell>
          <cell r="Z91">
            <v>1.7000000000000126</v>
          </cell>
          <cell r="AA91">
            <v>0.29999999999998916</v>
          </cell>
          <cell r="AB91">
            <v>2.8000000000000025</v>
          </cell>
          <cell r="AC91">
            <v>6.899999999999995</v>
          </cell>
          <cell r="AD91">
            <v>-2.0000000000000018</v>
          </cell>
          <cell r="AE91">
            <v>-1.4000000000000012</v>
          </cell>
          <cell r="AF91" t="str">
            <v>-</v>
          </cell>
          <cell r="AG91">
            <v>6.899999999999995</v>
          </cell>
        </row>
        <row r="92">
          <cell r="A92">
            <v>39845</v>
          </cell>
          <cell r="B92">
            <v>99</v>
          </cell>
          <cell r="C92">
            <v>98.1</v>
          </cell>
          <cell r="D92">
            <v>97.8</v>
          </cell>
          <cell r="E92">
            <v>104.8</v>
          </cell>
          <cell r="F92">
            <v>100.1</v>
          </cell>
          <cell r="G92">
            <v>100</v>
          </cell>
          <cell r="H92">
            <v>98.8</v>
          </cell>
          <cell r="I92">
            <v>95.5</v>
          </cell>
          <cell r="J92">
            <v>98</v>
          </cell>
          <cell r="K92">
            <v>98.5</v>
          </cell>
          <cell r="L92">
            <v>100.9</v>
          </cell>
          <cell r="M92">
            <v>104.7</v>
          </cell>
          <cell r="N92">
            <v>96</v>
          </cell>
          <cell r="O92">
            <v>96.2</v>
          </cell>
          <cell r="P92" t="str">
            <v>-</v>
          </cell>
          <cell r="Q92">
            <v>105</v>
          </cell>
          <cell r="R92">
            <v>-1.0000000000000009</v>
          </cell>
          <cell r="S92">
            <v>-1.9000000000000017</v>
          </cell>
          <cell r="T92">
            <v>-2.200000000000002</v>
          </cell>
          <cell r="U92">
            <v>4.8000000000000043</v>
          </cell>
          <cell r="V92">
            <v>9.9999999999988987E-2</v>
          </cell>
          <cell r="W92">
            <v>0</v>
          </cell>
          <cell r="X92">
            <v>-1.2000000000000011</v>
          </cell>
          <cell r="Y92">
            <v>-4.5000000000000036</v>
          </cell>
          <cell r="Z92">
            <v>-2.0000000000000018</v>
          </cell>
          <cell r="AA92">
            <v>-1.5000000000000013</v>
          </cell>
          <cell r="AB92">
            <v>0.9000000000000119</v>
          </cell>
          <cell r="AC92">
            <v>4.6999999999999931</v>
          </cell>
          <cell r="AD92">
            <v>-4.0000000000000036</v>
          </cell>
          <cell r="AE92">
            <v>-3.7999999999999923</v>
          </cell>
          <cell r="AF92" t="str">
            <v>-</v>
          </cell>
          <cell r="AG92">
            <v>5.0000000000000044</v>
          </cell>
        </row>
        <row r="93">
          <cell r="A93">
            <v>39873</v>
          </cell>
          <cell r="B93">
            <v>98.1</v>
          </cell>
          <cell r="C93">
            <v>97.5</v>
          </cell>
          <cell r="D93">
            <v>96.3</v>
          </cell>
          <cell r="E93">
            <v>104.3</v>
          </cell>
          <cell r="F93">
            <v>99</v>
          </cell>
          <cell r="G93">
            <v>98.6</v>
          </cell>
          <cell r="H93">
            <v>98.6</v>
          </cell>
          <cell r="I93">
            <v>93.8</v>
          </cell>
          <cell r="J93">
            <v>93.5</v>
          </cell>
          <cell r="K93">
            <v>97.9</v>
          </cell>
          <cell r="L93">
            <v>99.9</v>
          </cell>
          <cell r="M93">
            <v>103.7</v>
          </cell>
          <cell r="N93">
            <v>95.5</v>
          </cell>
          <cell r="O93">
            <v>95.7</v>
          </cell>
          <cell r="P93" t="str">
            <v>-</v>
          </cell>
          <cell r="Q93">
            <v>104.4</v>
          </cell>
          <cell r="R93">
            <v>-1.9000000000000017</v>
          </cell>
          <cell r="S93">
            <v>-2.5000000000000022</v>
          </cell>
          <cell r="T93">
            <v>-3.7000000000000033</v>
          </cell>
          <cell r="U93">
            <v>4.2999999999999927</v>
          </cell>
          <cell r="V93">
            <v>-1.0000000000000009</v>
          </cell>
          <cell r="W93">
            <v>-1.4000000000000012</v>
          </cell>
          <cell r="X93">
            <v>-1.4000000000000012</v>
          </cell>
          <cell r="Y93">
            <v>-6.2000000000000055</v>
          </cell>
          <cell r="Z93">
            <v>-6.4999999999999947</v>
          </cell>
          <cell r="AA93">
            <v>-2.0999999999999908</v>
          </cell>
          <cell r="AB93">
            <v>-9.9999999999988987E-2</v>
          </cell>
          <cell r="AC93">
            <v>3.6999999999999922</v>
          </cell>
          <cell r="AD93">
            <v>-4.5000000000000036</v>
          </cell>
          <cell r="AE93">
            <v>-4.2999999999999927</v>
          </cell>
          <cell r="AF93" t="str">
            <v>-</v>
          </cell>
          <cell r="AG93">
            <v>4.4000000000000039</v>
          </cell>
        </row>
        <row r="94">
          <cell r="A94">
            <v>39904</v>
          </cell>
          <cell r="B94">
            <v>96.2</v>
          </cell>
          <cell r="C94">
            <v>95.4</v>
          </cell>
          <cell r="D94">
            <v>94.3</v>
          </cell>
          <cell r="E94">
            <v>103.9</v>
          </cell>
          <cell r="F94">
            <v>98.2</v>
          </cell>
          <cell r="G94">
            <v>97.7</v>
          </cell>
          <cell r="H94">
            <v>95.7</v>
          </cell>
          <cell r="I94">
            <v>91.6</v>
          </cell>
          <cell r="J94">
            <v>89.7</v>
          </cell>
          <cell r="K94">
            <v>97.9</v>
          </cell>
          <cell r="L94">
            <v>97.7</v>
          </cell>
          <cell r="M94">
            <v>101.6</v>
          </cell>
          <cell r="N94">
            <v>93.5</v>
          </cell>
          <cell r="O94">
            <v>94.3</v>
          </cell>
          <cell r="P94" t="str">
            <v>-</v>
          </cell>
          <cell r="Q94">
            <v>103.1</v>
          </cell>
          <cell r="R94">
            <v>-3.7999999999999923</v>
          </cell>
          <cell r="S94">
            <v>-4.5999999999999925</v>
          </cell>
          <cell r="T94">
            <v>-5.7000000000000046</v>
          </cell>
          <cell r="U94">
            <v>3.9000000000000146</v>
          </cell>
          <cell r="V94">
            <v>-1.8000000000000016</v>
          </cell>
          <cell r="W94">
            <v>-2.300000000000002</v>
          </cell>
          <cell r="X94">
            <v>-4.2999999999999927</v>
          </cell>
          <cell r="Y94">
            <v>-8.4000000000000075</v>
          </cell>
          <cell r="Z94">
            <v>-10.299999999999997</v>
          </cell>
          <cell r="AA94">
            <v>-2.0999999999999908</v>
          </cell>
          <cell r="AB94">
            <v>-2.300000000000002</v>
          </cell>
          <cell r="AC94">
            <v>1.6000000000000014</v>
          </cell>
          <cell r="AD94">
            <v>-6.4999999999999947</v>
          </cell>
          <cell r="AE94">
            <v>-5.7000000000000046</v>
          </cell>
          <cell r="AF94" t="str">
            <v>-</v>
          </cell>
          <cell r="AG94">
            <v>3.0999999999999917</v>
          </cell>
        </row>
        <row r="95">
          <cell r="A95">
            <v>39934</v>
          </cell>
          <cell r="B95">
            <v>95.1</v>
          </cell>
          <cell r="C95">
            <v>94.4</v>
          </cell>
          <cell r="D95">
            <v>93.2</v>
          </cell>
          <cell r="E95">
            <v>102.7</v>
          </cell>
          <cell r="F95">
            <v>98.3</v>
          </cell>
          <cell r="G95">
            <v>97.4</v>
          </cell>
          <cell r="H95">
            <v>94</v>
          </cell>
          <cell r="I95">
            <v>89.6</v>
          </cell>
          <cell r="J95">
            <v>85.5</v>
          </cell>
          <cell r="K95">
            <v>97.7</v>
          </cell>
          <cell r="L95">
            <v>96.3</v>
          </cell>
          <cell r="M95">
            <v>99.6</v>
          </cell>
          <cell r="N95">
            <v>93.3</v>
          </cell>
          <cell r="O95">
            <v>94.3</v>
          </cell>
          <cell r="P95" t="str">
            <v>-</v>
          </cell>
          <cell r="Q95">
            <v>102.1</v>
          </cell>
          <cell r="R95">
            <v>-4.9000000000000039</v>
          </cell>
          <cell r="S95">
            <v>-5.5999999999999943</v>
          </cell>
          <cell r="T95">
            <v>-6.7999999999999954</v>
          </cell>
          <cell r="U95">
            <v>2.7000000000000135</v>
          </cell>
          <cell r="V95">
            <v>-1.7000000000000015</v>
          </cell>
          <cell r="W95">
            <v>-2.5999999999999912</v>
          </cell>
          <cell r="X95">
            <v>-6.0000000000000053</v>
          </cell>
          <cell r="Y95">
            <v>-10.400000000000009</v>
          </cell>
          <cell r="Z95">
            <v>-14.500000000000002</v>
          </cell>
          <cell r="AA95">
            <v>-2.300000000000002</v>
          </cell>
          <cell r="AB95">
            <v>-3.7000000000000033</v>
          </cell>
          <cell r="AC95">
            <v>-0.40000000000000036</v>
          </cell>
          <cell r="AD95">
            <v>-6.7000000000000064</v>
          </cell>
          <cell r="AE95">
            <v>-5.7000000000000046</v>
          </cell>
          <cell r="AF95" t="str">
            <v>-</v>
          </cell>
          <cell r="AG95">
            <v>2.0999999999999908</v>
          </cell>
        </row>
        <row r="96">
          <cell r="A96">
            <v>39965</v>
          </cell>
          <cell r="B96">
            <v>93.6</v>
          </cell>
          <cell r="C96">
            <v>94.1</v>
          </cell>
          <cell r="D96">
            <v>92</v>
          </cell>
          <cell r="E96">
            <v>102</v>
          </cell>
          <cell r="F96">
            <v>97.3</v>
          </cell>
          <cell r="G96">
            <v>96.8</v>
          </cell>
          <cell r="H96">
            <v>94.2</v>
          </cell>
          <cell r="I96">
            <v>87.9</v>
          </cell>
          <cell r="J96">
            <v>82.8</v>
          </cell>
          <cell r="K96">
            <v>96.6</v>
          </cell>
          <cell r="L96">
            <v>94.4</v>
          </cell>
          <cell r="M96">
            <v>97.3</v>
          </cell>
          <cell r="N96">
            <v>93.2</v>
          </cell>
          <cell r="O96">
            <v>93.4</v>
          </cell>
          <cell r="P96" t="str">
            <v>-</v>
          </cell>
          <cell r="Q96">
            <v>100.5</v>
          </cell>
          <cell r="R96">
            <v>-6.4000000000000057</v>
          </cell>
          <cell r="S96">
            <v>-5.9000000000000057</v>
          </cell>
          <cell r="T96">
            <v>-7.9999999999999964</v>
          </cell>
          <cell r="U96">
            <v>2.0000000000000018</v>
          </cell>
          <cell r="V96">
            <v>-2.7000000000000024</v>
          </cell>
          <cell r="W96">
            <v>-3.2000000000000028</v>
          </cell>
          <cell r="X96">
            <v>-5.7999999999999936</v>
          </cell>
          <cell r="Y96">
            <v>-12.1</v>
          </cell>
          <cell r="Z96">
            <v>-17.200000000000003</v>
          </cell>
          <cell r="AA96">
            <v>-3.400000000000003</v>
          </cell>
          <cell r="AB96">
            <v>-5.5999999999999943</v>
          </cell>
          <cell r="AC96">
            <v>-2.7000000000000024</v>
          </cell>
          <cell r="AD96">
            <v>-6.7999999999999954</v>
          </cell>
          <cell r="AE96">
            <v>-6.5999999999999943</v>
          </cell>
          <cell r="AF96" t="str">
            <v>-</v>
          </cell>
          <cell r="AG96">
            <v>0.49999999999998934</v>
          </cell>
        </row>
        <row r="97">
          <cell r="A97">
            <v>39995</v>
          </cell>
          <cell r="B97">
            <v>92.1</v>
          </cell>
          <cell r="C97">
            <v>93.4</v>
          </cell>
          <cell r="D97">
            <v>90.8</v>
          </cell>
          <cell r="E97">
            <v>101</v>
          </cell>
          <cell r="F97">
            <v>96.3</v>
          </cell>
          <cell r="G97">
            <v>96.4</v>
          </cell>
          <cell r="H97">
            <v>93.3</v>
          </cell>
          <cell r="I97">
            <v>85.8</v>
          </cell>
          <cell r="J97">
            <v>80</v>
          </cell>
          <cell r="K97">
            <v>95.6</v>
          </cell>
          <cell r="L97">
            <v>92.6</v>
          </cell>
          <cell r="M97">
            <v>94.6</v>
          </cell>
          <cell r="N97">
            <v>92.6</v>
          </cell>
          <cell r="O97">
            <v>92.6</v>
          </cell>
          <cell r="P97" t="str">
            <v>-</v>
          </cell>
          <cell r="Q97">
            <v>99.2</v>
          </cell>
          <cell r="R97">
            <v>-7.9000000000000075</v>
          </cell>
          <cell r="S97">
            <v>-6.5999999999999943</v>
          </cell>
          <cell r="T97">
            <v>-9.2000000000000082</v>
          </cell>
          <cell r="U97">
            <v>1.0000000000000009</v>
          </cell>
          <cell r="V97">
            <v>-3.7000000000000033</v>
          </cell>
          <cell r="W97">
            <v>-3.5999999999999921</v>
          </cell>
          <cell r="X97">
            <v>-6.7000000000000064</v>
          </cell>
          <cell r="Y97">
            <v>-14.200000000000001</v>
          </cell>
          <cell r="Z97">
            <v>-19.999999999999996</v>
          </cell>
          <cell r="AA97">
            <v>-4.4000000000000039</v>
          </cell>
          <cell r="AB97">
            <v>-7.4000000000000066</v>
          </cell>
          <cell r="AC97">
            <v>-5.4000000000000048</v>
          </cell>
          <cell r="AD97">
            <v>-7.4000000000000066</v>
          </cell>
          <cell r="AE97">
            <v>-7.4000000000000066</v>
          </cell>
          <cell r="AF97" t="str">
            <v>-</v>
          </cell>
          <cell r="AG97">
            <v>-0.80000000000000071</v>
          </cell>
        </row>
        <row r="98">
          <cell r="A98">
            <v>40026</v>
          </cell>
          <cell r="B98">
            <v>91.3</v>
          </cell>
          <cell r="C98">
            <v>93</v>
          </cell>
          <cell r="D98">
            <v>90.7</v>
          </cell>
          <cell r="E98">
            <v>99</v>
          </cell>
          <cell r="F98">
            <v>95</v>
          </cell>
          <cell r="G98">
            <v>96.2</v>
          </cell>
          <cell r="H98">
            <v>92.3</v>
          </cell>
          <cell r="I98">
            <v>84.3</v>
          </cell>
          <cell r="J98">
            <v>78.5</v>
          </cell>
          <cell r="K98">
            <v>95.3</v>
          </cell>
          <cell r="L98">
            <v>91.8</v>
          </cell>
          <cell r="M98">
            <v>93.8</v>
          </cell>
          <cell r="N98">
            <v>92.2</v>
          </cell>
          <cell r="O98">
            <v>92.2</v>
          </cell>
          <cell r="P98" t="str">
            <v>-</v>
          </cell>
          <cell r="Q98">
            <v>98.9</v>
          </cell>
          <cell r="R98">
            <v>-8.7000000000000082</v>
          </cell>
          <cell r="S98">
            <v>-6.9999999999999947</v>
          </cell>
          <cell r="T98">
            <v>-9.2999999999999972</v>
          </cell>
          <cell r="U98">
            <v>-1.0000000000000009</v>
          </cell>
          <cell r="V98">
            <v>-5.0000000000000044</v>
          </cell>
          <cell r="W98">
            <v>-3.7999999999999923</v>
          </cell>
          <cell r="X98">
            <v>-7.7000000000000064</v>
          </cell>
          <cell r="Y98">
            <v>-15.700000000000003</v>
          </cell>
          <cell r="Z98">
            <v>-21.499999999999996</v>
          </cell>
          <cell r="AA98">
            <v>-4.7000000000000046</v>
          </cell>
          <cell r="AB98">
            <v>-8.2000000000000064</v>
          </cell>
          <cell r="AC98">
            <v>-6.2000000000000055</v>
          </cell>
          <cell r="AD98">
            <v>-7.7999999999999954</v>
          </cell>
          <cell r="AE98">
            <v>-7.7999999999999954</v>
          </cell>
          <cell r="AF98" t="str">
            <v>-</v>
          </cell>
          <cell r="AG98">
            <v>-1.0999999999999899</v>
          </cell>
        </row>
        <row r="99">
          <cell r="A99">
            <v>40057</v>
          </cell>
          <cell r="B99">
            <v>90</v>
          </cell>
          <cell r="C99">
            <v>92.2</v>
          </cell>
          <cell r="D99">
            <v>89.1</v>
          </cell>
          <cell r="E99">
            <v>97.5</v>
          </cell>
          <cell r="F99">
            <v>94.3</v>
          </cell>
          <cell r="G99">
            <v>95.3</v>
          </cell>
          <cell r="H99">
            <v>91.1</v>
          </cell>
          <cell r="I99">
            <v>82.9</v>
          </cell>
          <cell r="J99">
            <v>76.900000000000006</v>
          </cell>
          <cell r="K99">
            <v>94.6</v>
          </cell>
          <cell r="L99">
            <v>90.5</v>
          </cell>
          <cell r="M99">
            <v>90.9</v>
          </cell>
          <cell r="N99">
            <v>91.3</v>
          </cell>
          <cell r="O99">
            <v>90.7</v>
          </cell>
          <cell r="P99" t="str">
            <v>-</v>
          </cell>
          <cell r="Q99">
            <v>99</v>
          </cell>
          <cell r="R99">
            <v>-9.9999999999999982</v>
          </cell>
          <cell r="S99">
            <v>-7.7999999999999954</v>
          </cell>
          <cell r="T99">
            <v>-10.900000000000009</v>
          </cell>
          <cell r="U99">
            <v>-2.5000000000000022</v>
          </cell>
          <cell r="V99">
            <v>-5.7000000000000046</v>
          </cell>
          <cell r="W99">
            <v>-4.7000000000000046</v>
          </cell>
          <cell r="X99">
            <v>-8.9000000000000075</v>
          </cell>
          <cell r="Y99">
            <v>-17.099999999999994</v>
          </cell>
          <cell r="Z99">
            <v>-23.099999999999998</v>
          </cell>
          <cell r="AA99">
            <v>-5.4000000000000048</v>
          </cell>
          <cell r="AB99">
            <v>-9.4999999999999964</v>
          </cell>
          <cell r="AC99">
            <v>-9.0999999999999979</v>
          </cell>
          <cell r="AD99">
            <v>-8.7000000000000082</v>
          </cell>
          <cell r="AE99">
            <v>-9.2999999999999972</v>
          </cell>
          <cell r="AF99" t="str">
            <v>-</v>
          </cell>
          <cell r="AG99">
            <v>-1.0000000000000009</v>
          </cell>
        </row>
        <row r="100">
          <cell r="A100">
            <v>40087</v>
          </cell>
          <cell r="B100">
            <v>89.7</v>
          </cell>
          <cell r="C100">
            <v>92.3</v>
          </cell>
          <cell r="D100">
            <v>88.9</v>
          </cell>
          <cell r="E100">
            <v>95.6</v>
          </cell>
          <cell r="F100">
            <v>93.9</v>
          </cell>
          <cell r="G100">
            <v>95.1</v>
          </cell>
          <cell r="H100">
            <v>91.1</v>
          </cell>
          <cell r="I100">
            <v>82.3</v>
          </cell>
          <cell r="J100">
            <v>77.3</v>
          </cell>
          <cell r="K100">
            <v>94.6</v>
          </cell>
          <cell r="L100">
            <v>90</v>
          </cell>
          <cell r="M100">
            <v>89.8</v>
          </cell>
          <cell r="N100">
            <v>91.7</v>
          </cell>
          <cell r="O100">
            <v>90.5</v>
          </cell>
          <cell r="P100" t="str">
            <v>-</v>
          </cell>
          <cell r="Q100">
            <v>98.3</v>
          </cell>
          <cell r="R100">
            <v>-10.299999999999997</v>
          </cell>
          <cell r="S100">
            <v>-7.7000000000000064</v>
          </cell>
          <cell r="T100">
            <v>-11.099999999999998</v>
          </cell>
          <cell r="U100">
            <v>-4.4000000000000039</v>
          </cell>
          <cell r="V100">
            <v>-6.0999999999999943</v>
          </cell>
          <cell r="W100">
            <v>-4.9000000000000039</v>
          </cell>
          <cell r="X100">
            <v>-8.9000000000000075</v>
          </cell>
          <cell r="Y100">
            <v>-17.700000000000003</v>
          </cell>
          <cell r="Z100">
            <v>-22.7</v>
          </cell>
          <cell r="AA100">
            <v>-5.4000000000000048</v>
          </cell>
          <cell r="AB100">
            <v>-9.9999999999999982</v>
          </cell>
          <cell r="AC100">
            <v>-10.199999999999998</v>
          </cell>
          <cell r="AD100">
            <v>-8.2999999999999972</v>
          </cell>
          <cell r="AE100">
            <v>-9.4999999999999964</v>
          </cell>
          <cell r="AF100" t="str">
            <v>-</v>
          </cell>
          <cell r="AG100">
            <v>-1.7000000000000015</v>
          </cell>
        </row>
        <row r="101">
          <cell r="A101">
            <v>40118</v>
          </cell>
          <cell r="B101">
            <v>90.6</v>
          </cell>
          <cell r="C101">
            <v>93</v>
          </cell>
          <cell r="D101">
            <v>90.4</v>
          </cell>
          <cell r="E101">
            <v>94.6</v>
          </cell>
          <cell r="F101">
            <v>94.9</v>
          </cell>
          <cell r="G101">
            <v>95.8</v>
          </cell>
          <cell r="H101">
            <v>91.7</v>
          </cell>
          <cell r="I101">
            <v>83.9</v>
          </cell>
          <cell r="J101">
            <v>80.400000000000006</v>
          </cell>
          <cell r="K101">
            <v>94.7</v>
          </cell>
          <cell r="L101">
            <v>90.4</v>
          </cell>
          <cell r="M101">
            <v>89.2</v>
          </cell>
          <cell r="N101">
            <v>93.1</v>
          </cell>
          <cell r="O101">
            <v>92.2</v>
          </cell>
          <cell r="P101" t="str">
            <v>-</v>
          </cell>
          <cell r="Q101">
            <v>98.8</v>
          </cell>
          <cell r="R101">
            <v>-9.4000000000000092</v>
          </cell>
          <cell r="S101">
            <v>-6.9999999999999947</v>
          </cell>
          <cell r="T101">
            <v>-9.5999999999999979</v>
          </cell>
          <cell r="U101">
            <v>-5.4000000000000048</v>
          </cell>
          <cell r="V101">
            <v>-5.0999999999999934</v>
          </cell>
          <cell r="W101">
            <v>-4.2000000000000037</v>
          </cell>
          <cell r="X101">
            <v>-8.2999999999999972</v>
          </cell>
          <cell r="Y101">
            <v>-16.099999999999991</v>
          </cell>
          <cell r="Z101">
            <v>-19.599999999999994</v>
          </cell>
          <cell r="AA101">
            <v>-5.2999999999999936</v>
          </cell>
          <cell r="AB101">
            <v>-9.5999999999999979</v>
          </cell>
          <cell r="AC101">
            <v>-10.799999999999999</v>
          </cell>
          <cell r="AD101">
            <v>-6.9000000000000057</v>
          </cell>
          <cell r="AE101">
            <v>-7.7999999999999954</v>
          </cell>
          <cell r="AF101" t="str">
            <v>-</v>
          </cell>
          <cell r="AG101">
            <v>-1.2000000000000011</v>
          </cell>
        </row>
        <row r="102">
          <cell r="A102">
            <v>40148</v>
          </cell>
          <cell r="B102">
            <v>92.9</v>
          </cell>
          <cell r="C102">
            <v>94.7</v>
          </cell>
          <cell r="D102">
            <v>91.3</v>
          </cell>
          <cell r="E102">
            <v>94.8</v>
          </cell>
          <cell r="F102">
            <v>96.3</v>
          </cell>
          <cell r="G102">
            <v>96.9</v>
          </cell>
          <cell r="H102">
            <v>94.4</v>
          </cell>
          <cell r="I102">
            <v>87.6</v>
          </cell>
          <cell r="J102">
            <v>85.1</v>
          </cell>
          <cell r="K102">
            <v>96.5</v>
          </cell>
          <cell r="L102">
            <v>92.6</v>
          </cell>
          <cell r="M102">
            <v>91.7</v>
          </cell>
          <cell r="N102">
            <v>94.9</v>
          </cell>
          <cell r="O102">
            <v>95</v>
          </cell>
          <cell r="P102" t="str">
            <v>-</v>
          </cell>
          <cell r="Q102">
            <v>98.9</v>
          </cell>
          <cell r="R102">
            <v>-7.0999999999999952</v>
          </cell>
          <cell r="S102">
            <v>-5.2999999999999936</v>
          </cell>
          <cell r="T102">
            <v>-8.7000000000000082</v>
          </cell>
          <cell r="U102">
            <v>-5.2000000000000046</v>
          </cell>
          <cell r="V102">
            <v>-3.7000000000000033</v>
          </cell>
          <cell r="W102">
            <v>-3.0999999999999917</v>
          </cell>
          <cell r="X102">
            <v>-5.5999999999999943</v>
          </cell>
          <cell r="Y102">
            <v>-12.400000000000011</v>
          </cell>
          <cell r="Z102">
            <v>-14.900000000000002</v>
          </cell>
          <cell r="AA102">
            <v>-3.5000000000000031</v>
          </cell>
          <cell r="AB102">
            <v>-7.4000000000000066</v>
          </cell>
          <cell r="AC102">
            <v>-8.2999999999999972</v>
          </cell>
          <cell r="AD102">
            <v>-5.0999999999999934</v>
          </cell>
          <cell r="AE102">
            <v>-5.0000000000000044</v>
          </cell>
          <cell r="AF102" t="str">
            <v>-</v>
          </cell>
          <cell r="AG102">
            <v>-1.0999999999999899</v>
          </cell>
        </row>
        <row r="103">
          <cell r="A103">
            <v>40179</v>
          </cell>
          <cell r="B103">
            <v>95.2</v>
          </cell>
          <cell r="C103">
            <v>96.5</v>
          </cell>
          <cell r="D103">
            <v>95.3</v>
          </cell>
          <cell r="E103">
            <v>95.2</v>
          </cell>
          <cell r="F103">
            <v>97.8</v>
          </cell>
          <cell r="G103">
            <v>97.4</v>
          </cell>
          <cell r="H103">
            <v>97.5</v>
          </cell>
          <cell r="I103">
            <v>91.3</v>
          </cell>
          <cell r="J103">
            <v>90.6</v>
          </cell>
          <cell r="K103">
            <v>98.5</v>
          </cell>
          <cell r="L103">
            <v>94.6</v>
          </cell>
          <cell r="M103">
            <v>94.4</v>
          </cell>
          <cell r="N103">
            <v>96.6</v>
          </cell>
          <cell r="O103">
            <v>97.7</v>
          </cell>
          <cell r="P103" t="str">
            <v>-</v>
          </cell>
          <cell r="Q103">
            <v>100.3</v>
          </cell>
          <cell r="R103">
            <v>-4.7999999999999936</v>
          </cell>
          <cell r="S103">
            <v>-3.5000000000000031</v>
          </cell>
          <cell r="T103">
            <v>-4.7000000000000046</v>
          </cell>
          <cell r="U103">
            <v>-4.7999999999999936</v>
          </cell>
          <cell r="V103">
            <v>-2.200000000000002</v>
          </cell>
          <cell r="W103">
            <v>-2.5999999999999912</v>
          </cell>
          <cell r="X103">
            <v>-2.5000000000000022</v>
          </cell>
          <cell r="Y103">
            <v>-8.7000000000000082</v>
          </cell>
          <cell r="Z103">
            <v>-9.4000000000000092</v>
          </cell>
          <cell r="AA103">
            <v>-1.5000000000000013</v>
          </cell>
          <cell r="AB103">
            <v>-5.4000000000000048</v>
          </cell>
          <cell r="AC103">
            <v>-5.5999999999999943</v>
          </cell>
          <cell r="AD103">
            <v>-3.400000000000003</v>
          </cell>
          <cell r="AE103">
            <v>-2.300000000000002</v>
          </cell>
          <cell r="AF103" t="str">
            <v>-</v>
          </cell>
          <cell r="AG103">
            <v>0.29999999999998916</v>
          </cell>
        </row>
        <row r="104">
          <cell r="A104">
            <v>40210</v>
          </cell>
          <cell r="B104">
            <v>97.5</v>
          </cell>
          <cell r="C104">
            <v>98.3</v>
          </cell>
          <cell r="D104">
            <v>98.5</v>
          </cell>
          <cell r="E104">
            <v>96.2</v>
          </cell>
          <cell r="F104">
            <v>99.5</v>
          </cell>
          <cell r="G104">
            <v>100.5</v>
          </cell>
          <cell r="H104">
            <v>98.9</v>
          </cell>
          <cell r="I104">
            <v>94.8</v>
          </cell>
          <cell r="J104">
            <v>95.1</v>
          </cell>
          <cell r="K104">
            <v>101.1</v>
          </cell>
          <cell r="L104">
            <v>96.8</v>
          </cell>
          <cell r="M104">
            <v>96.2</v>
          </cell>
          <cell r="N104">
            <v>99.1</v>
          </cell>
          <cell r="O104">
            <v>99.7</v>
          </cell>
          <cell r="P104" t="str">
            <v>-</v>
          </cell>
          <cell r="Q104">
            <v>102.8</v>
          </cell>
          <cell r="R104">
            <v>-2.5000000000000022</v>
          </cell>
          <cell r="S104">
            <v>-1.7000000000000015</v>
          </cell>
          <cell r="T104">
            <v>-1.5000000000000013</v>
          </cell>
          <cell r="U104">
            <v>-3.7999999999999923</v>
          </cell>
          <cell r="V104">
            <v>-0.50000000000000044</v>
          </cell>
          <cell r="W104">
            <v>0.49999999999998934</v>
          </cell>
          <cell r="X104">
            <v>-1.0999999999999899</v>
          </cell>
          <cell r="Y104">
            <v>-5.2000000000000046</v>
          </cell>
          <cell r="Z104">
            <v>-4.9000000000000039</v>
          </cell>
          <cell r="AA104">
            <v>1.0999999999999899</v>
          </cell>
          <cell r="AB104">
            <v>-3.2000000000000028</v>
          </cell>
          <cell r="AC104">
            <v>-3.7999999999999923</v>
          </cell>
          <cell r="AD104">
            <v>-0.9000000000000008</v>
          </cell>
          <cell r="AE104">
            <v>-0.30000000000000027</v>
          </cell>
          <cell r="AF104" t="str">
            <v>-</v>
          </cell>
          <cell r="AG104">
            <v>2.8000000000000025</v>
          </cell>
        </row>
        <row r="105">
          <cell r="A105">
            <v>40238</v>
          </cell>
          <cell r="B105">
            <v>99.7</v>
          </cell>
          <cell r="C105">
            <v>99.9</v>
          </cell>
          <cell r="D105">
            <v>103</v>
          </cell>
          <cell r="E105">
            <v>96.9</v>
          </cell>
          <cell r="F105">
            <v>101</v>
          </cell>
          <cell r="G105">
            <v>102.9</v>
          </cell>
          <cell r="H105">
            <v>99.9</v>
          </cell>
          <cell r="I105">
            <v>97.9</v>
          </cell>
          <cell r="J105">
            <v>101.5</v>
          </cell>
          <cell r="K105">
            <v>102.4</v>
          </cell>
          <cell r="L105">
            <v>98.8</v>
          </cell>
          <cell r="M105">
            <v>98.5</v>
          </cell>
          <cell r="N105">
            <v>101.4</v>
          </cell>
          <cell r="O105">
            <v>101.5</v>
          </cell>
          <cell r="P105" t="str">
            <v>-</v>
          </cell>
          <cell r="Q105">
            <v>104.4</v>
          </cell>
          <cell r="R105">
            <v>-0.30000000000000027</v>
          </cell>
          <cell r="S105">
            <v>-9.9999999999988987E-2</v>
          </cell>
          <cell r="T105">
            <v>3.0000000000000027</v>
          </cell>
          <cell r="U105">
            <v>-3.0999999999999917</v>
          </cell>
          <cell r="V105">
            <v>1.0000000000000009</v>
          </cell>
          <cell r="W105">
            <v>2.9000000000000137</v>
          </cell>
          <cell r="X105">
            <v>-9.9999999999988987E-2</v>
          </cell>
          <cell r="Y105">
            <v>-2.0999999999999908</v>
          </cell>
          <cell r="Z105">
            <v>1.4999999999999902</v>
          </cell>
          <cell r="AA105">
            <v>2.4000000000000021</v>
          </cell>
          <cell r="AB105">
            <v>-1.2000000000000011</v>
          </cell>
          <cell r="AC105">
            <v>-1.5000000000000013</v>
          </cell>
          <cell r="AD105">
            <v>1.4000000000000012</v>
          </cell>
          <cell r="AE105">
            <v>1.4999999999999902</v>
          </cell>
          <cell r="AF105" t="str">
            <v>-</v>
          </cell>
          <cell r="AG105">
            <v>4.4000000000000039</v>
          </cell>
        </row>
        <row r="106">
          <cell r="A106">
            <v>40269</v>
          </cell>
          <cell r="B106">
            <v>102.2</v>
          </cell>
          <cell r="C106">
            <v>102.8</v>
          </cell>
          <cell r="D106">
            <v>107.4</v>
          </cell>
          <cell r="E106">
            <v>98</v>
          </cell>
          <cell r="F106">
            <v>102.3</v>
          </cell>
          <cell r="G106">
            <v>104.7</v>
          </cell>
          <cell r="H106">
            <v>104</v>
          </cell>
          <cell r="I106">
            <v>101.3</v>
          </cell>
          <cell r="J106">
            <v>106.4</v>
          </cell>
          <cell r="K106">
            <v>103.4</v>
          </cell>
          <cell r="L106">
            <v>101.1</v>
          </cell>
          <cell r="M106">
            <v>100.5</v>
          </cell>
          <cell r="N106">
            <v>104.2</v>
          </cell>
          <cell r="O106">
            <v>103.1</v>
          </cell>
          <cell r="P106" t="str">
            <v>-</v>
          </cell>
          <cell r="Q106">
            <v>106.1</v>
          </cell>
          <cell r="R106">
            <v>2.200000000000002</v>
          </cell>
          <cell r="S106">
            <v>2.8000000000000025</v>
          </cell>
          <cell r="T106">
            <v>7.4000000000000066</v>
          </cell>
          <cell r="U106">
            <v>-2.0000000000000018</v>
          </cell>
          <cell r="V106">
            <v>2.2999999999999909</v>
          </cell>
          <cell r="W106">
            <v>4.6999999999999931</v>
          </cell>
          <cell r="X106">
            <v>4.0000000000000036</v>
          </cell>
          <cell r="Y106">
            <v>1.2999999999999901</v>
          </cell>
          <cell r="Z106">
            <v>6.4000000000000057</v>
          </cell>
          <cell r="AA106">
            <v>3.400000000000003</v>
          </cell>
          <cell r="AB106">
            <v>1.0999999999999899</v>
          </cell>
          <cell r="AC106">
            <v>0.49999999999998934</v>
          </cell>
          <cell r="AD106">
            <v>4.2000000000000037</v>
          </cell>
          <cell r="AE106">
            <v>3.0999999999999917</v>
          </cell>
          <cell r="AF106" t="str">
            <v>-</v>
          </cell>
          <cell r="AG106">
            <v>6.0999999999999943</v>
          </cell>
        </row>
        <row r="107">
          <cell r="A107">
            <v>40299</v>
          </cell>
          <cell r="B107">
            <v>104.4</v>
          </cell>
          <cell r="C107">
            <v>105.5</v>
          </cell>
          <cell r="D107">
            <v>109.7</v>
          </cell>
          <cell r="E107">
            <v>99.9</v>
          </cell>
          <cell r="F107">
            <v>104.1</v>
          </cell>
          <cell r="G107">
            <v>106.5</v>
          </cell>
          <cell r="H107">
            <v>107.1</v>
          </cell>
          <cell r="I107">
            <v>104.8</v>
          </cell>
          <cell r="J107">
            <v>111.6</v>
          </cell>
          <cell r="K107">
            <v>104.7</v>
          </cell>
          <cell r="L107">
            <v>103</v>
          </cell>
          <cell r="M107">
            <v>103.7</v>
          </cell>
          <cell r="N107">
            <v>106.2</v>
          </cell>
          <cell r="O107">
            <v>103.9</v>
          </cell>
          <cell r="P107" t="str">
            <v>-</v>
          </cell>
          <cell r="Q107">
            <v>107.7</v>
          </cell>
          <cell r="R107">
            <v>4.4000000000000039</v>
          </cell>
          <cell r="S107">
            <v>5.4999999999999938</v>
          </cell>
          <cell r="T107">
            <v>9.6999999999999975</v>
          </cell>
          <cell r="U107">
            <v>-9.9999999999988987E-2</v>
          </cell>
          <cell r="V107">
            <v>4.0999999999999925</v>
          </cell>
          <cell r="W107">
            <v>6.4999999999999947</v>
          </cell>
          <cell r="X107">
            <v>7.0999999999999952</v>
          </cell>
          <cell r="Y107">
            <v>4.8000000000000043</v>
          </cell>
          <cell r="Z107">
            <v>11.599999999999987</v>
          </cell>
          <cell r="AA107">
            <v>4.6999999999999931</v>
          </cell>
          <cell r="AB107">
            <v>3.0000000000000027</v>
          </cell>
          <cell r="AC107">
            <v>3.6999999999999922</v>
          </cell>
          <cell r="AD107">
            <v>6.2000000000000055</v>
          </cell>
          <cell r="AE107">
            <v>3.9000000000000146</v>
          </cell>
          <cell r="AF107" t="str">
            <v>-</v>
          </cell>
          <cell r="AG107">
            <v>7.6999999999999957</v>
          </cell>
        </row>
        <row r="108">
          <cell r="A108">
            <v>40330</v>
          </cell>
          <cell r="B108">
            <v>106.3</v>
          </cell>
          <cell r="C108">
            <v>106.6</v>
          </cell>
          <cell r="D108">
            <v>112.6</v>
          </cell>
          <cell r="E108">
            <v>100.2</v>
          </cell>
          <cell r="F108">
            <v>106.5</v>
          </cell>
          <cell r="G108">
            <v>108.2</v>
          </cell>
          <cell r="H108">
            <v>107.2</v>
          </cell>
          <cell r="I108">
            <v>107.2</v>
          </cell>
          <cell r="J108">
            <v>116.7</v>
          </cell>
          <cell r="K108">
            <v>106.2</v>
          </cell>
          <cell r="L108">
            <v>105.1</v>
          </cell>
          <cell r="M108">
            <v>107.6</v>
          </cell>
          <cell r="N108">
            <v>107.1</v>
          </cell>
          <cell r="O108">
            <v>105.1</v>
          </cell>
          <cell r="P108" t="str">
            <v>-</v>
          </cell>
          <cell r="Q108">
            <v>107.9</v>
          </cell>
          <cell r="R108">
            <v>6.2999999999999945</v>
          </cell>
          <cell r="S108">
            <v>6.5999999999999837</v>
          </cell>
          <cell r="T108">
            <v>12.599999999999989</v>
          </cell>
          <cell r="U108">
            <v>0.20000000000000018</v>
          </cell>
          <cell r="V108">
            <v>6.4999999999999947</v>
          </cell>
          <cell r="W108">
            <v>8.2000000000000064</v>
          </cell>
          <cell r="X108">
            <v>7.2000000000000064</v>
          </cell>
          <cell r="Y108">
            <v>7.2000000000000064</v>
          </cell>
          <cell r="Z108">
            <v>16.700000000000003</v>
          </cell>
          <cell r="AA108">
            <v>6.2000000000000055</v>
          </cell>
          <cell r="AB108">
            <v>5.0999999999999934</v>
          </cell>
          <cell r="AC108">
            <v>7.5999999999999845</v>
          </cell>
          <cell r="AD108">
            <v>7.0999999999999952</v>
          </cell>
          <cell r="AE108">
            <v>5.0999999999999934</v>
          </cell>
          <cell r="AF108" t="str">
            <v>-</v>
          </cell>
          <cell r="AG108">
            <v>7.8999999999999959</v>
          </cell>
        </row>
        <row r="109">
          <cell r="A109">
            <v>40360</v>
          </cell>
          <cell r="B109">
            <v>108.2</v>
          </cell>
          <cell r="C109">
            <v>108.6</v>
          </cell>
          <cell r="D109">
            <v>114.7</v>
          </cell>
          <cell r="E109">
            <v>100.6</v>
          </cell>
          <cell r="F109">
            <v>108.1</v>
          </cell>
          <cell r="G109">
            <v>109.3</v>
          </cell>
          <cell r="H109">
            <v>109.7</v>
          </cell>
          <cell r="I109">
            <v>109.8</v>
          </cell>
          <cell r="J109">
            <v>121.4</v>
          </cell>
          <cell r="K109">
            <v>107.5</v>
          </cell>
          <cell r="L109">
            <v>106.9</v>
          </cell>
          <cell r="M109">
            <v>111.1</v>
          </cell>
          <cell r="N109">
            <v>107.5</v>
          </cell>
          <cell r="O109">
            <v>106.3</v>
          </cell>
          <cell r="P109" t="str">
            <v>-</v>
          </cell>
          <cell r="Q109">
            <v>108.4</v>
          </cell>
          <cell r="R109">
            <v>8.2000000000000064</v>
          </cell>
          <cell r="S109">
            <v>8.5999999999999854</v>
          </cell>
          <cell r="T109">
            <v>14.700000000000003</v>
          </cell>
          <cell r="U109">
            <v>0.60000000000000053</v>
          </cell>
          <cell r="V109">
            <v>8.0999999999999961</v>
          </cell>
          <cell r="W109">
            <v>9.2999999999999972</v>
          </cell>
          <cell r="X109">
            <v>9.6999999999999975</v>
          </cell>
          <cell r="Y109">
            <v>9.7999999999999865</v>
          </cell>
          <cell r="Z109">
            <v>21.4</v>
          </cell>
          <cell r="AA109">
            <v>7.4999999999999956</v>
          </cell>
          <cell r="AB109">
            <v>6.899999999999995</v>
          </cell>
          <cell r="AC109">
            <v>11.099999999999998</v>
          </cell>
          <cell r="AD109">
            <v>7.4999999999999956</v>
          </cell>
          <cell r="AE109">
            <v>6.2999999999999945</v>
          </cell>
          <cell r="AF109" t="str">
            <v>-</v>
          </cell>
          <cell r="AG109">
            <v>8.4000000000000075</v>
          </cell>
        </row>
        <row r="110">
          <cell r="A110">
            <v>40391</v>
          </cell>
          <cell r="B110">
            <v>109.7</v>
          </cell>
          <cell r="C110">
            <v>109.6</v>
          </cell>
          <cell r="D110">
            <v>115.9</v>
          </cell>
          <cell r="E110">
            <v>102.3</v>
          </cell>
          <cell r="F110">
            <v>110</v>
          </cell>
          <cell r="G110">
            <v>109.6</v>
          </cell>
          <cell r="H110">
            <v>110.7</v>
          </cell>
          <cell r="I110">
            <v>112.3</v>
          </cell>
          <cell r="J110">
            <v>124.3</v>
          </cell>
          <cell r="K110">
            <v>108.9</v>
          </cell>
          <cell r="L110">
            <v>108.5</v>
          </cell>
          <cell r="M110">
            <v>112.8</v>
          </cell>
          <cell r="N110">
            <v>108.4</v>
          </cell>
          <cell r="O110">
            <v>106.9</v>
          </cell>
          <cell r="P110" t="str">
            <v>-</v>
          </cell>
          <cell r="Q110">
            <v>109.1</v>
          </cell>
          <cell r="R110">
            <v>9.6999999999999975</v>
          </cell>
          <cell r="S110">
            <v>9.5999999999999872</v>
          </cell>
          <cell r="T110">
            <v>15.900000000000002</v>
          </cell>
          <cell r="U110">
            <v>2.2999999999999909</v>
          </cell>
          <cell r="V110">
            <v>10.000000000000009</v>
          </cell>
          <cell r="W110">
            <v>9.5999999999999872</v>
          </cell>
          <cell r="X110">
            <v>10.7</v>
          </cell>
          <cell r="Y110">
            <v>12.3</v>
          </cell>
          <cell r="Z110">
            <v>24.29999999999999</v>
          </cell>
          <cell r="AA110">
            <v>8.8999999999999968</v>
          </cell>
          <cell r="AB110">
            <v>8.4999999999999964</v>
          </cell>
          <cell r="AC110">
            <v>12.79999999999999</v>
          </cell>
          <cell r="AD110">
            <v>8.4000000000000075</v>
          </cell>
          <cell r="AE110">
            <v>6.899999999999995</v>
          </cell>
          <cell r="AF110" t="str">
            <v>-</v>
          </cell>
          <cell r="AG110">
            <v>9.0999999999999979</v>
          </cell>
        </row>
        <row r="111">
          <cell r="A111">
            <v>40422</v>
          </cell>
          <cell r="B111">
            <v>111.1</v>
          </cell>
          <cell r="C111">
            <v>110.4</v>
          </cell>
          <cell r="D111">
            <v>117</v>
          </cell>
          <cell r="E111">
            <v>103.8</v>
          </cell>
          <cell r="F111">
            <v>111.1</v>
          </cell>
          <cell r="G111">
            <v>109.9</v>
          </cell>
          <cell r="H111">
            <v>111.1</v>
          </cell>
          <cell r="I111">
            <v>114.4</v>
          </cell>
          <cell r="J111">
            <v>126.4</v>
          </cell>
          <cell r="K111">
            <v>109.5</v>
          </cell>
          <cell r="L111">
            <v>110.1</v>
          </cell>
          <cell r="M111">
            <v>116.8</v>
          </cell>
          <cell r="N111">
            <v>108.8</v>
          </cell>
          <cell r="O111">
            <v>107.3</v>
          </cell>
          <cell r="P111" t="str">
            <v>-</v>
          </cell>
          <cell r="Q111">
            <v>109.7</v>
          </cell>
          <cell r="R111">
            <v>11.099999999999998</v>
          </cell>
          <cell r="S111">
            <v>10.400000000000009</v>
          </cell>
          <cell r="T111">
            <v>16.999999999999993</v>
          </cell>
          <cell r="U111">
            <v>3.8000000000000034</v>
          </cell>
          <cell r="V111">
            <v>11.099999999999998</v>
          </cell>
          <cell r="W111">
            <v>9.8999999999999986</v>
          </cell>
          <cell r="X111">
            <v>11.099999999999998</v>
          </cell>
          <cell r="Y111">
            <v>14.400000000000013</v>
          </cell>
          <cell r="Z111">
            <v>26.400000000000002</v>
          </cell>
          <cell r="AA111">
            <v>9.4999999999999964</v>
          </cell>
          <cell r="AB111">
            <v>10.099999999999998</v>
          </cell>
          <cell r="AC111">
            <v>16.799999999999994</v>
          </cell>
          <cell r="AD111">
            <v>8.8000000000000078</v>
          </cell>
          <cell r="AE111">
            <v>7.2999999999999954</v>
          </cell>
          <cell r="AF111" t="str">
            <v>-</v>
          </cell>
          <cell r="AG111">
            <v>9.6999999999999975</v>
          </cell>
        </row>
        <row r="112">
          <cell r="A112">
            <v>40452</v>
          </cell>
          <cell r="B112">
            <v>111.5</v>
          </cell>
          <cell r="C112">
            <v>110.7</v>
          </cell>
          <cell r="D112">
            <v>116.7</v>
          </cell>
          <cell r="E112">
            <v>105.1</v>
          </cell>
          <cell r="F112">
            <v>110.8</v>
          </cell>
          <cell r="G112">
            <v>110</v>
          </cell>
          <cell r="H112">
            <v>111.6</v>
          </cell>
          <cell r="I112">
            <v>115.8</v>
          </cell>
          <cell r="J112">
            <v>127.3</v>
          </cell>
          <cell r="K112">
            <v>110.1</v>
          </cell>
          <cell r="L112">
            <v>110.8</v>
          </cell>
          <cell r="M112">
            <v>118</v>
          </cell>
          <cell r="N112">
            <v>108.3</v>
          </cell>
          <cell r="O112">
            <v>106.9</v>
          </cell>
          <cell r="P112" t="str">
            <v>-</v>
          </cell>
          <cell r="Q112">
            <v>111.4</v>
          </cell>
          <cell r="R112">
            <v>11.5</v>
          </cell>
          <cell r="S112">
            <v>10.7</v>
          </cell>
          <cell r="T112">
            <v>16.700000000000003</v>
          </cell>
          <cell r="U112">
            <v>5.0999999999999934</v>
          </cell>
          <cell r="V112">
            <v>10.799999999999986</v>
          </cell>
          <cell r="W112">
            <v>10.000000000000009</v>
          </cell>
          <cell r="X112">
            <v>11.599999999999987</v>
          </cell>
          <cell r="Y112">
            <v>15.799999999999992</v>
          </cell>
          <cell r="Z112">
            <v>27.29999999999999</v>
          </cell>
          <cell r="AA112">
            <v>10.099999999999998</v>
          </cell>
          <cell r="AB112">
            <v>10.799999999999986</v>
          </cell>
          <cell r="AC112">
            <v>17.999999999999993</v>
          </cell>
          <cell r="AD112">
            <v>8.2999999999999972</v>
          </cell>
          <cell r="AE112">
            <v>6.899999999999995</v>
          </cell>
          <cell r="AF112" t="str">
            <v>-</v>
          </cell>
          <cell r="AG112">
            <v>11.400000000000009</v>
          </cell>
        </row>
        <row r="113">
          <cell r="A113">
            <v>40483</v>
          </cell>
          <cell r="B113">
            <v>111.5</v>
          </cell>
          <cell r="C113">
            <v>110.1</v>
          </cell>
          <cell r="D113">
            <v>116.3</v>
          </cell>
          <cell r="E113">
            <v>106.8</v>
          </cell>
          <cell r="F113">
            <v>109.5</v>
          </cell>
          <cell r="G113">
            <v>109.4</v>
          </cell>
          <cell r="H113">
            <v>110.9</v>
          </cell>
          <cell r="I113">
            <v>115.6</v>
          </cell>
          <cell r="J113">
            <v>125.8</v>
          </cell>
          <cell r="K113">
            <v>111.3</v>
          </cell>
          <cell r="L113">
            <v>111</v>
          </cell>
          <cell r="M113">
            <v>119.3</v>
          </cell>
          <cell r="N113">
            <v>107.7</v>
          </cell>
          <cell r="O113">
            <v>106.4</v>
          </cell>
          <cell r="P113" t="str">
            <v>-</v>
          </cell>
          <cell r="Q113">
            <v>111.9</v>
          </cell>
          <cell r="R113">
            <v>11.5</v>
          </cell>
          <cell r="S113">
            <v>10.099999999999998</v>
          </cell>
          <cell r="T113">
            <v>16.300000000000004</v>
          </cell>
          <cell r="U113">
            <v>6.800000000000006</v>
          </cell>
          <cell r="V113">
            <v>9.4999999999999964</v>
          </cell>
          <cell r="W113">
            <v>9.4000000000000092</v>
          </cell>
          <cell r="X113">
            <v>10.899999999999999</v>
          </cell>
          <cell r="Y113">
            <v>15.599999999999991</v>
          </cell>
          <cell r="Z113">
            <v>25.8</v>
          </cell>
          <cell r="AA113">
            <v>11.299999999999999</v>
          </cell>
          <cell r="AB113">
            <v>11.000000000000011</v>
          </cell>
          <cell r="AC113">
            <v>19.300000000000004</v>
          </cell>
          <cell r="AD113">
            <v>7.6999999999999957</v>
          </cell>
          <cell r="AE113">
            <v>6.4000000000000057</v>
          </cell>
          <cell r="AF113" t="str">
            <v>-</v>
          </cell>
          <cell r="AG113">
            <v>11.899999999999999</v>
          </cell>
        </row>
        <row r="114">
          <cell r="A114">
            <v>40513</v>
          </cell>
          <cell r="B114">
            <v>110.2</v>
          </cell>
          <cell r="C114">
            <v>108.6</v>
          </cell>
          <cell r="D114">
            <v>116.4</v>
          </cell>
          <cell r="E114">
            <v>108.1</v>
          </cell>
          <cell r="F114">
            <v>107.6</v>
          </cell>
          <cell r="G114">
            <v>108.8</v>
          </cell>
          <cell r="H114">
            <v>108.1</v>
          </cell>
          <cell r="I114">
            <v>114</v>
          </cell>
          <cell r="J114">
            <v>122</v>
          </cell>
          <cell r="K114">
            <v>110.2</v>
          </cell>
          <cell r="L114">
            <v>109.6</v>
          </cell>
          <cell r="M114">
            <v>117.6</v>
          </cell>
          <cell r="N114">
            <v>106.8</v>
          </cell>
          <cell r="O114">
            <v>104.6</v>
          </cell>
          <cell r="P114" t="str">
            <v>-</v>
          </cell>
          <cell r="Q114">
            <v>112.2</v>
          </cell>
          <cell r="R114">
            <v>10.20000000000001</v>
          </cell>
          <cell r="S114">
            <v>8.5999999999999854</v>
          </cell>
          <cell r="T114">
            <v>16.400000000000013</v>
          </cell>
          <cell r="U114">
            <v>8.0999999999999961</v>
          </cell>
          <cell r="V114">
            <v>7.5999999999999845</v>
          </cell>
          <cell r="W114">
            <v>8.8000000000000078</v>
          </cell>
          <cell r="X114">
            <v>8.0999999999999961</v>
          </cell>
          <cell r="Y114">
            <v>13.999999999999989</v>
          </cell>
          <cell r="Z114">
            <v>21.999999999999996</v>
          </cell>
          <cell r="AA114">
            <v>10.20000000000001</v>
          </cell>
          <cell r="AB114">
            <v>9.5999999999999872</v>
          </cell>
          <cell r="AC114">
            <v>17.599999999999994</v>
          </cell>
          <cell r="AD114">
            <v>6.800000000000006</v>
          </cell>
          <cell r="AE114">
            <v>4.6000000000000041</v>
          </cell>
          <cell r="AF114" t="str">
            <v>-</v>
          </cell>
          <cell r="AG114">
            <v>12.20000000000001</v>
          </cell>
        </row>
        <row r="115">
          <cell r="A115">
            <v>40544</v>
          </cell>
          <cell r="B115">
            <v>109.2</v>
          </cell>
          <cell r="C115">
            <v>107</v>
          </cell>
          <cell r="D115">
            <v>113.5</v>
          </cell>
          <cell r="E115">
            <v>108.3</v>
          </cell>
          <cell r="F115">
            <v>104.8</v>
          </cell>
          <cell r="G115">
            <v>108.5</v>
          </cell>
          <cell r="H115">
            <v>105.4</v>
          </cell>
          <cell r="I115">
            <v>112.3</v>
          </cell>
          <cell r="J115">
            <v>118.9</v>
          </cell>
          <cell r="K115">
            <v>109.4</v>
          </cell>
          <cell r="L115">
            <v>108.8</v>
          </cell>
          <cell r="M115">
            <v>116.7</v>
          </cell>
          <cell r="N115">
            <v>106.2</v>
          </cell>
          <cell r="O115">
            <v>102.9</v>
          </cell>
          <cell r="P115" t="str">
            <v>-</v>
          </cell>
          <cell r="Q115">
            <v>111.1</v>
          </cell>
          <cell r="R115">
            <v>9.2000000000000082</v>
          </cell>
          <cell r="S115">
            <v>7.0000000000000062</v>
          </cell>
          <cell r="T115">
            <v>13.5</v>
          </cell>
          <cell r="U115">
            <v>8.2999999999999972</v>
          </cell>
          <cell r="V115">
            <v>4.8000000000000043</v>
          </cell>
          <cell r="W115">
            <v>8.4999999999999964</v>
          </cell>
          <cell r="X115">
            <v>5.4000000000000048</v>
          </cell>
          <cell r="Y115">
            <v>12.3</v>
          </cell>
          <cell r="Z115">
            <v>18.900000000000006</v>
          </cell>
          <cell r="AA115">
            <v>9.4000000000000092</v>
          </cell>
          <cell r="AB115">
            <v>8.8000000000000078</v>
          </cell>
          <cell r="AC115">
            <v>16.700000000000003</v>
          </cell>
          <cell r="AD115">
            <v>6.2000000000000055</v>
          </cell>
          <cell r="AE115">
            <v>2.9000000000000137</v>
          </cell>
          <cell r="AF115" t="str">
            <v>-</v>
          </cell>
          <cell r="AG115">
            <v>11.099999999999998</v>
          </cell>
        </row>
        <row r="116">
          <cell r="A116">
            <v>40575</v>
          </cell>
          <cell r="B116">
            <v>108.5</v>
          </cell>
          <cell r="C116">
            <v>105.4</v>
          </cell>
          <cell r="D116">
            <v>112.6</v>
          </cell>
          <cell r="E116">
            <v>107.5</v>
          </cell>
          <cell r="F116">
            <v>103.4</v>
          </cell>
          <cell r="G116">
            <v>106.4</v>
          </cell>
          <cell r="H116">
            <v>103.5</v>
          </cell>
          <cell r="I116">
            <v>111.1</v>
          </cell>
          <cell r="J116">
            <v>117.2</v>
          </cell>
          <cell r="K116">
            <v>108.6</v>
          </cell>
          <cell r="L116">
            <v>108.1</v>
          </cell>
          <cell r="M116">
            <v>116.7</v>
          </cell>
          <cell r="N116">
            <v>105.5</v>
          </cell>
          <cell r="O116">
            <v>103</v>
          </cell>
          <cell r="P116" t="str">
            <v>-</v>
          </cell>
          <cell r="Q116">
            <v>108.9</v>
          </cell>
          <cell r="R116">
            <v>8.4999999999999964</v>
          </cell>
          <cell r="S116">
            <v>5.4000000000000048</v>
          </cell>
          <cell r="T116">
            <v>12.599999999999989</v>
          </cell>
          <cell r="U116">
            <v>7.4999999999999956</v>
          </cell>
          <cell r="V116">
            <v>3.400000000000003</v>
          </cell>
          <cell r="W116">
            <v>6.4000000000000057</v>
          </cell>
          <cell r="X116">
            <v>3.499999999999992</v>
          </cell>
          <cell r="Y116">
            <v>11.099999999999998</v>
          </cell>
          <cell r="Z116">
            <v>17.199999999999992</v>
          </cell>
          <cell r="AA116">
            <v>8.5999999999999854</v>
          </cell>
          <cell r="AB116">
            <v>8.0999999999999961</v>
          </cell>
          <cell r="AC116">
            <v>16.700000000000003</v>
          </cell>
          <cell r="AD116">
            <v>5.4999999999999938</v>
          </cell>
          <cell r="AE116">
            <v>3.0000000000000027</v>
          </cell>
          <cell r="AF116" t="str">
            <v>-</v>
          </cell>
          <cell r="AG116">
            <v>8.8999999999999968</v>
          </cell>
        </row>
        <row r="117">
          <cell r="A117">
            <v>40603</v>
          </cell>
          <cell r="B117">
            <v>106.9</v>
          </cell>
          <cell r="C117">
            <v>103.8</v>
          </cell>
          <cell r="D117">
            <v>107.4</v>
          </cell>
          <cell r="E117">
            <v>106</v>
          </cell>
          <cell r="F117">
            <v>101.2</v>
          </cell>
          <cell r="G117">
            <v>104</v>
          </cell>
          <cell r="H117">
            <v>102.3</v>
          </cell>
          <cell r="I117">
            <v>109.5</v>
          </cell>
          <cell r="J117">
            <v>114.6</v>
          </cell>
          <cell r="K117">
            <v>108.1</v>
          </cell>
          <cell r="L117">
            <v>107</v>
          </cell>
          <cell r="M117">
            <v>114.2</v>
          </cell>
          <cell r="N117">
            <v>103.5</v>
          </cell>
          <cell r="O117">
            <v>102</v>
          </cell>
          <cell r="P117" t="str">
            <v>-</v>
          </cell>
          <cell r="Q117">
            <v>107</v>
          </cell>
          <cell r="R117">
            <v>6.899999999999995</v>
          </cell>
          <cell r="S117">
            <v>3.8000000000000034</v>
          </cell>
          <cell r="T117">
            <v>7.4000000000000066</v>
          </cell>
          <cell r="U117">
            <v>6.0000000000000053</v>
          </cell>
          <cell r="V117">
            <v>1.2000000000000011</v>
          </cell>
          <cell r="W117">
            <v>4.0000000000000036</v>
          </cell>
          <cell r="X117">
            <v>2.2999999999999909</v>
          </cell>
          <cell r="Y117">
            <v>9.4999999999999964</v>
          </cell>
          <cell r="Z117">
            <v>14.599999999999991</v>
          </cell>
          <cell r="AA117">
            <v>8.0999999999999961</v>
          </cell>
          <cell r="AB117">
            <v>7.0000000000000062</v>
          </cell>
          <cell r="AC117">
            <v>14.200000000000014</v>
          </cell>
          <cell r="AD117">
            <v>3.499999999999992</v>
          </cell>
          <cell r="AE117">
            <v>2.0000000000000018</v>
          </cell>
          <cell r="AF117" t="str">
            <v>-</v>
          </cell>
          <cell r="AG117">
            <v>7.0000000000000062</v>
          </cell>
        </row>
        <row r="118">
          <cell r="A118">
            <v>40634</v>
          </cell>
          <cell r="B118">
            <v>105.4</v>
          </cell>
          <cell r="C118">
            <v>101.7</v>
          </cell>
          <cell r="D118">
            <v>105.1</v>
          </cell>
          <cell r="E118">
            <v>105.1</v>
          </cell>
          <cell r="F118">
            <v>98.4</v>
          </cell>
          <cell r="G118">
            <v>102.1</v>
          </cell>
          <cell r="H118">
            <v>99.9</v>
          </cell>
          <cell r="I118">
            <v>107.7</v>
          </cell>
          <cell r="J118">
            <v>113.4</v>
          </cell>
          <cell r="K118">
            <v>107.8</v>
          </cell>
          <cell r="L118">
            <v>105.6</v>
          </cell>
          <cell r="M118">
            <v>113.6</v>
          </cell>
          <cell r="N118">
            <v>101.4</v>
          </cell>
          <cell r="O118">
            <v>101.5</v>
          </cell>
          <cell r="P118" t="str">
            <v>-</v>
          </cell>
          <cell r="Q118">
            <v>104.7</v>
          </cell>
          <cell r="R118">
            <v>5.4000000000000048</v>
          </cell>
          <cell r="S118">
            <v>1.7000000000000126</v>
          </cell>
          <cell r="T118">
            <v>5.0999999999999934</v>
          </cell>
          <cell r="U118">
            <v>5.0999999999999934</v>
          </cell>
          <cell r="V118">
            <v>-1.5999999999999903</v>
          </cell>
          <cell r="W118">
            <v>2.0999999999999908</v>
          </cell>
          <cell r="X118">
            <v>-9.9999999999988987E-2</v>
          </cell>
          <cell r="Y118">
            <v>7.6999999999999957</v>
          </cell>
          <cell r="Z118">
            <v>13.400000000000013</v>
          </cell>
          <cell r="AA118">
            <v>7.8000000000000069</v>
          </cell>
          <cell r="AB118">
            <v>5.600000000000005</v>
          </cell>
          <cell r="AC118">
            <v>13.599999999999991</v>
          </cell>
          <cell r="AD118">
            <v>1.4000000000000012</v>
          </cell>
          <cell r="AE118">
            <v>1.4999999999999902</v>
          </cell>
          <cell r="AF118" t="str">
            <v>-</v>
          </cell>
          <cell r="AG118">
            <v>4.6999999999999931</v>
          </cell>
        </row>
        <row r="119">
          <cell r="A119">
            <v>40664</v>
          </cell>
          <cell r="B119">
            <v>104.5</v>
          </cell>
          <cell r="C119">
            <v>99.8</v>
          </cell>
          <cell r="D119">
            <v>104.4</v>
          </cell>
          <cell r="E119">
            <v>104.5</v>
          </cell>
          <cell r="F119">
            <v>96</v>
          </cell>
          <cell r="G119">
            <v>100.3</v>
          </cell>
          <cell r="H119">
            <v>98.1</v>
          </cell>
          <cell r="I119">
            <v>106.1</v>
          </cell>
          <cell r="J119">
            <v>113</v>
          </cell>
          <cell r="K119">
            <v>106.9</v>
          </cell>
          <cell r="L119">
            <v>105</v>
          </cell>
          <cell r="M119">
            <v>111.7</v>
          </cell>
          <cell r="N119">
            <v>99.4</v>
          </cell>
          <cell r="O119">
            <v>101.7</v>
          </cell>
          <cell r="P119" t="str">
            <v>-</v>
          </cell>
          <cell r="Q119">
            <v>104</v>
          </cell>
          <cell r="R119">
            <v>4.4999999999999929</v>
          </cell>
          <cell r="S119">
            <v>-0.20000000000000018</v>
          </cell>
          <cell r="T119">
            <v>4.4000000000000039</v>
          </cell>
          <cell r="U119">
            <v>4.4999999999999929</v>
          </cell>
          <cell r="V119">
            <v>-4.0000000000000036</v>
          </cell>
          <cell r="W119">
            <v>0.29999999999998916</v>
          </cell>
          <cell r="X119">
            <v>-1.9000000000000017</v>
          </cell>
          <cell r="Y119">
            <v>6.0999999999999943</v>
          </cell>
          <cell r="Z119">
            <v>12.999999999999989</v>
          </cell>
          <cell r="AA119">
            <v>6.899999999999995</v>
          </cell>
          <cell r="AB119">
            <v>5.0000000000000044</v>
          </cell>
          <cell r="AC119">
            <v>11.7</v>
          </cell>
          <cell r="AD119">
            <v>-0.59999999999998943</v>
          </cell>
          <cell r="AE119">
            <v>1.7000000000000126</v>
          </cell>
          <cell r="AF119" t="str">
            <v>-</v>
          </cell>
          <cell r="AG119">
            <v>4.0000000000000036</v>
          </cell>
        </row>
        <row r="120">
          <cell r="A120">
            <v>40695</v>
          </cell>
          <cell r="B120">
            <v>103.6</v>
          </cell>
          <cell r="C120">
            <v>98.9</v>
          </cell>
          <cell r="D120">
            <v>102.6</v>
          </cell>
          <cell r="E120">
            <v>104.6</v>
          </cell>
          <cell r="F120">
            <v>93.1</v>
          </cell>
          <cell r="G120">
            <v>99.2</v>
          </cell>
          <cell r="H120">
            <v>98.3</v>
          </cell>
          <cell r="I120">
            <v>105.3</v>
          </cell>
          <cell r="J120">
            <v>111.3</v>
          </cell>
          <cell r="K120">
            <v>105.6</v>
          </cell>
          <cell r="L120">
            <v>104.2</v>
          </cell>
          <cell r="M120">
            <v>109.9</v>
          </cell>
          <cell r="N120">
            <v>98.2</v>
          </cell>
          <cell r="O120">
            <v>101.2</v>
          </cell>
          <cell r="P120" t="str">
            <v>-</v>
          </cell>
          <cell r="Q120">
            <v>105.3</v>
          </cell>
          <cell r="R120">
            <v>3.6000000000000032</v>
          </cell>
          <cell r="S120">
            <v>-1.0999999999999899</v>
          </cell>
          <cell r="T120">
            <v>2.6000000000000023</v>
          </cell>
          <cell r="U120">
            <v>4.6000000000000041</v>
          </cell>
          <cell r="V120">
            <v>-6.9000000000000057</v>
          </cell>
          <cell r="W120">
            <v>-0.80000000000000071</v>
          </cell>
          <cell r="X120">
            <v>-1.7000000000000015</v>
          </cell>
          <cell r="Y120">
            <v>5.2999999999999936</v>
          </cell>
          <cell r="Z120">
            <v>11.299999999999999</v>
          </cell>
          <cell r="AA120">
            <v>5.600000000000005</v>
          </cell>
          <cell r="AB120">
            <v>4.2000000000000037</v>
          </cell>
          <cell r="AC120">
            <v>9.8999999999999986</v>
          </cell>
          <cell r="AD120">
            <v>-1.8000000000000016</v>
          </cell>
          <cell r="AE120">
            <v>1.2000000000000011</v>
          </cell>
          <cell r="AF120" t="str">
            <v>-</v>
          </cell>
          <cell r="AG120">
            <v>5.2999999999999936</v>
          </cell>
        </row>
        <row r="121">
          <cell r="A121">
            <v>40725</v>
          </cell>
          <cell r="B121">
            <v>102.8</v>
          </cell>
          <cell r="C121">
            <v>97.2</v>
          </cell>
          <cell r="D121">
            <v>101.9</v>
          </cell>
          <cell r="E121">
            <v>105.5</v>
          </cell>
          <cell r="F121">
            <v>90.5</v>
          </cell>
          <cell r="G121">
            <v>98.5</v>
          </cell>
          <cell r="H121">
            <v>96.6</v>
          </cell>
          <cell r="I121">
            <v>104.5</v>
          </cell>
          <cell r="J121">
            <v>109.5</v>
          </cell>
          <cell r="K121">
            <v>104.4</v>
          </cell>
          <cell r="L121">
            <v>103.6</v>
          </cell>
          <cell r="M121">
            <v>108.8</v>
          </cell>
          <cell r="N121">
            <v>97.5</v>
          </cell>
          <cell r="O121">
            <v>100.3</v>
          </cell>
          <cell r="P121" t="str">
            <v>-</v>
          </cell>
          <cell r="Q121">
            <v>105.4</v>
          </cell>
          <cell r="R121">
            <v>2.8000000000000025</v>
          </cell>
          <cell r="S121">
            <v>-2.8000000000000025</v>
          </cell>
          <cell r="T121">
            <v>1.9000000000000128</v>
          </cell>
          <cell r="U121">
            <v>5.4999999999999938</v>
          </cell>
          <cell r="V121">
            <v>-9.4999999999999964</v>
          </cell>
          <cell r="W121">
            <v>-1.5000000000000013</v>
          </cell>
          <cell r="X121">
            <v>-3.400000000000003</v>
          </cell>
          <cell r="Y121">
            <v>4.4999999999999929</v>
          </cell>
          <cell r="Z121">
            <v>9.4999999999999964</v>
          </cell>
          <cell r="AA121">
            <v>4.4000000000000039</v>
          </cell>
          <cell r="AB121">
            <v>3.6000000000000032</v>
          </cell>
          <cell r="AC121">
            <v>8.8000000000000078</v>
          </cell>
          <cell r="AD121">
            <v>-2.5000000000000022</v>
          </cell>
          <cell r="AE121">
            <v>0.29999999999998916</v>
          </cell>
          <cell r="AF121" t="str">
            <v>-</v>
          </cell>
          <cell r="AG121">
            <v>5.4000000000000048</v>
          </cell>
        </row>
        <row r="122">
          <cell r="A122">
            <v>40756</v>
          </cell>
          <cell r="B122">
            <v>102.3</v>
          </cell>
          <cell r="C122">
            <v>96.4</v>
          </cell>
          <cell r="D122">
            <v>101.9</v>
          </cell>
          <cell r="E122">
            <v>105</v>
          </cell>
          <cell r="F122">
            <v>88.6</v>
          </cell>
          <cell r="G122">
            <v>98.4</v>
          </cell>
          <cell r="H122">
            <v>96</v>
          </cell>
          <cell r="I122">
            <v>103.5</v>
          </cell>
          <cell r="J122">
            <v>107.9</v>
          </cell>
          <cell r="K122">
            <v>103.7</v>
          </cell>
          <cell r="L122">
            <v>103</v>
          </cell>
          <cell r="M122">
            <v>110</v>
          </cell>
          <cell r="N122">
            <v>97.3</v>
          </cell>
          <cell r="O122">
            <v>100.5</v>
          </cell>
          <cell r="P122" t="str">
            <v>-</v>
          </cell>
          <cell r="Q122">
            <v>104.6</v>
          </cell>
          <cell r="R122">
            <v>2.2999999999999909</v>
          </cell>
          <cell r="S122">
            <v>-3.5999999999999921</v>
          </cell>
          <cell r="T122">
            <v>1.9000000000000128</v>
          </cell>
          <cell r="U122">
            <v>5.0000000000000044</v>
          </cell>
          <cell r="V122">
            <v>-11.400000000000009</v>
          </cell>
          <cell r="W122">
            <v>-1.5999999999999903</v>
          </cell>
          <cell r="X122">
            <v>-4.0000000000000036</v>
          </cell>
          <cell r="Y122">
            <v>3.499999999999992</v>
          </cell>
          <cell r="Z122">
            <v>7.8999999999999959</v>
          </cell>
          <cell r="AA122">
            <v>3.6999999999999922</v>
          </cell>
          <cell r="AB122">
            <v>3.0000000000000027</v>
          </cell>
          <cell r="AC122">
            <v>10.000000000000009</v>
          </cell>
          <cell r="AD122">
            <v>-2.7000000000000024</v>
          </cell>
          <cell r="AE122">
            <v>0.49999999999998934</v>
          </cell>
          <cell r="AF122" t="str">
            <v>-</v>
          </cell>
          <cell r="AG122">
            <v>4.6000000000000041</v>
          </cell>
        </row>
        <row r="123">
          <cell r="A123">
            <v>40787</v>
          </cell>
          <cell r="B123">
            <v>101.6</v>
          </cell>
          <cell r="C123">
            <v>95.9</v>
          </cell>
          <cell r="D123">
            <v>102.6</v>
          </cell>
          <cell r="E123">
            <v>104.8</v>
          </cell>
          <cell r="F123">
            <v>87.2</v>
          </cell>
          <cell r="G123">
            <v>98.5</v>
          </cell>
          <cell r="H123">
            <v>95.9</v>
          </cell>
          <cell r="I123">
            <v>102.1</v>
          </cell>
          <cell r="J123">
            <v>106.7</v>
          </cell>
          <cell r="K123">
            <v>103.3</v>
          </cell>
          <cell r="L123">
            <v>102.1</v>
          </cell>
          <cell r="M123">
            <v>108.9</v>
          </cell>
          <cell r="N123">
            <v>97</v>
          </cell>
          <cell r="O123">
            <v>101.1</v>
          </cell>
          <cell r="P123" t="str">
            <v>-</v>
          </cell>
          <cell r="Q123">
            <v>104.1</v>
          </cell>
          <cell r="R123">
            <v>1.6000000000000014</v>
          </cell>
          <cell r="S123">
            <v>-4.0999999999999925</v>
          </cell>
          <cell r="T123">
            <v>2.6000000000000023</v>
          </cell>
          <cell r="U123">
            <v>4.8000000000000043</v>
          </cell>
          <cell r="V123">
            <v>-12.8</v>
          </cell>
          <cell r="W123">
            <v>-1.5000000000000013</v>
          </cell>
          <cell r="X123">
            <v>-4.0999999999999925</v>
          </cell>
          <cell r="Y123">
            <v>2.0999999999999908</v>
          </cell>
          <cell r="Z123">
            <v>6.6999999999999948</v>
          </cell>
          <cell r="AA123">
            <v>3.2999999999999918</v>
          </cell>
          <cell r="AB123">
            <v>2.0999999999999908</v>
          </cell>
          <cell r="AC123">
            <v>8.8999999999999968</v>
          </cell>
          <cell r="AD123">
            <v>-3.0000000000000027</v>
          </cell>
          <cell r="AE123">
            <v>1.0999999999999899</v>
          </cell>
          <cell r="AF123" t="str">
            <v>-</v>
          </cell>
          <cell r="AG123">
            <v>4.0999999999999925</v>
          </cell>
        </row>
        <row r="124">
          <cell r="A124">
            <v>40817</v>
          </cell>
          <cell r="B124">
            <v>101.3</v>
          </cell>
          <cell r="C124">
            <v>95.4</v>
          </cell>
          <cell r="D124">
            <v>104.3</v>
          </cell>
          <cell r="E124">
            <v>104.8</v>
          </cell>
          <cell r="F124">
            <v>87</v>
          </cell>
          <cell r="G124">
            <v>98.7</v>
          </cell>
          <cell r="H124">
            <v>95</v>
          </cell>
          <cell r="I124">
            <v>101.2</v>
          </cell>
          <cell r="J124">
            <v>105.2</v>
          </cell>
          <cell r="K124">
            <v>102.7</v>
          </cell>
          <cell r="L124">
            <v>101.6</v>
          </cell>
          <cell r="M124">
            <v>109.7</v>
          </cell>
          <cell r="N124">
            <v>96.6</v>
          </cell>
          <cell r="O124">
            <v>102.4</v>
          </cell>
          <cell r="P124" t="str">
            <v>-</v>
          </cell>
          <cell r="Q124">
            <v>102.8</v>
          </cell>
          <cell r="R124">
            <v>1.2999999999999901</v>
          </cell>
          <cell r="S124">
            <v>-4.5999999999999925</v>
          </cell>
          <cell r="T124">
            <v>4.2999999999999927</v>
          </cell>
          <cell r="U124">
            <v>4.8000000000000043</v>
          </cell>
          <cell r="V124">
            <v>-13</v>
          </cell>
          <cell r="W124">
            <v>-1.3000000000000012</v>
          </cell>
          <cell r="X124">
            <v>-5.0000000000000044</v>
          </cell>
          <cell r="Y124">
            <v>1.2000000000000011</v>
          </cell>
          <cell r="Z124">
            <v>5.2000000000000046</v>
          </cell>
          <cell r="AA124">
            <v>2.7000000000000135</v>
          </cell>
          <cell r="AB124">
            <v>1.6000000000000014</v>
          </cell>
          <cell r="AC124">
            <v>9.6999999999999975</v>
          </cell>
          <cell r="AD124">
            <v>-3.400000000000003</v>
          </cell>
          <cell r="AE124">
            <v>2.4000000000000021</v>
          </cell>
          <cell r="AF124" t="str">
            <v>-</v>
          </cell>
          <cell r="AG124">
            <v>2.8000000000000025</v>
          </cell>
        </row>
        <row r="125">
          <cell r="A125">
            <v>40848</v>
          </cell>
          <cell r="B125">
            <v>100.7</v>
          </cell>
          <cell r="C125">
            <v>95.3</v>
          </cell>
          <cell r="D125">
            <v>103.7</v>
          </cell>
          <cell r="E125">
            <v>103.6</v>
          </cell>
          <cell r="F125">
            <v>86.8</v>
          </cell>
          <cell r="G125">
            <v>98.8</v>
          </cell>
          <cell r="H125">
            <v>94.8</v>
          </cell>
          <cell r="I125">
            <v>100.9</v>
          </cell>
          <cell r="J125">
            <v>104.4</v>
          </cell>
          <cell r="K125">
            <v>101.5</v>
          </cell>
          <cell r="L125">
            <v>100.8</v>
          </cell>
          <cell r="M125">
            <v>109.8</v>
          </cell>
          <cell r="N125">
            <v>95.7</v>
          </cell>
          <cell r="O125">
            <v>101.4</v>
          </cell>
          <cell r="P125" t="str">
            <v>-</v>
          </cell>
          <cell r="Q125">
            <v>102.7</v>
          </cell>
          <cell r="R125">
            <v>0.70000000000001172</v>
          </cell>
          <cell r="S125">
            <v>-4.7000000000000046</v>
          </cell>
          <cell r="T125">
            <v>3.6999999999999922</v>
          </cell>
          <cell r="U125">
            <v>3.6000000000000032</v>
          </cell>
          <cell r="V125">
            <v>-13.200000000000001</v>
          </cell>
          <cell r="W125">
            <v>-1.2000000000000011</v>
          </cell>
          <cell r="X125">
            <v>-5.2000000000000046</v>
          </cell>
          <cell r="Y125">
            <v>0.9000000000000119</v>
          </cell>
          <cell r="Z125">
            <v>4.4000000000000039</v>
          </cell>
          <cell r="AA125">
            <v>1.4999999999999902</v>
          </cell>
          <cell r="AB125">
            <v>0.80000000000000071</v>
          </cell>
          <cell r="AC125">
            <v>9.7999999999999865</v>
          </cell>
          <cell r="AD125">
            <v>-4.2999999999999927</v>
          </cell>
          <cell r="AE125">
            <v>1.4000000000000012</v>
          </cell>
          <cell r="AF125" t="str">
            <v>-</v>
          </cell>
          <cell r="AG125">
            <v>2.7000000000000135</v>
          </cell>
        </row>
        <row r="126">
          <cell r="A126">
            <v>40878</v>
          </cell>
          <cell r="B126">
            <v>100.4</v>
          </cell>
          <cell r="C126">
            <v>95.4</v>
          </cell>
          <cell r="D126">
            <v>103.4</v>
          </cell>
          <cell r="E126">
            <v>102.8</v>
          </cell>
          <cell r="F126">
            <v>87</v>
          </cell>
          <cell r="G126">
            <v>99.1</v>
          </cell>
          <cell r="H126">
            <v>95.1</v>
          </cell>
          <cell r="I126">
            <v>100</v>
          </cell>
          <cell r="J126">
            <v>104.9</v>
          </cell>
          <cell r="K126">
            <v>101.3</v>
          </cell>
          <cell r="L126">
            <v>100.5</v>
          </cell>
          <cell r="M126">
            <v>111.2</v>
          </cell>
          <cell r="N126">
            <v>94.7</v>
          </cell>
          <cell r="O126">
            <v>101.5</v>
          </cell>
          <cell r="P126" t="str">
            <v>-</v>
          </cell>
          <cell r="Q126">
            <v>103.1</v>
          </cell>
          <cell r="R126">
            <v>0.40000000000000036</v>
          </cell>
          <cell r="S126">
            <v>-4.5999999999999925</v>
          </cell>
          <cell r="T126">
            <v>3.400000000000003</v>
          </cell>
          <cell r="U126">
            <v>2.8000000000000025</v>
          </cell>
          <cell r="V126">
            <v>-13</v>
          </cell>
          <cell r="W126">
            <v>-0.9000000000000008</v>
          </cell>
          <cell r="X126">
            <v>-4.9000000000000039</v>
          </cell>
          <cell r="Y126">
            <v>0</v>
          </cell>
          <cell r="Z126">
            <v>4.9000000000000155</v>
          </cell>
          <cell r="AA126">
            <v>1.2999999999999901</v>
          </cell>
          <cell r="AB126">
            <v>0.49999999999998934</v>
          </cell>
          <cell r="AC126">
            <v>11.20000000000001</v>
          </cell>
          <cell r="AD126">
            <v>-5.2999999999999936</v>
          </cell>
          <cell r="AE126">
            <v>1.4999999999999902</v>
          </cell>
          <cell r="AF126" t="str">
            <v>-</v>
          </cell>
          <cell r="AG126">
            <v>3.0999999999999917</v>
          </cell>
        </row>
        <row r="127">
          <cell r="A127">
            <v>40909</v>
          </cell>
          <cell r="B127">
            <v>99.9</v>
          </cell>
          <cell r="C127">
            <v>96.3</v>
          </cell>
          <cell r="D127">
            <v>103.8</v>
          </cell>
          <cell r="E127">
            <v>101.1</v>
          </cell>
          <cell r="F127">
            <v>88</v>
          </cell>
          <cell r="G127">
            <v>100.5</v>
          </cell>
          <cell r="H127">
            <v>96.1</v>
          </cell>
          <cell r="I127">
            <v>99.2</v>
          </cell>
          <cell r="J127">
            <v>103.5</v>
          </cell>
          <cell r="K127">
            <v>100.1</v>
          </cell>
          <cell r="L127">
            <v>99.7</v>
          </cell>
          <cell r="M127">
            <v>110.4</v>
          </cell>
          <cell r="N127">
            <v>93.6</v>
          </cell>
          <cell r="O127">
            <v>102.1</v>
          </cell>
          <cell r="P127" t="str">
            <v>-</v>
          </cell>
          <cell r="Q127">
            <v>102.1</v>
          </cell>
          <cell r="R127">
            <v>-9.9999999999988987E-2</v>
          </cell>
          <cell r="S127">
            <v>-3.7000000000000033</v>
          </cell>
          <cell r="T127">
            <v>3.8000000000000034</v>
          </cell>
          <cell r="U127">
            <v>1.0999999999999899</v>
          </cell>
          <cell r="V127">
            <v>-12</v>
          </cell>
          <cell r="W127">
            <v>0.49999999999998934</v>
          </cell>
          <cell r="X127">
            <v>-3.9000000000000035</v>
          </cell>
          <cell r="Y127">
            <v>-0.80000000000000071</v>
          </cell>
          <cell r="Z127">
            <v>3.499999999999992</v>
          </cell>
          <cell r="AA127">
            <v>9.9999999999988987E-2</v>
          </cell>
          <cell r="AB127">
            <v>-0.30000000000000027</v>
          </cell>
          <cell r="AC127">
            <v>10.400000000000009</v>
          </cell>
          <cell r="AD127">
            <v>-6.4000000000000057</v>
          </cell>
          <cell r="AE127">
            <v>2.0999999999999908</v>
          </cell>
          <cell r="AF127" t="str">
            <v>-</v>
          </cell>
          <cell r="AG127">
            <v>2.0999999999999908</v>
          </cell>
        </row>
        <row r="128">
          <cell r="A128">
            <v>40940</v>
          </cell>
          <cell r="B128">
            <v>98.9</v>
          </cell>
          <cell r="C128">
            <v>97.6</v>
          </cell>
          <cell r="D128">
            <v>102.6</v>
          </cell>
          <cell r="E128">
            <v>101.1</v>
          </cell>
          <cell r="F128">
            <v>87.6</v>
          </cell>
          <cell r="G128">
            <v>101.6</v>
          </cell>
          <cell r="H128">
            <v>98.2</v>
          </cell>
          <cell r="I128">
            <v>98.2</v>
          </cell>
          <cell r="J128">
            <v>102</v>
          </cell>
          <cell r="K128">
            <v>98.6</v>
          </cell>
          <cell r="L128">
            <v>98.5</v>
          </cell>
          <cell r="M128">
            <v>109</v>
          </cell>
          <cell r="N128">
            <v>92.8</v>
          </cell>
          <cell r="O128">
            <v>100.9</v>
          </cell>
          <cell r="P128" t="str">
            <v>-</v>
          </cell>
          <cell r="Q128">
            <v>100.5</v>
          </cell>
          <cell r="R128">
            <v>-1.0999999999999899</v>
          </cell>
          <cell r="S128">
            <v>-2.4000000000000021</v>
          </cell>
          <cell r="T128">
            <v>2.6000000000000023</v>
          </cell>
          <cell r="U128">
            <v>1.0999999999999899</v>
          </cell>
          <cell r="V128">
            <v>-12.400000000000011</v>
          </cell>
          <cell r="W128">
            <v>1.6000000000000014</v>
          </cell>
          <cell r="X128">
            <v>-1.8000000000000016</v>
          </cell>
          <cell r="Y128">
            <v>-1.8000000000000016</v>
          </cell>
          <cell r="Z128">
            <v>2.0000000000000018</v>
          </cell>
          <cell r="AA128">
            <v>-1.4000000000000012</v>
          </cell>
          <cell r="AB128">
            <v>-1.5000000000000013</v>
          </cell>
          <cell r="AC128">
            <v>9.0000000000000071</v>
          </cell>
          <cell r="AD128">
            <v>-7.2000000000000064</v>
          </cell>
          <cell r="AE128">
            <v>0.9000000000000119</v>
          </cell>
          <cell r="AF128" t="str">
            <v>-</v>
          </cell>
          <cell r="AG128">
            <v>0.49999999999998934</v>
          </cell>
        </row>
        <row r="129">
          <cell r="A129">
            <v>40969</v>
          </cell>
          <cell r="B129">
            <v>98.6</v>
          </cell>
          <cell r="C129">
            <v>97.7</v>
          </cell>
          <cell r="D129">
            <v>104.3</v>
          </cell>
          <cell r="E129">
            <v>101.8</v>
          </cell>
          <cell r="F129">
            <v>88.5</v>
          </cell>
          <cell r="G129">
            <v>102.5</v>
          </cell>
          <cell r="H129">
            <v>98.5</v>
          </cell>
          <cell r="I129">
            <v>97.8</v>
          </cell>
          <cell r="J129">
            <v>100.3</v>
          </cell>
          <cell r="K129">
            <v>98.1</v>
          </cell>
          <cell r="L129">
            <v>97.7</v>
          </cell>
          <cell r="M129">
            <v>109.3</v>
          </cell>
          <cell r="N129">
            <v>92.6</v>
          </cell>
          <cell r="O129">
            <v>100.2</v>
          </cell>
          <cell r="P129" t="str">
            <v>-</v>
          </cell>
          <cell r="Q129">
            <v>100.5</v>
          </cell>
          <cell r="R129">
            <v>-1.4000000000000012</v>
          </cell>
          <cell r="S129">
            <v>-2.300000000000002</v>
          </cell>
          <cell r="T129">
            <v>4.2999999999999927</v>
          </cell>
          <cell r="U129">
            <v>1.8000000000000016</v>
          </cell>
          <cell r="V129">
            <v>-11.5</v>
          </cell>
          <cell r="W129">
            <v>2.4999999999999911</v>
          </cell>
          <cell r="X129">
            <v>-1.5000000000000013</v>
          </cell>
          <cell r="Y129">
            <v>-2.200000000000002</v>
          </cell>
          <cell r="Z129">
            <v>0.29999999999998916</v>
          </cell>
          <cell r="AA129">
            <v>-1.9000000000000017</v>
          </cell>
          <cell r="AB129">
            <v>-2.300000000000002</v>
          </cell>
          <cell r="AC129">
            <v>9.2999999999999972</v>
          </cell>
          <cell r="AD129">
            <v>-7.4000000000000066</v>
          </cell>
          <cell r="AE129">
            <v>0.20000000000000018</v>
          </cell>
          <cell r="AF129" t="str">
            <v>-</v>
          </cell>
          <cell r="AG129">
            <v>0.49999999999998934</v>
          </cell>
        </row>
        <row r="130">
          <cell r="A130">
            <v>41000</v>
          </cell>
          <cell r="B130">
            <v>98.3</v>
          </cell>
          <cell r="C130">
            <v>98</v>
          </cell>
          <cell r="D130">
            <v>103.2</v>
          </cell>
          <cell r="E130">
            <v>101.8</v>
          </cell>
          <cell r="F130">
            <v>89.9</v>
          </cell>
          <cell r="G130">
            <v>103.4</v>
          </cell>
          <cell r="H130">
            <v>98.9</v>
          </cell>
          <cell r="I130">
            <v>97.7</v>
          </cell>
          <cell r="J130">
            <v>98.1</v>
          </cell>
          <cell r="K130">
            <v>97.1</v>
          </cell>
          <cell r="L130">
            <v>97.5</v>
          </cell>
          <cell r="M130">
            <v>108.4</v>
          </cell>
          <cell r="N130">
            <v>93.1</v>
          </cell>
          <cell r="O130">
            <v>99.2</v>
          </cell>
          <cell r="P130" t="str">
            <v>-</v>
          </cell>
          <cell r="Q130">
            <v>101.6</v>
          </cell>
          <cell r="R130">
            <v>-1.7000000000000015</v>
          </cell>
          <cell r="S130">
            <v>-2.0000000000000018</v>
          </cell>
          <cell r="T130">
            <v>3.2000000000000028</v>
          </cell>
          <cell r="U130">
            <v>1.8000000000000016</v>
          </cell>
          <cell r="V130">
            <v>-10.099999999999998</v>
          </cell>
          <cell r="W130">
            <v>3.400000000000003</v>
          </cell>
          <cell r="X130">
            <v>-1.0999999999999899</v>
          </cell>
          <cell r="Y130">
            <v>-2.300000000000002</v>
          </cell>
          <cell r="Z130">
            <v>-1.9000000000000017</v>
          </cell>
          <cell r="AA130">
            <v>-2.9000000000000026</v>
          </cell>
          <cell r="AB130">
            <v>-2.5000000000000022</v>
          </cell>
          <cell r="AC130">
            <v>8.4000000000000075</v>
          </cell>
          <cell r="AD130">
            <v>-6.9000000000000057</v>
          </cell>
          <cell r="AE130">
            <v>-0.80000000000000071</v>
          </cell>
          <cell r="AF130" t="str">
            <v>-</v>
          </cell>
          <cell r="AG130">
            <v>1.6000000000000014</v>
          </cell>
        </row>
        <row r="131">
          <cell r="A131">
            <v>41030</v>
          </cell>
          <cell r="B131">
            <v>97.7</v>
          </cell>
          <cell r="C131">
            <v>98.5</v>
          </cell>
          <cell r="D131">
            <v>101.6</v>
          </cell>
          <cell r="E131">
            <v>101.6</v>
          </cell>
          <cell r="F131">
            <v>90.9</v>
          </cell>
          <cell r="G131">
            <v>104.3</v>
          </cell>
          <cell r="H131">
            <v>99.3</v>
          </cell>
          <cell r="I131">
            <v>97.6</v>
          </cell>
          <cell r="J131">
            <v>95.5</v>
          </cell>
          <cell r="K131">
            <v>96.5</v>
          </cell>
          <cell r="L131">
            <v>96.7</v>
          </cell>
          <cell r="M131">
            <v>108.1</v>
          </cell>
          <cell r="N131">
            <v>94.1</v>
          </cell>
          <cell r="O131">
            <v>98.3</v>
          </cell>
          <cell r="P131" t="str">
            <v>-</v>
          </cell>
          <cell r="Q131">
            <v>102.7</v>
          </cell>
          <cell r="R131">
            <v>-2.300000000000002</v>
          </cell>
          <cell r="S131">
            <v>-1.5000000000000013</v>
          </cell>
          <cell r="T131">
            <v>1.6000000000000014</v>
          </cell>
          <cell r="U131">
            <v>1.6000000000000014</v>
          </cell>
          <cell r="V131">
            <v>-9.0999999999999979</v>
          </cell>
          <cell r="W131">
            <v>4.2999999999999927</v>
          </cell>
          <cell r="X131">
            <v>-0.70000000000000062</v>
          </cell>
          <cell r="Y131">
            <v>-2.4000000000000021</v>
          </cell>
          <cell r="Z131">
            <v>-4.5000000000000036</v>
          </cell>
          <cell r="AA131">
            <v>-3.5000000000000031</v>
          </cell>
          <cell r="AB131">
            <v>-3.2999999999999918</v>
          </cell>
          <cell r="AC131">
            <v>8.0999999999999961</v>
          </cell>
          <cell r="AD131">
            <v>-5.9000000000000057</v>
          </cell>
          <cell r="AE131">
            <v>-1.7000000000000015</v>
          </cell>
          <cell r="AF131" t="str">
            <v>-</v>
          </cell>
          <cell r="AG131">
            <v>2.7000000000000135</v>
          </cell>
        </row>
        <row r="132">
          <cell r="A132">
            <v>41061</v>
          </cell>
          <cell r="B132">
            <v>97.3</v>
          </cell>
          <cell r="C132">
            <v>98.3</v>
          </cell>
          <cell r="D132">
            <v>101.3</v>
          </cell>
          <cell r="E132">
            <v>101.6</v>
          </cell>
          <cell r="F132">
            <v>92</v>
          </cell>
          <cell r="G132">
            <v>104.1</v>
          </cell>
          <cell r="H132">
            <v>98.5</v>
          </cell>
          <cell r="I132">
            <v>97.3</v>
          </cell>
          <cell r="J132">
            <v>94.3</v>
          </cell>
          <cell r="K132">
            <v>96.4</v>
          </cell>
          <cell r="L132">
            <v>96.1</v>
          </cell>
          <cell r="M132">
            <v>107</v>
          </cell>
          <cell r="N132">
            <v>94.4</v>
          </cell>
          <cell r="O132">
            <v>97.4</v>
          </cell>
          <cell r="P132" t="str">
            <v>-</v>
          </cell>
          <cell r="Q132">
            <v>102.2</v>
          </cell>
          <cell r="R132">
            <v>-2.7000000000000024</v>
          </cell>
          <cell r="S132">
            <v>-1.7000000000000015</v>
          </cell>
          <cell r="T132">
            <v>1.2999999999999901</v>
          </cell>
          <cell r="U132">
            <v>1.6000000000000014</v>
          </cell>
          <cell r="V132">
            <v>-7.9999999999999964</v>
          </cell>
          <cell r="W132">
            <v>4.0999999999999925</v>
          </cell>
          <cell r="X132">
            <v>-1.5000000000000013</v>
          </cell>
          <cell r="Y132">
            <v>-2.7000000000000024</v>
          </cell>
          <cell r="Z132">
            <v>-5.7000000000000046</v>
          </cell>
          <cell r="AA132">
            <v>-3.5999999999999921</v>
          </cell>
          <cell r="AB132">
            <v>-3.9000000000000035</v>
          </cell>
          <cell r="AC132">
            <v>7.0000000000000062</v>
          </cell>
          <cell r="AD132">
            <v>-5.5999999999999943</v>
          </cell>
          <cell r="AE132">
            <v>-2.5999999999999912</v>
          </cell>
          <cell r="AF132" t="str">
            <v>-</v>
          </cell>
          <cell r="AG132">
            <v>2.200000000000002</v>
          </cell>
        </row>
        <row r="133">
          <cell r="A133">
            <v>41091</v>
          </cell>
          <cell r="B133">
            <v>97.3</v>
          </cell>
          <cell r="C133">
            <v>98.9</v>
          </cell>
          <cell r="D133">
            <v>98.8</v>
          </cell>
          <cell r="E133">
            <v>100.2</v>
          </cell>
          <cell r="F133">
            <v>94.2</v>
          </cell>
          <cell r="G133">
            <v>103.8</v>
          </cell>
          <cell r="H133">
            <v>99.2</v>
          </cell>
          <cell r="I133">
            <v>97.6</v>
          </cell>
          <cell r="J133">
            <v>93.8</v>
          </cell>
          <cell r="K133">
            <v>96.4</v>
          </cell>
          <cell r="L133">
            <v>96</v>
          </cell>
          <cell r="M133">
            <v>105.6</v>
          </cell>
          <cell r="N133">
            <v>95.3</v>
          </cell>
          <cell r="O133">
            <v>97</v>
          </cell>
          <cell r="P133" t="str">
            <v>-</v>
          </cell>
          <cell r="Q133">
            <v>102.8</v>
          </cell>
          <cell r="R133">
            <v>-2.7000000000000024</v>
          </cell>
          <cell r="S133">
            <v>-1.0999999999999899</v>
          </cell>
          <cell r="T133">
            <v>-1.2000000000000011</v>
          </cell>
          <cell r="U133">
            <v>0.20000000000000018</v>
          </cell>
          <cell r="V133">
            <v>-5.7999999999999936</v>
          </cell>
          <cell r="W133">
            <v>3.8000000000000034</v>
          </cell>
          <cell r="X133">
            <v>-0.80000000000000071</v>
          </cell>
          <cell r="Y133">
            <v>-2.4000000000000021</v>
          </cell>
          <cell r="Z133">
            <v>-6.2000000000000055</v>
          </cell>
          <cell r="AA133">
            <v>-3.5999999999999921</v>
          </cell>
          <cell r="AB133">
            <v>-4.0000000000000036</v>
          </cell>
          <cell r="AC133">
            <v>5.600000000000005</v>
          </cell>
          <cell r="AD133">
            <v>-4.7000000000000046</v>
          </cell>
          <cell r="AE133">
            <v>-3.0000000000000027</v>
          </cell>
          <cell r="AF133" t="str">
            <v>-</v>
          </cell>
          <cell r="AG133">
            <v>2.8000000000000025</v>
          </cell>
        </row>
        <row r="134">
          <cell r="A134">
            <v>41122</v>
          </cell>
          <cell r="B134">
            <v>97.1</v>
          </cell>
          <cell r="C134">
            <v>99.2</v>
          </cell>
          <cell r="D134">
            <v>98</v>
          </cell>
          <cell r="E134">
            <v>99.4</v>
          </cell>
          <cell r="F134">
            <v>95.4</v>
          </cell>
          <cell r="G134">
            <v>103.5</v>
          </cell>
          <cell r="H134">
            <v>99.6</v>
          </cell>
          <cell r="I134">
            <v>98.4</v>
          </cell>
          <cell r="J134">
            <v>93.8</v>
          </cell>
          <cell r="K134">
            <v>95.3</v>
          </cell>
          <cell r="L134">
            <v>95.8</v>
          </cell>
          <cell r="M134">
            <v>102.9</v>
          </cell>
          <cell r="N134">
            <v>95.4</v>
          </cell>
          <cell r="O134">
            <v>96.5</v>
          </cell>
          <cell r="P134" t="str">
            <v>-</v>
          </cell>
          <cell r="Q134">
            <v>104.7</v>
          </cell>
          <cell r="R134">
            <v>-2.9000000000000026</v>
          </cell>
          <cell r="S134">
            <v>-0.80000000000000071</v>
          </cell>
          <cell r="T134">
            <v>-2.0000000000000018</v>
          </cell>
          <cell r="U134">
            <v>-0.59999999999998943</v>
          </cell>
          <cell r="V134">
            <v>-4.5999999999999925</v>
          </cell>
          <cell r="W134">
            <v>3.499999999999992</v>
          </cell>
          <cell r="X134">
            <v>-0.40000000000000036</v>
          </cell>
          <cell r="Y134">
            <v>-1.5999999999999903</v>
          </cell>
          <cell r="Z134">
            <v>-6.2000000000000055</v>
          </cell>
          <cell r="AA134">
            <v>-4.7000000000000046</v>
          </cell>
          <cell r="AB134">
            <v>-4.2000000000000037</v>
          </cell>
          <cell r="AC134">
            <v>2.9000000000000137</v>
          </cell>
          <cell r="AD134">
            <v>-4.5999999999999925</v>
          </cell>
          <cell r="AE134">
            <v>-3.5000000000000031</v>
          </cell>
          <cell r="AF134" t="str">
            <v>-</v>
          </cell>
          <cell r="AG134">
            <v>4.6999999999999931</v>
          </cell>
        </row>
        <row r="135">
          <cell r="A135">
            <v>41153</v>
          </cell>
          <cell r="B135">
            <v>97.1</v>
          </cell>
          <cell r="C135">
            <v>99.3</v>
          </cell>
          <cell r="D135">
            <v>96.5</v>
          </cell>
          <cell r="E135">
            <v>98.5</v>
          </cell>
          <cell r="F135">
            <v>96.5</v>
          </cell>
          <cell r="G135">
            <v>102.7</v>
          </cell>
          <cell r="H135">
            <v>99.9</v>
          </cell>
          <cell r="I135">
            <v>99.6</v>
          </cell>
          <cell r="J135">
            <v>93.4</v>
          </cell>
          <cell r="K135">
            <v>94.3</v>
          </cell>
          <cell r="L135">
            <v>96</v>
          </cell>
          <cell r="M135">
            <v>101.5</v>
          </cell>
          <cell r="N135">
            <v>95.3</v>
          </cell>
          <cell r="O135">
            <v>95.6</v>
          </cell>
          <cell r="P135" t="str">
            <v>-</v>
          </cell>
          <cell r="Q135">
            <v>104.6</v>
          </cell>
          <cell r="R135">
            <v>-2.9000000000000026</v>
          </cell>
          <cell r="S135">
            <v>-0.70000000000000062</v>
          </cell>
          <cell r="T135">
            <v>-3.5000000000000031</v>
          </cell>
          <cell r="U135">
            <v>-1.5000000000000013</v>
          </cell>
          <cell r="V135">
            <v>-3.5000000000000031</v>
          </cell>
          <cell r="W135">
            <v>2.7000000000000135</v>
          </cell>
          <cell r="X135">
            <v>-9.9999999999988987E-2</v>
          </cell>
          <cell r="Y135">
            <v>-0.40000000000000036</v>
          </cell>
          <cell r="Z135">
            <v>-6.5999999999999943</v>
          </cell>
          <cell r="AA135">
            <v>-5.7000000000000046</v>
          </cell>
          <cell r="AB135">
            <v>-4.0000000000000036</v>
          </cell>
          <cell r="AC135">
            <v>1.4999999999999902</v>
          </cell>
          <cell r="AD135">
            <v>-4.7000000000000046</v>
          </cell>
          <cell r="AE135">
            <v>-4.4000000000000039</v>
          </cell>
          <cell r="AF135" t="str">
            <v>-</v>
          </cell>
          <cell r="AG135">
            <v>4.6000000000000041</v>
          </cell>
        </row>
        <row r="136">
          <cell r="A136">
            <v>41183</v>
          </cell>
          <cell r="B136">
            <v>97.7</v>
          </cell>
          <cell r="C136">
            <v>99.7</v>
          </cell>
          <cell r="D136">
            <v>93.8</v>
          </cell>
          <cell r="E136">
            <v>98.5</v>
          </cell>
          <cell r="F136">
            <v>97.7</v>
          </cell>
          <cell r="G136">
            <v>102.7</v>
          </cell>
          <cell r="H136">
            <v>100.5</v>
          </cell>
          <cell r="I136">
            <v>101</v>
          </cell>
          <cell r="J136">
            <v>94.3</v>
          </cell>
          <cell r="K136">
            <v>94</v>
          </cell>
          <cell r="L136">
            <v>96.9</v>
          </cell>
          <cell r="M136">
            <v>100.2</v>
          </cell>
          <cell r="N136">
            <v>96.4</v>
          </cell>
          <cell r="O136">
            <v>94.9</v>
          </cell>
          <cell r="P136" t="str">
            <v>-</v>
          </cell>
          <cell r="Q136">
            <v>105.9</v>
          </cell>
          <cell r="R136">
            <v>-2.300000000000002</v>
          </cell>
          <cell r="S136">
            <v>-0.30000000000000027</v>
          </cell>
          <cell r="T136">
            <v>-6.2000000000000055</v>
          </cell>
          <cell r="U136">
            <v>-1.5000000000000013</v>
          </cell>
          <cell r="V136">
            <v>-2.300000000000002</v>
          </cell>
          <cell r="W136">
            <v>2.7000000000000135</v>
          </cell>
          <cell r="X136">
            <v>0.49999999999998934</v>
          </cell>
          <cell r="Y136">
            <v>1.0000000000000009</v>
          </cell>
          <cell r="Z136">
            <v>-5.7000000000000046</v>
          </cell>
          <cell r="AA136">
            <v>-6.0000000000000053</v>
          </cell>
          <cell r="AB136">
            <v>-3.0999999999999917</v>
          </cell>
          <cell r="AC136">
            <v>0.20000000000000018</v>
          </cell>
          <cell r="AD136">
            <v>-3.5999999999999921</v>
          </cell>
          <cell r="AE136">
            <v>-5.0999999999999934</v>
          </cell>
          <cell r="AF136" t="str">
            <v>-</v>
          </cell>
          <cell r="AG136">
            <v>5.9000000000000163</v>
          </cell>
        </row>
        <row r="137">
          <cell r="A137">
            <v>41214</v>
          </cell>
          <cell r="B137">
            <v>97.9</v>
          </cell>
          <cell r="C137">
            <v>100.6</v>
          </cell>
          <cell r="D137">
            <v>93.6</v>
          </cell>
          <cell r="E137">
            <v>98.6</v>
          </cell>
          <cell r="F137">
            <v>99.2</v>
          </cell>
          <cell r="G137">
            <v>102.3</v>
          </cell>
          <cell r="H137">
            <v>102.2</v>
          </cell>
          <cell r="I137">
            <v>100.9</v>
          </cell>
          <cell r="J137">
            <v>93.4</v>
          </cell>
          <cell r="K137">
            <v>93.5</v>
          </cell>
          <cell r="L137">
            <v>97.4</v>
          </cell>
          <cell r="M137">
            <v>97.9</v>
          </cell>
          <cell r="N137">
            <v>97.4</v>
          </cell>
          <cell r="O137">
            <v>95.2</v>
          </cell>
          <cell r="P137" t="str">
            <v>-</v>
          </cell>
          <cell r="Q137">
            <v>104.5</v>
          </cell>
          <cell r="R137">
            <v>-2.0999999999999908</v>
          </cell>
          <cell r="S137">
            <v>0.60000000000000053</v>
          </cell>
          <cell r="T137">
            <v>-6.4000000000000057</v>
          </cell>
          <cell r="U137">
            <v>-1.4000000000000012</v>
          </cell>
          <cell r="V137">
            <v>-0.80000000000000071</v>
          </cell>
          <cell r="W137">
            <v>2.2999999999999909</v>
          </cell>
          <cell r="X137">
            <v>2.200000000000002</v>
          </cell>
          <cell r="Y137">
            <v>0.9000000000000119</v>
          </cell>
          <cell r="Z137">
            <v>-6.5999999999999943</v>
          </cell>
          <cell r="AA137">
            <v>-6.4999999999999947</v>
          </cell>
          <cell r="AB137">
            <v>-2.5999999999999912</v>
          </cell>
          <cell r="AC137">
            <v>-2.0999999999999908</v>
          </cell>
          <cell r="AD137">
            <v>-2.5999999999999912</v>
          </cell>
          <cell r="AE137">
            <v>-4.7999999999999936</v>
          </cell>
          <cell r="AF137" t="str">
            <v>-</v>
          </cell>
          <cell r="AG137">
            <v>4.4999999999999929</v>
          </cell>
        </row>
        <row r="138">
          <cell r="A138">
            <v>41244</v>
          </cell>
          <cell r="B138">
            <v>97.7</v>
          </cell>
          <cell r="C138">
            <v>101.6</v>
          </cell>
          <cell r="D138">
            <v>93.2</v>
          </cell>
          <cell r="E138">
            <v>98.4</v>
          </cell>
          <cell r="F138">
            <v>99.8</v>
          </cell>
          <cell r="G138">
            <v>101.7</v>
          </cell>
          <cell r="H138">
            <v>104.2</v>
          </cell>
          <cell r="I138">
            <v>101.4</v>
          </cell>
          <cell r="J138">
            <v>92.5</v>
          </cell>
          <cell r="K138">
            <v>93.1</v>
          </cell>
          <cell r="L138">
            <v>97.1</v>
          </cell>
          <cell r="M138">
            <v>94.5</v>
          </cell>
          <cell r="N138">
            <v>97.6</v>
          </cell>
          <cell r="O138">
            <v>94.3</v>
          </cell>
          <cell r="P138" t="str">
            <v>-</v>
          </cell>
          <cell r="Q138">
            <v>102</v>
          </cell>
          <cell r="R138">
            <v>-2.300000000000002</v>
          </cell>
          <cell r="S138">
            <v>1.6000000000000014</v>
          </cell>
          <cell r="T138">
            <v>-6.7999999999999954</v>
          </cell>
          <cell r="U138">
            <v>-1.5999999999999903</v>
          </cell>
          <cell r="V138">
            <v>-0.20000000000000018</v>
          </cell>
          <cell r="W138">
            <v>1.7000000000000126</v>
          </cell>
          <cell r="X138">
            <v>4.2000000000000037</v>
          </cell>
          <cell r="Y138">
            <v>1.4000000000000012</v>
          </cell>
          <cell r="Z138">
            <v>-7.4999999999999956</v>
          </cell>
          <cell r="AA138">
            <v>-6.9000000000000057</v>
          </cell>
          <cell r="AB138">
            <v>-2.9000000000000026</v>
          </cell>
          <cell r="AC138">
            <v>-5.5000000000000053</v>
          </cell>
          <cell r="AD138">
            <v>-2.4000000000000021</v>
          </cell>
          <cell r="AE138">
            <v>-5.7000000000000046</v>
          </cell>
          <cell r="AF138" t="str">
            <v>-</v>
          </cell>
          <cell r="AG138">
            <v>2.0000000000000018</v>
          </cell>
        </row>
        <row r="139">
          <cell r="A139">
            <v>41275</v>
          </cell>
          <cell r="B139">
            <v>98.6</v>
          </cell>
          <cell r="C139">
            <v>101.8</v>
          </cell>
          <cell r="D139">
            <v>92.7</v>
          </cell>
          <cell r="E139">
            <v>100.6</v>
          </cell>
          <cell r="F139">
            <v>101.3</v>
          </cell>
          <cell r="G139">
            <v>100.7</v>
          </cell>
          <cell r="H139">
            <v>104.8</v>
          </cell>
          <cell r="I139">
            <v>102.8</v>
          </cell>
          <cell r="J139">
            <v>92.7</v>
          </cell>
          <cell r="K139">
            <v>94.8</v>
          </cell>
          <cell r="L139">
            <v>98.2</v>
          </cell>
          <cell r="M139">
            <v>94.4</v>
          </cell>
          <cell r="N139">
            <v>98.9</v>
          </cell>
          <cell r="O139">
            <v>94.1</v>
          </cell>
          <cell r="P139">
            <v>1572.8</v>
          </cell>
          <cell r="Q139">
            <v>104.1</v>
          </cell>
          <cell r="R139">
            <v>-1.4000000000000012</v>
          </cell>
          <cell r="S139">
            <v>1.8000000000000016</v>
          </cell>
          <cell r="T139">
            <v>-7.2999999999999954</v>
          </cell>
          <cell r="U139">
            <v>0.60000000000000053</v>
          </cell>
          <cell r="V139">
            <v>1.2999999999999901</v>
          </cell>
          <cell r="W139">
            <v>0.70000000000001172</v>
          </cell>
          <cell r="X139">
            <v>4.8000000000000043</v>
          </cell>
          <cell r="Y139">
            <v>2.8000000000000025</v>
          </cell>
          <cell r="Z139">
            <v>-7.2999999999999954</v>
          </cell>
          <cell r="AA139">
            <v>-5.2000000000000046</v>
          </cell>
          <cell r="AB139">
            <v>-1.8000000000000016</v>
          </cell>
          <cell r="AC139">
            <v>-5.5999999999999943</v>
          </cell>
          <cell r="AD139">
            <v>-1.0999999999999899</v>
          </cell>
          <cell r="AE139">
            <v>-5.9000000000000057</v>
          </cell>
          <cell r="AF139">
            <v>1472.8</v>
          </cell>
          <cell r="AG139">
            <v>4.0999999999999925</v>
          </cell>
        </row>
        <row r="140">
          <cell r="A140">
            <v>41306</v>
          </cell>
          <cell r="B140">
            <v>98.9</v>
          </cell>
          <cell r="C140">
            <v>101.3</v>
          </cell>
          <cell r="D140">
            <v>93.2</v>
          </cell>
          <cell r="E140">
            <v>100.3</v>
          </cell>
          <cell r="F140">
            <v>102.6</v>
          </cell>
          <cell r="G140">
            <v>99.2</v>
          </cell>
          <cell r="H140">
            <v>104.2</v>
          </cell>
          <cell r="I140">
            <v>102.7</v>
          </cell>
          <cell r="J140">
            <v>92.7</v>
          </cell>
          <cell r="K140">
            <v>95.4</v>
          </cell>
          <cell r="L140">
            <v>98.8</v>
          </cell>
          <cell r="M140">
            <v>94.2</v>
          </cell>
          <cell r="N140">
            <v>99.2</v>
          </cell>
          <cell r="O140">
            <v>95.2</v>
          </cell>
          <cell r="P140">
            <v>692.4</v>
          </cell>
          <cell r="Q140">
            <v>106.4</v>
          </cell>
          <cell r="R140">
            <v>-1.0999999999999899</v>
          </cell>
          <cell r="S140">
            <v>1.2999999999999901</v>
          </cell>
          <cell r="T140">
            <v>-6.7999999999999954</v>
          </cell>
          <cell r="U140">
            <v>0.29999999999998916</v>
          </cell>
          <cell r="V140">
            <v>2.6000000000000023</v>
          </cell>
          <cell r="W140">
            <v>-0.80000000000000071</v>
          </cell>
          <cell r="X140">
            <v>4.2000000000000037</v>
          </cell>
          <cell r="Y140">
            <v>2.7000000000000135</v>
          </cell>
          <cell r="Z140">
            <v>-7.2999999999999954</v>
          </cell>
          <cell r="AA140">
            <v>-4.5999999999999925</v>
          </cell>
          <cell r="AB140">
            <v>-1.2000000000000011</v>
          </cell>
          <cell r="AC140">
            <v>-5.7999999999999936</v>
          </cell>
          <cell r="AD140">
            <v>-0.80000000000000071</v>
          </cell>
          <cell r="AE140">
            <v>-4.7999999999999936</v>
          </cell>
          <cell r="AF140">
            <v>592.4</v>
          </cell>
          <cell r="AG140">
            <v>6.4000000000000057</v>
          </cell>
        </row>
        <row r="141">
          <cell r="A141">
            <v>41334</v>
          </cell>
          <cell r="B141">
            <v>99.1</v>
          </cell>
          <cell r="C141">
            <v>101.6</v>
          </cell>
          <cell r="D141">
            <v>93.5</v>
          </cell>
          <cell r="E141">
            <v>99.4</v>
          </cell>
          <cell r="F141">
            <v>102.9</v>
          </cell>
          <cell r="G141">
            <v>98.4</v>
          </cell>
          <cell r="H141">
            <v>104.8</v>
          </cell>
          <cell r="I141">
            <v>102.7</v>
          </cell>
          <cell r="J141">
            <v>92.7</v>
          </cell>
          <cell r="K141">
            <v>95.5</v>
          </cell>
          <cell r="L141">
            <v>99.2</v>
          </cell>
          <cell r="M141">
            <v>94</v>
          </cell>
          <cell r="N141">
            <v>99.6</v>
          </cell>
          <cell r="O141">
            <v>95.7</v>
          </cell>
          <cell r="P141">
            <v>429.3</v>
          </cell>
          <cell r="Q141">
            <v>107.5</v>
          </cell>
          <cell r="R141">
            <v>-0.9000000000000008</v>
          </cell>
          <cell r="S141">
            <v>1.6000000000000014</v>
          </cell>
          <cell r="T141">
            <v>-6.4999999999999947</v>
          </cell>
          <cell r="U141">
            <v>-0.59999999999998943</v>
          </cell>
          <cell r="V141">
            <v>2.9000000000000137</v>
          </cell>
          <cell r="W141">
            <v>-1.5999999999999903</v>
          </cell>
          <cell r="X141">
            <v>4.8000000000000043</v>
          </cell>
          <cell r="Y141">
            <v>2.7000000000000135</v>
          </cell>
          <cell r="Z141">
            <v>-7.2999999999999954</v>
          </cell>
          <cell r="AA141">
            <v>-4.5000000000000036</v>
          </cell>
          <cell r="AB141">
            <v>-0.80000000000000071</v>
          </cell>
          <cell r="AC141">
            <v>-6.0000000000000053</v>
          </cell>
          <cell r="AD141">
            <v>-0.40000000000000036</v>
          </cell>
          <cell r="AE141">
            <v>-4.2999999999999927</v>
          </cell>
          <cell r="AF141">
            <v>329.3</v>
          </cell>
          <cell r="AG141">
            <v>7.4999999999999956</v>
          </cell>
        </row>
        <row r="142">
          <cell r="A142">
            <v>41365</v>
          </cell>
          <cell r="B142">
            <v>100.3</v>
          </cell>
          <cell r="C142">
            <v>102.7</v>
          </cell>
          <cell r="D142">
            <v>95.5</v>
          </cell>
          <cell r="E142">
            <v>97.5</v>
          </cell>
          <cell r="F142">
            <v>104.7</v>
          </cell>
          <cell r="G142">
            <v>98.4</v>
          </cell>
          <cell r="H142">
            <v>106</v>
          </cell>
          <cell r="I142">
            <v>103.1</v>
          </cell>
          <cell r="J142">
            <v>94</v>
          </cell>
          <cell r="K142">
            <v>96</v>
          </cell>
          <cell r="L142">
            <v>100.7</v>
          </cell>
          <cell r="M142">
            <v>95.2</v>
          </cell>
          <cell r="N142">
            <v>101</v>
          </cell>
          <cell r="O142">
            <v>97.8</v>
          </cell>
          <cell r="P142">
            <v>307.89999999999998</v>
          </cell>
          <cell r="Q142">
            <v>108</v>
          </cell>
          <cell r="R142">
            <v>0.29999999999998916</v>
          </cell>
          <cell r="S142">
            <v>2.7000000000000135</v>
          </cell>
          <cell r="T142">
            <v>-4.5000000000000036</v>
          </cell>
          <cell r="U142">
            <v>-2.5000000000000022</v>
          </cell>
          <cell r="V142">
            <v>4.6999999999999931</v>
          </cell>
          <cell r="W142">
            <v>-1.5999999999999903</v>
          </cell>
          <cell r="X142">
            <v>6.0000000000000053</v>
          </cell>
          <cell r="Y142">
            <v>3.0999999999999917</v>
          </cell>
          <cell r="Z142">
            <v>-6.0000000000000053</v>
          </cell>
          <cell r="AA142">
            <v>-4.0000000000000036</v>
          </cell>
          <cell r="AB142">
            <v>0.70000000000001172</v>
          </cell>
          <cell r="AC142">
            <v>-4.7999999999999936</v>
          </cell>
          <cell r="AD142">
            <v>1.0000000000000009</v>
          </cell>
          <cell r="AE142">
            <v>-2.200000000000002</v>
          </cell>
          <cell r="AF142">
            <v>207.89999999999998</v>
          </cell>
          <cell r="AG142">
            <v>8.0000000000000071</v>
          </cell>
        </row>
        <row r="143">
          <cell r="A143">
            <v>41395</v>
          </cell>
          <cell r="B143">
            <v>100.9</v>
          </cell>
          <cell r="C143">
            <v>103.1</v>
          </cell>
          <cell r="D143">
            <v>97.1</v>
          </cell>
          <cell r="E143">
            <v>95.3</v>
          </cell>
          <cell r="F143">
            <v>105.5</v>
          </cell>
          <cell r="G143">
            <v>98.3</v>
          </cell>
          <cell r="H143">
            <v>106.4</v>
          </cell>
          <cell r="I143">
            <v>103.5</v>
          </cell>
          <cell r="J143">
            <v>95</v>
          </cell>
          <cell r="K143">
            <v>96.1</v>
          </cell>
          <cell r="L143">
            <v>101.6</v>
          </cell>
          <cell r="M143">
            <v>95.3</v>
          </cell>
          <cell r="N143">
            <v>101</v>
          </cell>
          <cell r="O143">
            <v>98.7</v>
          </cell>
          <cell r="P143">
            <v>234.6</v>
          </cell>
          <cell r="Q143">
            <v>105.8</v>
          </cell>
          <cell r="R143">
            <v>0.9000000000000119</v>
          </cell>
          <cell r="S143">
            <v>3.0999999999999917</v>
          </cell>
          <cell r="T143">
            <v>-2.9000000000000026</v>
          </cell>
          <cell r="U143">
            <v>-4.7000000000000046</v>
          </cell>
          <cell r="V143">
            <v>5.4999999999999938</v>
          </cell>
          <cell r="W143">
            <v>-1.7000000000000015</v>
          </cell>
          <cell r="X143">
            <v>6.4000000000000057</v>
          </cell>
          <cell r="Y143">
            <v>3.499999999999992</v>
          </cell>
          <cell r="Z143">
            <v>-5.0000000000000044</v>
          </cell>
          <cell r="AA143">
            <v>-3.9000000000000035</v>
          </cell>
          <cell r="AB143">
            <v>1.6000000000000014</v>
          </cell>
          <cell r="AC143">
            <v>-4.7000000000000046</v>
          </cell>
          <cell r="AD143">
            <v>1.0000000000000009</v>
          </cell>
          <cell r="AE143">
            <v>-1.3000000000000012</v>
          </cell>
          <cell r="AF143">
            <v>134.60000000000002</v>
          </cell>
          <cell r="AG143">
            <v>5.8000000000000052</v>
          </cell>
        </row>
        <row r="144">
          <cell r="A144">
            <v>41426</v>
          </cell>
          <cell r="B144">
            <v>101.6</v>
          </cell>
          <cell r="C144">
            <v>103.9</v>
          </cell>
          <cell r="D144">
            <v>97.4</v>
          </cell>
          <cell r="E144">
            <v>94.8</v>
          </cell>
          <cell r="F144">
            <v>106.7</v>
          </cell>
          <cell r="G144">
            <v>98.8</v>
          </cell>
          <cell r="H144">
            <v>107.7</v>
          </cell>
          <cell r="I144">
            <v>103.9</v>
          </cell>
          <cell r="J144">
            <v>95.2</v>
          </cell>
          <cell r="K144">
            <v>96.8</v>
          </cell>
          <cell r="L144">
            <v>102.8</v>
          </cell>
          <cell r="M144">
            <v>96</v>
          </cell>
          <cell r="N144">
            <v>101.9</v>
          </cell>
          <cell r="O144">
            <v>100.6</v>
          </cell>
          <cell r="P144">
            <v>192.9</v>
          </cell>
          <cell r="Q144">
            <v>105.3</v>
          </cell>
          <cell r="R144">
            <v>1.6000000000000014</v>
          </cell>
          <cell r="S144">
            <v>3.9000000000000146</v>
          </cell>
          <cell r="T144">
            <v>-2.5999999999999912</v>
          </cell>
          <cell r="U144">
            <v>-5.2000000000000046</v>
          </cell>
          <cell r="V144">
            <v>6.6999999999999948</v>
          </cell>
          <cell r="W144">
            <v>-1.2000000000000011</v>
          </cell>
          <cell r="X144">
            <v>7.6999999999999957</v>
          </cell>
          <cell r="Y144">
            <v>3.9000000000000146</v>
          </cell>
          <cell r="Z144">
            <v>-4.7999999999999936</v>
          </cell>
          <cell r="AA144">
            <v>-3.2000000000000028</v>
          </cell>
          <cell r="AB144">
            <v>2.8000000000000025</v>
          </cell>
          <cell r="AC144">
            <v>-4.0000000000000036</v>
          </cell>
          <cell r="AD144">
            <v>1.9000000000000128</v>
          </cell>
          <cell r="AE144">
            <v>0.60000000000000053</v>
          </cell>
          <cell r="AF144">
            <v>92.9</v>
          </cell>
          <cell r="AG144">
            <v>5.2999999999999936</v>
          </cell>
        </row>
        <row r="145">
          <cell r="A145">
            <v>41456</v>
          </cell>
          <cell r="B145">
            <v>102</v>
          </cell>
          <cell r="C145">
            <v>104.9</v>
          </cell>
          <cell r="D145">
            <v>101.4</v>
          </cell>
          <cell r="E145">
            <v>95.8</v>
          </cell>
          <cell r="F145">
            <v>107.6</v>
          </cell>
          <cell r="G145">
            <v>99.6</v>
          </cell>
          <cell r="H145">
            <v>108.8</v>
          </cell>
          <cell r="I145">
            <v>103.6</v>
          </cell>
          <cell r="J145">
            <v>94.9</v>
          </cell>
          <cell r="K145">
            <v>97.2</v>
          </cell>
          <cell r="L145">
            <v>103</v>
          </cell>
          <cell r="M145">
            <v>96.8</v>
          </cell>
          <cell r="N145">
            <v>102.6</v>
          </cell>
          <cell r="O145">
            <v>102.4</v>
          </cell>
          <cell r="P145">
            <v>162.19999999999999</v>
          </cell>
          <cell r="Q145">
            <v>104.6</v>
          </cell>
          <cell r="R145">
            <v>2.0000000000000018</v>
          </cell>
          <cell r="S145">
            <v>4.9000000000000155</v>
          </cell>
          <cell r="T145">
            <v>1.4000000000000012</v>
          </cell>
          <cell r="U145">
            <v>-4.2000000000000037</v>
          </cell>
          <cell r="V145">
            <v>7.5999999999999845</v>
          </cell>
          <cell r="W145">
            <v>-0.40000000000000036</v>
          </cell>
          <cell r="X145">
            <v>8.8000000000000078</v>
          </cell>
          <cell r="Y145">
            <v>3.6000000000000032</v>
          </cell>
          <cell r="Z145">
            <v>-5.0999999999999934</v>
          </cell>
          <cell r="AA145">
            <v>-2.8000000000000025</v>
          </cell>
          <cell r="AB145">
            <v>3.0000000000000027</v>
          </cell>
          <cell r="AC145">
            <v>-3.2000000000000028</v>
          </cell>
          <cell r="AD145">
            <v>2.6000000000000023</v>
          </cell>
          <cell r="AE145">
            <v>2.4000000000000021</v>
          </cell>
          <cell r="AF145">
            <v>62.199999999999989</v>
          </cell>
          <cell r="AG145">
            <v>4.6000000000000041</v>
          </cell>
        </row>
        <row r="146">
          <cell r="A146">
            <v>41487</v>
          </cell>
          <cell r="B146">
            <v>102</v>
          </cell>
          <cell r="C146">
            <v>105.4</v>
          </cell>
          <cell r="D146">
            <v>101.6</v>
          </cell>
          <cell r="E146">
            <v>96.5</v>
          </cell>
          <cell r="F146">
            <v>108.9</v>
          </cell>
          <cell r="G146">
            <v>99.8</v>
          </cell>
          <cell r="H146">
            <v>109.2</v>
          </cell>
          <cell r="I146">
            <v>102.8</v>
          </cell>
          <cell r="J146">
            <v>94.7</v>
          </cell>
          <cell r="K146">
            <v>97.7</v>
          </cell>
          <cell r="L146">
            <v>103</v>
          </cell>
          <cell r="M146">
            <v>97.8</v>
          </cell>
          <cell r="N146">
            <v>103.4</v>
          </cell>
          <cell r="O146">
            <v>103</v>
          </cell>
          <cell r="P146">
            <v>139.80000000000001</v>
          </cell>
          <cell r="Q146">
            <v>102.9</v>
          </cell>
          <cell r="R146">
            <v>2.0000000000000018</v>
          </cell>
          <cell r="S146">
            <v>5.4000000000000048</v>
          </cell>
          <cell r="T146">
            <v>1.6000000000000014</v>
          </cell>
          <cell r="U146">
            <v>-3.5000000000000031</v>
          </cell>
          <cell r="V146">
            <v>8.8999999999999968</v>
          </cell>
          <cell r="W146">
            <v>-0.20000000000000018</v>
          </cell>
          <cell r="X146">
            <v>9.2000000000000082</v>
          </cell>
          <cell r="Y146">
            <v>2.8000000000000025</v>
          </cell>
          <cell r="Z146">
            <v>-5.2999999999999936</v>
          </cell>
          <cell r="AA146">
            <v>-2.300000000000002</v>
          </cell>
          <cell r="AB146">
            <v>3.0000000000000027</v>
          </cell>
          <cell r="AC146">
            <v>-2.200000000000002</v>
          </cell>
          <cell r="AD146">
            <v>3.400000000000003</v>
          </cell>
          <cell r="AE146">
            <v>3.0000000000000027</v>
          </cell>
          <cell r="AF146">
            <v>39.800000000000011</v>
          </cell>
          <cell r="AG146">
            <v>2.9000000000000137</v>
          </cell>
        </row>
        <row r="147">
          <cell r="A147">
            <v>41518</v>
          </cell>
          <cell r="B147">
            <v>102.4</v>
          </cell>
          <cell r="C147">
            <v>105.8</v>
          </cell>
          <cell r="D147">
            <v>102.7</v>
          </cell>
          <cell r="E147">
            <v>97.2</v>
          </cell>
          <cell r="F147">
            <v>110</v>
          </cell>
          <cell r="G147">
            <v>99.8</v>
          </cell>
          <cell r="H147">
            <v>109.7</v>
          </cell>
          <cell r="I147">
            <v>102.2</v>
          </cell>
          <cell r="J147">
            <v>95.2</v>
          </cell>
          <cell r="K147">
            <v>98.8</v>
          </cell>
          <cell r="L147">
            <v>103.5</v>
          </cell>
          <cell r="M147">
            <v>98.9</v>
          </cell>
          <cell r="N147">
            <v>104.9</v>
          </cell>
          <cell r="O147">
            <v>104.4</v>
          </cell>
          <cell r="P147">
            <v>125.6</v>
          </cell>
          <cell r="Q147">
            <v>102.8</v>
          </cell>
          <cell r="R147">
            <v>2.4000000000000021</v>
          </cell>
          <cell r="S147">
            <v>5.8000000000000052</v>
          </cell>
          <cell r="T147">
            <v>2.7000000000000135</v>
          </cell>
          <cell r="U147">
            <v>-2.8000000000000025</v>
          </cell>
          <cell r="V147">
            <v>10.000000000000009</v>
          </cell>
          <cell r="W147">
            <v>-0.20000000000000018</v>
          </cell>
          <cell r="X147">
            <v>9.6999999999999975</v>
          </cell>
          <cell r="Y147">
            <v>2.200000000000002</v>
          </cell>
          <cell r="Z147">
            <v>-4.7999999999999936</v>
          </cell>
          <cell r="AA147">
            <v>-1.2000000000000011</v>
          </cell>
          <cell r="AB147">
            <v>3.499999999999992</v>
          </cell>
          <cell r="AC147">
            <v>-1.0999999999999899</v>
          </cell>
          <cell r="AD147">
            <v>4.9000000000000155</v>
          </cell>
          <cell r="AE147">
            <v>4.4000000000000039</v>
          </cell>
          <cell r="AF147">
            <v>25.6</v>
          </cell>
          <cell r="AG147">
            <v>2.8000000000000025</v>
          </cell>
        </row>
        <row r="148">
          <cell r="A148">
            <v>41548</v>
          </cell>
          <cell r="B148">
            <v>102.1</v>
          </cell>
          <cell r="C148">
            <v>105.4</v>
          </cell>
          <cell r="D148">
            <v>104.9</v>
          </cell>
          <cell r="E148">
            <v>97.3</v>
          </cell>
          <cell r="F148">
            <v>111</v>
          </cell>
          <cell r="G148">
            <v>99.3</v>
          </cell>
          <cell r="H148">
            <v>109.4</v>
          </cell>
          <cell r="I148">
            <v>101.1</v>
          </cell>
          <cell r="J148">
            <v>94</v>
          </cell>
          <cell r="K148">
            <v>99</v>
          </cell>
          <cell r="L148">
            <v>102.7</v>
          </cell>
          <cell r="M148">
            <v>99.6</v>
          </cell>
          <cell r="N148">
            <v>105.7</v>
          </cell>
          <cell r="O148">
            <v>105.6</v>
          </cell>
          <cell r="P148">
            <v>115</v>
          </cell>
          <cell r="Q148">
            <v>101.9</v>
          </cell>
          <cell r="R148">
            <v>2.0999999999999908</v>
          </cell>
          <cell r="S148">
            <v>5.4000000000000048</v>
          </cell>
          <cell r="T148">
            <v>4.9000000000000155</v>
          </cell>
          <cell r="U148">
            <v>-2.7000000000000024</v>
          </cell>
          <cell r="V148">
            <v>11.000000000000011</v>
          </cell>
          <cell r="W148">
            <v>-0.70000000000000062</v>
          </cell>
          <cell r="X148">
            <v>9.4000000000000092</v>
          </cell>
          <cell r="Y148">
            <v>1.0999999999999899</v>
          </cell>
          <cell r="Z148">
            <v>-6.0000000000000053</v>
          </cell>
          <cell r="AA148">
            <v>-1.0000000000000009</v>
          </cell>
          <cell r="AB148">
            <v>2.7000000000000135</v>
          </cell>
          <cell r="AC148">
            <v>-0.40000000000000036</v>
          </cell>
          <cell r="AD148">
            <v>5.699999999999994</v>
          </cell>
          <cell r="AE148">
            <v>5.600000000000005</v>
          </cell>
          <cell r="AF148">
            <v>14.999999999999991</v>
          </cell>
          <cell r="AG148">
            <v>1.9000000000000128</v>
          </cell>
        </row>
        <row r="149">
          <cell r="A149">
            <v>41579</v>
          </cell>
          <cell r="B149">
            <v>102.1</v>
          </cell>
          <cell r="C149">
            <v>104.8</v>
          </cell>
          <cell r="D149">
            <v>105.7</v>
          </cell>
          <cell r="E149">
            <v>97.7</v>
          </cell>
          <cell r="F149">
            <v>110.9</v>
          </cell>
          <cell r="G149">
            <v>100.1</v>
          </cell>
          <cell r="H149">
            <v>108.3</v>
          </cell>
          <cell r="I149">
            <v>101</v>
          </cell>
          <cell r="J149">
            <v>95.4</v>
          </cell>
          <cell r="K149">
            <v>99.5</v>
          </cell>
          <cell r="L149">
            <v>102.6</v>
          </cell>
          <cell r="M149">
            <v>101.3</v>
          </cell>
          <cell r="N149">
            <v>105.9</v>
          </cell>
          <cell r="O149">
            <v>106.2</v>
          </cell>
          <cell r="P149">
            <v>106.6</v>
          </cell>
          <cell r="Q149">
            <v>102.6</v>
          </cell>
          <cell r="R149">
            <v>2.0999999999999908</v>
          </cell>
          <cell r="S149">
            <v>4.8000000000000043</v>
          </cell>
          <cell r="T149">
            <v>5.699999999999994</v>
          </cell>
          <cell r="U149">
            <v>-2.300000000000002</v>
          </cell>
          <cell r="V149">
            <v>10.899999999999999</v>
          </cell>
          <cell r="W149">
            <v>9.9999999999988987E-2</v>
          </cell>
          <cell r="X149">
            <v>8.2999999999999972</v>
          </cell>
          <cell r="Y149">
            <v>1.0000000000000009</v>
          </cell>
          <cell r="Z149">
            <v>-4.5999999999999925</v>
          </cell>
          <cell r="AA149">
            <v>-0.50000000000000044</v>
          </cell>
          <cell r="AB149">
            <v>2.6000000000000023</v>
          </cell>
          <cell r="AC149">
            <v>1.2999999999999901</v>
          </cell>
          <cell r="AD149">
            <v>5.9000000000000163</v>
          </cell>
          <cell r="AE149">
            <v>6.2000000000000055</v>
          </cell>
          <cell r="AF149">
            <v>6.5999999999999837</v>
          </cell>
          <cell r="AG149">
            <v>2.6000000000000023</v>
          </cell>
        </row>
        <row r="150">
          <cell r="A150">
            <v>41609</v>
          </cell>
          <cell r="B150">
            <v>102.26</v>
          </cell>
          <cell r="C150">
            <v>104.04</v>
          </cell>
          <cell r="D150">
            <v>106.16</v>
          </cell>
          <cell r="E150">
            <v>98.02</v>
          </cell>
          <cell r="F150">
            <v>111.31</v>
          </cell>
          <cell r="G150">
            <v>101.34</v>
          </cell>
          <cell r="H150">
            <v>106.57</v>
          </cell>
          <cell r="I150">
            <v>100.1</v>
          </cell>
          <cell r="J150">
            <v>95.76</v>
          </cell>
          <cell r="K150">
            <v>99.66</v>
          </cell>
          <cell r="L150">
            <v>102.75</v>
          </cell>
          <cell r="M150">
            <v>103.2</v>
          </cell>
          <cell r="N150">
            <v>106.49</v>
          </cell>
          <cell r="O150">
            <v>107.37</v>
          </cell>
          <cell r="P150">
            <v>100.86</v>
          </cell>
          <cell r="Q150">
            <v>105.64</v>
          </cell>
          <cell r="R150">
            <v>2.2599999999999953</v>
          </cell>
          <cell r="S150">
            <v>4.0399999999999991</v>
          </cell>
          <cell r="T150">
            <v>6.1599999999999877</v>
          </cell>
          <cell r="U150">
            <v>-1.980000000000004</v>
          </cell>
          <cell r="V150">
            <v>11.309999999999999</v>
          </cell>
          <cell r="W150">
            <v>1.3400000000000079</v>
          </cell>
          <cell r="X150">
            <v>6.569999999999987</v>
          </cell>
          <cell r="Y150">
            <v>9.9999999999988987E-2</v>
          </cell>
          <cell r="Z150">
            <v>-4.2399999999999993</v>
          </cell>
          <cell r="AA150">
            <v>-0.34000000000000696</v>
          </cell>
          <cell r="AB150">
            <v>2.750000000000008</v>
          </cell>
          <cell r="AC150">
            <v>3.2000000000000028</v>
          </cell>
          <cell r="AD150">
            <v>6.4899999999999958</v>
          </cell>
          <cell r="AE150">
            <v>7.3700000000000099</v>
          </cell>
          <cell r="AF150">
            <v>0.8599999999999941</v>
          </cell>
          <cell r="AG150">
            <v>5.6400000000000006</v>
          </cell>
        </row>
        <row r="151">
          <cell r="A151">
            <v>41640</v>
          </cell>
          <cell r="B151">
            <v>101.6</v>
          </cell>
          <cell r="C151">
            <v>103.3</v>
          </cell>
          <cell r="D151">
            <v>107.2</v>
          </cell>
          <cell r="E151">
            <v>97.2</v>
          </cell>
          <cell r="F151">
            <v>109.6</v>
          </cell>
          <cell r="G151">
            <v>102.4</v>
          </cell>
          <cell r="H151">
            <v>104.9</v>
          </cell>
          <cell r="I151">
            <v>99.3</v>
          </cell>
          <cell r="J151">
            <v>96.1</v>
          </cell>
          <cell r="K151">
            <v>98.4</v>
          </cell>
          <cell r="L151">
            <v>101.8</v>
          </cell>
          <cell r="M151">
            <v>103.5</v>
          </cell>
          <cell r="N151">
            <v>106.2</v>
          </cell>
          <cell r="O151">
            <v>107.5</v>
          </cell>
          <cell r="P151">
            <v>100.3</v>
          </cell>
          <cell r="Q151">
            <v>104.2</v>
          </cell>
          <cell r="R151">
            <v>1.6000000000000014</v>
          </cell>
          <cell r="S151">
            <v>3.2999999999999918</v>
          </cell>
          <cell r="T151">
            <v>7.2000000000000064</v>
          </cell>
          <cell r="U151">
            <v>-2.8000000000000025</v>
          </cell>
          <cell r="V151">
            <v>9.5999999999999872</v>
          </cell>
          <cell r="W151">
            <v>2.4000000000000021</v>
          </cell>
          <cell r="X151">
            <v>4.9000000000000155</v>
          </cell>
          <cell r="Y151">
            <v>-0.70000000000000062</v>
          </cell>
          <cell r="Z151">
            <v>-3.9000000000000035</v>
          </cell>
          <cell r="AA151">
            <v>-1.5999999999999903</v>
          </cell>
          <cell r="AB151">
            <v>1.8000000000000016</v>
          </cell>
          <cell r="AC151">
            <v>3.499999999999992</v>
          </cell>
          <cell r="AD151">
            <v>6.2000000000000055</v>
          </cell>
          <cell r="AE151">
            <v>7.4999999999999956</v>
          </cell>
          <cell r="AF151">
            <v>0.29999999999998916</v>
          </cell>
          <cell r="AG151">
            <v>4.2000000000000037</v>
          </cell>
        </row>
        <row r="152">
          <cell r="A152">
            <v>41671</v>
          </cell>
          <cell r="B152">
            <v>102.1</v>
          </cell>
          <cell r="C152">
            <v>103.6</v>
          </cell>
          <cell r="D152">
            <v>108.3</v>
          </cell>
          <cell r="E152">
            <v>98</v>
          </cell>
          <cell r="F152">
            <v>109.8</v>
          </cell>
          <cell r="G152">
            <v>103.6</v>
          </cell>
          <cell r="H152">
            <v>104.4</v>
          </cell>
          <cell r="I152">
            <v>100.6</v>
          </cell>
          <cell r="J152">
            <v>95.9</v>
          </cell>
          <cell r="K152">
            <v>98.8</v>
          </cell>
          <cell r="L152">
            <v>102</v>
          </cell>
          <cell r="M152">
            <v>104.7</v>
          </cell>
          <cell r="N152">
            <v>106.6</v>
          </cell>
          <cell r="O152">
            <v>107.5</v>
          </cell>
          <cell r="P152">
            <v>102.3</v>
          </cell>
          <cell r="Q152">
            <v>104.1</v>
          </cell>
          <cell r="R152">
            <v>2.0999999999999908</v>
          </cell>
          <cell r="S152">
            <v>3.6000000000000032</v>
          </cell>
          <cell r="T152">
            <v>8.2999999999999972</v>
          </cell>
          <cell r="U152">
            <v>-2.0000000000000018</v>
          </cell>
          <cell r="V152">
            <v>9.7999999999999865</v>
          </cell>
          <cell r="W152">
            <v>3.6000000000000032</v>
          </cell>
          <cell r="X152">
            <v>4.4000000000000039</v>
          </cell>
          <cell r="Y152">
            <v>0.60000000000000053</v>
          </cell>
          <cell r="Z152">
            <v>-4.0999999999999925</v>
          </cell>
          <cell r="AA152">
            <v>-1.2000000000000011</v>
          </cell>
          <cell r="AB152">
            <v>2.0000000000000018</v>
          </cell>
          <cell r="AC152">
            <v>4.6999999999999931</v>
          </cell>
          <cell r="AD152">
            <v>6.5999999999999837</v>
          </cell>
          <cell r="AE152">
            <v>7.4999999999999956</v>
          </cell>
          <cell r="AF152">
            <v>2.2999999999999909</v>
          </cell>
          <cell r="AG152">
            <v>4.0999999999999925</v>
          </cell>
        </row>
        <row r="153">
          <cell r="A153">
            <v>41699</v>
          </cell>
          <cell r="B153">
            <v>102.1</v>
          </cell>
          <cell r="C153">
            <v>104.2</v>
          </cell>
          <cell r="D153">
            <v>108</v>
          </cell>
          <cell r="E153">
            <v>99.8</v>
          </cell>
          <cell r="F153">
            <v>109.6</v>
          </cell>
          <cell r="G153">
            <v>105.2</v>
          </cell>
          <cell r="H153">
            <v>104</v>
          </cell>
          <cell r="I153">
            <v>101.1</v>
          </cell>
          <cell r="J153">
            <v>96.5</v>
          </cell>
          <cell r="K153">
            <v>98.7</v>
          </cell>
          <cell r="L153">
            <v>101.8</v>
          </cell>
          <cell r="M153">
            <v>104.6</v>
          </cell>
          <cell r="N153">
            <v>107.4</v>
          </cell>
          <cell r="O153">
            <v>107.7</v>
          </cell>
          <cell r="P153">
            <v>102.6</v>
          </cell>
          <cell r="Q153">
            <v>103.2</v>
          </cell>
          <cell r="R153">
            <v>2.0999999999999908</v>
          </cell>
          <cell r="S153">
            <v>4.2000000000000037</v>
          </cell>
          <cell r="T153">
            <v>8.0000000000000071</v>
          </cell>
          <cell r="U153">
            <v>-0.20000000000000018</v>
          </cell>
          <cell r="V153">
            <v>9.5999999999999872</v>
          </cell>
          <cell r="W153">
            <v>5.2000000000000046</v>
          </cell>
          <cell r="X153">
            <v>4.0000000000000036</v>
          </cell>
          <cell r="Y153">
            <v>1.0999999999999899</v>
          </cell>
          <cell r="Z153">
            <v>-3.5000000000000031</v>
          </cell>
          <cell r="AA153">
            <v>-1.3000000000000012</v>
          </cell>
          <cell r="AB153">
            <v>1.8000000000000016</v>
          </cell>
          <cell r="AC153">
            <v>4.6000000000000041</v>
          </cell>
          <cell r="AD153">
            <v>7.4000000000000066</v>
          </cell>
          <cell r="AE153">
            <v>7.6999999999999957</v>
          </cell>
          <cell r="AF153">
            <v>2.6000000000000023</v>
          </cell>
          <cell r="AG153">
            <v>3.2000000000000028</v>
          </cell>
        </row>
        <row r="154">
          <cell r="A154">
            <v>41730</v>
          </cell>
          <cell r="R154">
            <v>-100</v>
          </cell>
          <cell r="S154">
            <v>-100</v>
          </cell>
          <cell r="T154">
            <v>-100</v>
          </cell>
          <cell r="U154">
            <v>-100</v>
          </cell>
          <cell r="V154">
            <v>-100</v>
          </cell>
          <cell r="W154">
            <v>-100</v>
          </cell>
          <cell r="X154">
            <v>-100</v>
          </cell>
          <cell r="Y154">
            <v>-100</v>
          </cell>
          <cell r="Z154">
            <v>-100</v>
          </cell>
          <cell r="AA154">
            <v>-100</v>
          </cell>
          <cell r="AB154">
            <v>-100</v>
          </cell>
          <cell r="AC154">
            <v>-100</v>
          </cell>
          <cell r="AD154">
            <v>-100</v>
          </cell>
          <cell r="AE154">
            <v>-100</v>
          </cell>
          <cell r="AF154">
            <v>-100</v>
          </cell>
          <cell r="AG154">
            <v>-100</v>
          </cell>
        </row>
        <row r="155">
          <cell r="A155">
            <v>41760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-100</v>
          </cell>
          <cell r="S155">
            <v>-100</v>
          </cell>
          <cell r="T155">
            <v>-100</v>
          </cell>
          <cell r="U155">
            <v>-100</v>
          </cell>
          <cell r="V155">
            <v>-100</v>
          </cell>
          <cell r="W155">
            <v>-100</v>
          </cell>
          <cell r="X155">
            <v>-100</v>
          </cell>
          <cell r="Y155">
            <v>-100</v>
          </cell>
          <cell r="Z155">
            <v>-100</v>
          </cell>
          <cell r="AA155">
            <v>-100</v>
          </cell>
          <cell r="AB155">
            <v>-100</v>
          </cell>
          <cell r="AC155">
            <v>-100</v>
          </cell>
          <cell r="AD155">
            <v>-100</v>
          </cell>
          <cell r="AE155">
            <v>-100</v>
          </cell>
          <cell r="AF155">
            <v>-100</v>
          </cell>
          <cell r="AG155">
            <v>-100</v>
          </cell>
        </row>
        <row r="156">
          <cell r="A156">
            <v>41791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-100</v>
          </cell>
          <cell r="S156">
            <v>-100</v>
          </cell>
          <cell r="T156">
            <v>-100</v>
          </cell>
          <cell r="U156">
            <v>-100</v>
          </cell>
          <cell r="V156">
            <v>-100</v>
          </cell>
          <cell r="W156">
            <v>-100</v>
          </cell>
          <cell r="X156">
            <v>-100</v>
          </cell>
          <cell r="Y156">
            <v>-100</v>
          </cell>
          <cell r="Z156">
            <v>-100</v>
          </cell>
          <cell r="AA156">
            <v>-100</v>
          </cell>
          <cell r="AB156">
            <v>-100</v>
          </cell>
          <cell r="AC156">
            <v>-100</v>
          </cell>
          <cell r="AD156">
            <v>-100</v>
          </cell>
          <cell r="AE156">
            <v>-100</v>
          </cell>
          <cell r="AF156">
            <v>-100</v>
          </cell>
          <cell r="AG156">
            <v>-100</v>
          </cell>
        </row>
        <row r="157">
          <cell r="A157">
            <v>41821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-100</v>
          </cell>
          <cell r="S157">
            <v>-100</v>
          </cell>
          <cell r="T157">
            <v>-100</v>
          </cell>
          <cell r="U157">
            <v>-100</v>
          </cell>
          <cell r="V157">
            <v>-100</v>
          </cell>
          <cell r="W157">
            <v>-100</v>
          </cell>
          <cell r="X157">
            <v>-100</v>
          </cell>
          <cell r="Y157">
            <v>-100</v>
          </cell>
          <cell r="Z157">
            <v>-100</v>
          </cell>
          <cell r="AA157">
            <v>-100</v>
          </cell>
          <cell r="AB157">
            <v>-100</v>
          </cell>
          <cell r="AC157">
            <v>-100</v>
          </cell>
          <cell r="AD157">
            <v>-100</v>
          </cell>
          <cell r="AE157">
            <v>-100</v>
          </cell>
          <cell r="AF157">
            <v>-100</v>
          </cell>
          <cell r="AG157">
            <v>-100</v>
          </cell>
        </row>
        <row r="158">
          <cell r="A158">
            <v>41852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-100</v>
          </cell>
          <cell r="S158">
            <v>-100</v>
          </cell>
          <cell r="T158">
            <v>-100</v>
          </cell>
          <cell r="U158">
            <v>-100</v>
          </cell>
          <cell r="V158">
            <v>-100</v>
          </cell>
          <cell r="W158">
            <v>-100</v>
          </cell>
          <cell r="X158">
            <v>-100</v>
          </cell>
          <cell r="Y158">
            <v>-100</v>
          </cell>
          <cell r="Z158">
            <v>-100</v>
          </cell>
          <cell r="AA158">
            <v>-100</v>
          </cell>
          <cell r="AB158">
            <v>-100</v>
          </cell>
          <cell r="AC158">
            <v>-100</v>
          </cell>
          <cell r="AD158">
            <v>-100</v>
          </cell>
          <cell r="AE158">
            <v>-100</v>
          </cell>
          <cell r="AF158">
            <v>-100</v>
          </cell>
          <cell r="AG158">
            <v>-100</v>
          </cell>
        </row>
        <row r="159">
          <cell r="A159">
            <v>41883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-100</v>
          </cell>
          <cell r="S159">
            <v>-100</v>
          </cell>
          <cell r="T159">
            <v>-100</v>
          </cell>
          <cell r="U159">
            <v>-100</v>
          </cell>
          <cell r="V159">
            <v>-100</v>
          </cell>
          <cell r="W159">
            <v>-100</v>
          </cell>
          <cell r="X159">
            <v>-100</v>
          </cell>
          <cell r="Y159">
            <v>-100</v>
          </cell>
          <cell r="Z159">
            <v>-100</v>
          </cell>
          <cell r="AA159">
            <v>-100</v>
          </cell>
          <cell r="AB159">
            <v>-100</v>
          </cell>
          <cell r="AC159">
            <v>-100</v>
          </cell>
          <cell r="AD159">
            <v>-100</v>
          </cell>
          <cell r="AE159">
            <v>-100</v>
          </cell>
          <cell r="AF159">
            <v>-100</v>
          </cell>
          <cell r="AG159">
            <v>-100</v>
          </cell>
        </row>
        <row r="160">
          <cell r="A160">
            <v>41913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-100</v>
          </cell>
          <cell r="S160">
            <v>-100</v>
          </cell>
          <cell r="T160">
            <v>-100</v>
          </cell>
          <cell r="U160">
            <v>-100</v>
          </cell>
          <cell r="V160">
            <v>-100</v>
          </cell>
          <cell r="W160">
            <v>-100</v>
          </cell>
          <cell r="X160">
            <v>-100</v>
          </cell>
          <cell r="Y160">
            <v>-100</v>
          </cell>
          <cell r="Z160">
            <v>-100</v>
          </cell>
          <cell r="AA160">
            <v>-100</v>
          </cell>
          <cell r="AB160">
            <v>-100</v>
          </cell>
          <cell r="AC160">
            <v>-100</v>
          </cell>
          <cell r="AD160">
            <v>-100</v>
          </cell>
          <cell r="AE160">
            <v>-100</v>
          </cell>
          <cell r="AF160">
            <v>-100</v>
          </cell>
          <cell r="AG160">
            <v>-100</v>
          </cell>
        </row>
        <row r="161">
          <cell r="A161">
            <v>41944</v>
          </cell>
          <cell r="R161">
            <v>-100</v>
          </cell>
          <cell r="S161">
            <v>-100</v>
          </cell>
          <cell r="T161">
            <v>-100</v>
          </cell>
          <cell r="U161">
            <v>-100</v>
          </cell>
          <cell r="V161">
            <v>-100</v>
          </cell>
          <cell r="W161">
            <v>-100</v>
          </cell>
          <cell r="X161">
            <v>-100</v>
          </cell>
          <cell r="Y161">
            <v>-100</v>
          </cell>
          <cell r="Z161">
            <v>-100</v>
          </cell>
          <cell r="AA161">
            <v>-100</v>
          </cell>
          <cell r="AB161">
            <v>-100</v>
          </cell>
          <cell r="AC161">
            <v>-100</v>
          </cell>
          <cell r="AD161">
            <v>-100</v>
          </cell>
          <cell r="AE161">
            <v>-100</v>
          </cell>
          <cell r="AF161">
            <v>-100</v>
          </cell>
          <cell r="AG161">
            <v>-100</v>
          </cell>
        </row>
        <row r="162">
          <cell r="A162">
            <v>41974</v>
          </cell>
          <cell r="R162">
            <v>-100</v>
          </cell>
          <cell r="S162">
            <v>-100</v>
          </cell>
          <cell r="T162">
            <v>-100</v>
          </cell>
          <cell r="U162">
            <v>-100</v>
          </cell>
          <cell r="V162">
            <v>-100</v>
          </cell>
          <cell r="W162">
            <v>-100</v>
          </cell>
          <cell r="X162">
            <v>-100</v>
          </cell>
          <cell r="Y162">
            <v>-100</v>
          </cell>
          <cell r="Z162">
            <v>-100</v>
          </cell>
          <cell r="AA162">
            <v>-100</v>
          </cell>
          <cell r="AB162">
            <v>-100</v>
          </cell>
          <cell r="AC162">
            <v>-100</v>
          </cell>
          <cell r="AD162">
            <v>-100</v>
          </cell>
          <cell r="AE162">
            <v>-100</v>
          </cell>
          <cell r="AF162">
            <v>-100</v>
          </cell>
          <cell r="AG162">
            <v>-100</v>
          </cell>
        </row>
      </sheetData>
      <sheetData sheetId="30">
        <row r="1">
          <cell r="A1" t="str">
            <v>SUMÁRIO</v>
          </cell>
          <cell r="B1" t="str">
            <v>Tabela 2295 - Produção física industrial, por tipo de índice e seções e atividades industriais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 t="str">
            <v>Tabela 2295 - Produção física industrial, por tipo de índice e seções e atividades industriais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</row>
        <row r="2">
          <cell r="A2" t="str">
            <v>Mês</v>
          </cell>
          <cell r="B2" t="str">
            <v>Brasil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str">
            <v>Brasil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A3">
            <v>0</v>
          </cell>
          <cell r="B3" t="str">
            <v>Variável: Produção Física Industrial (Número Índice)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 t="str">
            <v>Variável: Produção Física Industrial (Número Índice)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0</v>
          </cell>
          <cell r="B4" t="str">
            <v>Tipo de índice X Seções e atividades industriais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 t="str">
            <v>Tipo de índice X Seções e atividades industriais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0</v>
          </cell>
          <cell r="B5" t="str">
            <v>Índice acumulado (Base: igual período do ano anterior = 100)</v>
          </cell>
          <cell r="C5">
            <v>0</v>
          </cell>
          <cell r="D5">
            <v>0</v>
          </cell>
          <cell r="E5" t="str">
            <v>Índice acumulado de 12 meses (Base: últimos 12 meses anteriores = 100)</v>
          </cell>
          <cell r="F5">
            <v>0</v>
          </cell>
          <cell r="G5">
            <v>0</v>
          </cell>
          <cell r="H5" t="str">
            <v>Índice acumulado (Base: igual período do ano anterior = 100)</v>
          </cell>
          <cell r="I5">
            <v>0</v>
          </cell>
          <cell r="J5">
            <v>0</v>
          </cell>
          <cell r="K5" t="str">
            <v>Índice acumulado de 12 meses (Base: últimos 12 meses anteriores = 100)</v>
          </cell>
          <cell r="L5">
            <v>0</v>
          </cell>
          <cell r="M5">
            <v>0</v>
          </cell>
        </row>
        <row r="6">
          <cell r="A6">
            <v>0</v>
          </cell>
          <cell r="B6" t="str">
            <v>1.Indústria geral</v>
          </cell>
          <cell r="C6" t="str">
            <v>2.Indústria extrativa</v>
          </cell>
          <cell r="D6" t="str">
            <v>3.Indústria de transformação</v>
          </cell>
          <cell r="E6" t="str">
            <v>1.Indústria geral</v>
          </cell>
          <cell r="F6" t="str">
            <v>2.Indústria extrativa</v>
          </cell>
          <cell r="G6" t="str">
            <v>3.Indústria de transformação</v>
          </cell>
          <cell r="H6" t="str">
            <v>1.Indústria geral</v>
          </cell>
          <cell r="I6" t="str">
            <v>2.Indústria extrativa</v>
          </cell>
          <cell r="J6" t="str">
            <v>3.Indústria de transformação</v>
          </cell>
          <cell r="K6" t="str">
            <v>1.Indústria geral</v>
          </cell>
          <cell r="L6" t="str">
            <v>2.Indústria extrativa</v>
          </cell>
          <cell r="M6" t="str">
            <v>3.Indústria de transformação</v>
          </cell>
        </row>
        <row r="7">
          <cell r="A7">
            <v>37257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</row>
        <row r="8">
          <cell r="A8">
            <v>37288</v>
          </cell>
          <cell r="B8" t="str">
            <v>-</v>
          </cell>
          <cell r="C8" t="str">
            <v>-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-</v>
          </cell>
          <cell r="M8" t="str">
            <v>-</v>
          </cell>
        </row>
        <row r="9">
          <cell r="A9">
            <v>37316</v>
          </cell>
          <cell r="B9" t="str">
            <v>-</v>
          </cell>
          <cell r="C9" t="str">
            <v>-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  <cell r="K9" t="str">
            <v>-</v>
          </cell>
          <cell r="L9" t="str">
            <v>-</v>
          </cell>
          <cell r="M9" t="str">
            <v>-</v>
          </cell>
        </row>
        <row r="10">
          <cell r="A10">
            <v>37347</v>
          </cell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</row>
        <row r="11">
          <cell r="A11">
            <v>37377</v>
          </cell>
          <cell r="B11" t="str">
            <v>-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</row>
        <row r="12">
          <cell r="A12">
            <v>37408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</row>
        <row r="13">
          <cell r="A13">
            <v>37438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</row>
        <row r="14">
          <cell r="A14">
            <v>37469</v>
          </cell>
          <cell r="B14" t="str">
            <v>-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</row>
        <row r="15">
          <cell r="A15">
            <v>37500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</row>
        <row r="16">
          <cell r="A16">
            <v>37530</v>
          </cell>
          <cell r="B16" t="str">
            <v>-</v>
          </cell>
          <cell r="C16" t="str">
            <v>-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</row>
        <row r="17">
          <cell r="A17">
            <v>37561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</row>
        <row r="18">
          <cell r="A18">
            <v>37591</v>
          </cell>
          <cell r="B18" t="str">
            <v>-</v>
          </cell>
          <cell r="C18" t="str">
            <v>-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</row>
        <row r="19">
          <cell r="A19">
            <v>37622</v>
          </cell>
          <cell r="B19">
            <v>102.2</v>
          </cell>
          <cell r="C19">
            <v>109.8</v>
          </cell>
          <cell r="D19">
            <v>101.8</v>
          </cell>
          <cell r="E19" t="str">
            <v>-</v>
          </cell>
          <cell r="F19" t="str">
            <v>-</v>
          </cell>
          <cell r="G19" t="str">
            <v>-</v>
          </cell>
          <cell r="H19">
            <v>2.200000000000002</v>
          </cell>
          <cell r="I19">
            <v>9.7999999999999865</v>
          </cell>
          <cell r="J19">
            <v>1.8000000000000016</v>
          </cell>
          <cell r="K19" t="str">
            <v>-</v>
          </cell>
          <cell r="L19" t="str">
            <v>-</v>
          </cell>
          <cell r="M19" t="str">
            <v>-</v>
          </cell>
        </row>
        <row r="20">
          <cell r="A20">
            <v>37653</v>
          </cell>
          <cell r="B20">
            <v>102.6</v>
          </cell>
          <cell r="C20">
            <v>108.8</v>
          </cell>
          <cell r="D20">
            <v>102.2</v>
          </cell>
          <cell r="E20" t="str">
            <v>-</v>
          </cell>
          <cell r="F20" t="str">
            <v>-</v>
          </cell>
          <cell r="G20" t="str">
            <v>-</v>
          </cell>
          <cell r="H20">
            <v>2.6000000000000023</v>
          </cell>
          <cell r="I20">
            <v>8.8000000000000078</v>
          </cell>
          <cell r="J20">
            <v>2.200000000000002</v>
          </cell>
          <cell r="K20" t="str">
            <v>-</v>
          </cell>
          <cell r="L20" t="str">
            <v>-</v>
          </cell>
          <cell r="M20" t="str">
            <v>-</v>
          </cell>
        </row>
        <row r="21">
          <cell r="A21">
            <v>37681</v>
          </cell>
          <cell r="B21">
            <v>101.7</v>
          </cell>
          <cell r="C21">
            <v>107.9</v>
          </cell>
          <cell r="D21">
            <v>101.3</v>
          </cell>
          <cell r="E21" t="str">
            <v>-</v>
          </cell>
          <cell r="F21" t="str">
            <v>-</v>
          </cell>
          <cell r="G21" t="str">
            <v>-</v>
          </cell>
          <cell r="H21">
            <v>1.7000000000000126</v>
          </cell>
          <cell r="I21">
            <v>7.8999999999999959</v>
          </cell>
          <cell r="J21">
            <v>1.2999999999999901</v>
          </cell>
          <cell r="K21" t="str">
            <v>-</v>
          </cell>
          <cell r="L21" t="str">
            <v>-</v>
          </cell>
          <cell r="M21" t="str">
            <v>-</v>
          </cell>
        </row>
        <row r="22">
          <cell r="A22">
            <v>37712</v>
          </cell>
          <cell r="B22">
            <v>100.2</v>
          </cell>
          <cell r="C22">
            <v>106.8</v>
          </cell>
          <cell r="D22">
            <v>99.8</v>
          </cell>
          <cell r="E22" t="str">
            <v>-</v>
          </cell>
          <cell r="F22" t="str">
            <v>-</v>
          </cell>
          <cell r="G22" t="str">
            <v>-</v>
          </cell>
          <cell r="H22">
            <v>0.20000000000000018</v>
          </cell>
          <cell r="I22">
            <v>6.800000000000006</v>
          </cell>
          <cell r="J22">
            <v>-0.20000000000000018</v>
          </cell>
          <cell r="K22" t="str">
            <v>-</v>
          </cell>
          <cell r="L22" t="str">
            <v>-</v>
          </cell>
          <cell r="M22" t="str">
            <v>-</v>
          </cell>
        </row>
        <row r="23">
          <cell r="A23">
            <v>37742</v>
          </cell>
          <cell r="B23">
            <v>100</v>
          </cell>
          <cell r="C23">
            <v>106.9</v>
          </cell>
          <cell r="D23">
            <v>99.6</v>
          </cell>
          <cell r="E23" t="str">
            <v>-</v>
          </cell>
          <cell r="F23" t="str">
            <v>-</v>
          </cell>
          <cell r="G23" t="str">
            <v>-</v>
          </cell>
          <cell r="H23">
            <v>0</v>
          </cell>
          <cell r="I23">
            <v>6.899999999999995</v>
          </cell>
          <cell r="J23">
            <v>-0.40000000000000036</v>
          </cell>
          <cell r="K23" t="str">
            <v>-</v>
          </cell>
          <cell r="L23" t="str">
            <v>-</v>
          </cell>
          <cell r="M23" t="str">
            <v>-</v>
          </cell>
        </row>
        <row r="24">
          <cell r="A24">
            <v>37773</v>
          </cell>
          <cell r="B24">
            <v>99.7</v>
          </cell>
          <cell r="C24">
            <v>105.3</v>
          </cell>
          <cell r="D24">
            <v>99.4</v>
          </cell>
          <cell r="E24" t="str">
            <v>-</v>
          </cell>
          <cell r="F24" t="str">
            <v>-</v>
          </cell>
          <cell r="G24" t="str">
            <v>-</v>
          </cell>
          <cell r="H24">
            <v>-0.30000000000000027</v>
          </cell>
          <cell r="I24">
            <v>5.2999999999999936</v>
          </cell>
          <cell r="J24">
            <v>-0.59999999999998943</v>
          </cell>
          <cell r="K24" t="str">
            <v>-</v>
          </cell>
          <cell r="L24" t="str">
            <v>-</v>
          </cell>
          <cell r="M24" t="str">
            <v>-</v>
          </cell>
        </row>
        <row r="25">
          <cell r="A25">
            <v>37803</v>
          </cell>
          <cell r="B25">
            <v>99.4</v>
          </cell>
          <cell r="C25">
            <v>104.5</v>
          </cell>
          <cell r="D25">
            <v>99.1</v>
          </cell>
          <cell r="E25" t="str">
            <v>-</v>
          </cell>
          <cell r="F25" t="str">
            <v>-</v>
          </cell>
          <cell r="G25" t="str">
            <v>-</v>
          </cell>
          <cell r="H25">
            <v>-0.59999999999998943</v>
          </cell>
          <cell r="I25">
            <v>4.4999999999999929</v>
          </cell>
          <cell r="J25">
            <v>-0.9000000000000008</v>
          </cell>
          <cell r="K25" t="str">
            <v>-</v>
          </cell>
          <cell r="L25" t="str">
            <v>-</v>
          </cell>
          <cell r="M25" t="str">
            <v>-</v>
          </cell>
        </row>
        <row r="26">
          <cell r="A26">
            <v>37834</v>
          </cell>
          <cell r="B26">
            <v>99.2</v>
          </cell>
          <cell r="C26">
            <v>104.4</v>
          </cell>
          <cell r="D26">
            <v>98.9</v>
          </cell>
          <cell r="E26" t="str">
            <v>-</v>
          </cell>
          <cell r="F26" t="str">
            <v>-</v>
          </cell>
          <cell r="G26" t="str">
            <v>-</v>
          </cell>
          <cell r="H26">
            <v>-0.80000000000000071</v>
          </cell>
          <cell r="I26">
            <v>4.4000000000000039</v>
          </cell>
          <cell r="J26">
            <v>-1.0999999999999899</v>
          </cell>
          <cell r="K26" t="str">
            <v>-</v>
          </cell>
          <cell r="L26" t="str">
            <v>-</v>
          </cell>
          <cell r="M26" t="str">
            <v>-</v>
          </cell>
        </row>
        <row r="27">
          <cell r="A27">
            <v>37865</v>
          </cell>
          <cell r="B27">
            <v>99.8</v>
          </cell>
          <cell r="C27">
            <v>104.5</v>
          </cell>
          <cell r="D27">
            <v>99.5</v>
          </cell>
          <cell r="E27" t="str">
            <v>-</v>
          </cell>
          <cell r="F27" t="str">
            <v>-</v>
          </cell>
          <cell r="G27" t="str">
            <v>-</v>
          </cell>
          <cell r="H27">
            <v>-0.20000000000000018</v>
          </cell>
          <cell r="I27">
            <v>4.4999999999999929</v>
          </cell>
          <cell r="J27">
            <v>-0.50000000000000044</v>
          </cell>
          <cell r="K27" t="str">
            <v>-</v>
          </cell>
          <cell r="L27" t="str">
            <v>-</v>
          </cell>
          <cell r="M27" t="str">
            <v>-</v>
          </cell>
        </row>
        <row r="28">
          <cell r="A28">
            <v>37895</v>
          </cell>
          <cell r="B28">
            <v>99.9</v>
          </cell>
          <cell r="C28">
            <v>104.4</v>
          </cell>
          <cell r="D28">
            <v>99.7</v>
          </cell>
          <cell r="E28" t="str">
            <v>-</v>
          </cell>
          <cell r="F28" t="str">
            <v>-</v>
          </cell>
          <cell r="G28" t="str">
            <v>-</v>
          </cell>
          <cell r="H28">
            <v>-9.9999999999988987E-2</v>
          </cell>
          <cell r="I28">
            <v>4.4000000000000039</v>
          </cell>
          <cell r="J28">
            <v>-0.30000000000000027</v>
          </cell>
          <cell r="K28" t="str">
            <v>-</v>
          </cell>
          <cell r="L28" t="str">
            <v>-</v>
          </cell>
          <cell r="M28" t="str">
            <v>-</v>
          </cell>
        </row>
        <row r="29">
          <cell r="A29">
            <v>37926</v>
          </cell>
          <cell r="B29">
            <v>100</v>
          </cell>
          <cell r="C29">
            <v>104.4</v>
          </cell>
          <cell r="D29">
            <v>99.8</v>
          </cell>
          <cell r="E29" t="str">
            <v>-</v>
          </cell>
          <cell r="F29" t="str">
            <v>-</v>
          </cell>
          <cell r="G29" t="str">
            <v>-</v>
          </cell>
          <cell r="H29">
            <v>0</v>
          </cell>
          <cell r="I29">
            <v>4.4000000000000039</v>
          </cell>
          <cell r="J29">
            <v>-0.20000000000000018</v>
          </cell>
          <cell r="K29" t="str">
            <v>-</v>
          </cell>
          <cell r="L29" t="str">
            <v>-</v>
          </cell>
          <cell r="M29" t="str">
            <v>-</v>
          </cell>
        </row>
        <row r="30">
          <cell r="A30">
            <v>37956</v>
          </cell>
          <cell r="B30">
            <v>100.3</v>
          </cell>
          <cell r="C30">
            <v>104.8</v>
          </cell>
          <cell r="D30">
            <v>100.1</v>
          </cell>
          <cell r="E30">
            <v>100.3</v>
          </cell>
          <cell r="F30">
            <v>104.8</v>
          </cell>
          <cell r="G30">
            <v>100.1</v>
          </cell>
          <cell r="H30">
            <v>0.29999999999998916</v>
          </cell>
          <cell r="I30">
            <v>4.8000000000000043</v>
          </cell>
          <cell r="J30">
            <v>9.9999999999988987E-2</v>
          </cell>
          <cell r="K30">
            <v>0.29999999999998916</v>
          </cell>
          <cell r="L30">
            <v>4.8000000000000043</v>
          </cell>
          <cell r="M30">
            <v>9.9999999999988987E-2</v>
          </cell>
        </row>
        <row r="31">
          <cell r="A31">
            <v>37987</v>
          </cell>
          <cell r="B31">
            <v>103.8</v>
          </cell>
          <cell r="C31">
            <v>99.9</v>
          </cell>
          <cell r="D31">
            <v>104</v>
          </cell>
          <cell r="E31">
            <v>100.4</v>
          </cell>
          <cell r="F31">
            <v>104</v>
          </cell>
          <cell r="G31">
            <v>100.3</v>
          </cell>
          <cell r="H31">
            <v>3.8000000000000034</v>
          </cell>
          <cell r="I31">
            <v>-9.9999999999988987E-2</v>
          </cell>
          <cell r="J31">
            <v>4.0000000000000036</v>
          </cell>
          <cell r="K31">
            <v>0.40000000000000036</v>
          </cell>
          <cell r="L31">
            <v>4.0000000000000036</v>
          </cell>
          <cell r="M31">
            <v>0.29999999999998916</v>
          </cell>
        </row>
        <row r="32">
          <cell r="A32">
            <v>38018</v>
          </cell>
          <cell r="B32">
            <v>103.5</v>
          </cell>
          <cell r="C32">
            <v>102.1</v>
          </cell>
          <cell r="D32">
            <v>103.6</v>
          </cell>
          <cell r="E32">
            <v>100.5</v>
          </cell>
          <cell r="F32">
            <v>103.8</v>
          </cell>
          <cell r="G32">
            <v>100.3</v>
          </cell>
          <cell r="H32">
            <v>3.499999999999992</v>
          </cell>
          <cell r="I32">
            <v>2.0999999999999908</v>
          </cell>
          <cell r="J32">
            <v>3.6000000000000032</v>
          </cell>
          <cell r="K32">
            <v>0.49999999999998934</v>
          </cell>
          <cell r="L32">
            <v>3.8000000000000034</v>
          </cell>
          <cell r="M32">
            <v>0.29999999999998916</v>
          </cell>
        </row>
        <row r="33">
          <cell r="A33">
            <v>38047</v>
          </cell>
          <cell r="B33">
            <v>106.5</v>
          </cell>
          <cell r="C33">
            <v>101.1</v>
          </cell>
          <cell r="D33">
            <v>106.8</v>
          </cell>
          <cell r="E33">
            <v>101.5</v>
          </cell>
          <cell r="F33">
            <v>103.2</v>
          </cell>
          <cell r="G33">
            <v>101.4</v>
          </cell>
          <cell r="H33">
            <v>6.4999999999999947</v>
          </cell>
          <cell r="I33">
            <v>1.0999999999999899</v>
          </cell>
          <cell r="J33">
            <v>6.800000000000006</v>
          </cell>
          <cell r="K33">
            <v>1.4999999999999902</v>
          </cell>
          <cell r="L33">
            <v>3.2000000000000028</v>
          </cell>
          <cell r="M33">
            <v>1.4000000000000012</v>
          </cell>
        </row>
        <row r="34">
          <cell r="A34">
            <v>38078</v>
          </cell>
          <cell r="B34">
            <v>106.8</v>
          </cell>
          <cell r="C34">
            <v>101.1</v>
          </cell>
          <cell r="D34">
            <v>107.1</v>
          </cell>
          <cell r="E34">
            <v>102.4</v>
          </cell>
          <cell r="F34">
            <v>103</v>
          </cell>
          <cell r="G34">
            <v>102.4</v>
          </cell>
          <cell r="H34">
            <v>6.800000000000006</v>
          </cell>
          <cell r="I34">
            <v>1.0999999999999899</v>
          </cell>
          <cell r="J34">
            <v>7.0999999999999952</v>
          </cell>
          <cell r="K34">
            <v>2.4000000000000021</v>
          </cell>
          <cell r="L34">
            <v>3.0000000000000027</v>
          </cell>
          <cell r="M34">
            <v>2.4000000000000021</v>
          </cell>
        </row>
        <row r="35">
          <cell r="A35">
            <v>38108</v>
          </cell>
          <cell r="B35">
            <v>107.1</v>
          </cell>
          <cell r="C35">
            <v>100.4</v>
          </cell>
          <cell r="D35">
            <v>107.5</v>
          </cell>
          <cell r="E35">
            <v>103.2</v>
          </cell>
          <cell r="F35">
            <v>102.2</v>
          </cell>
          <cell r="G35">
            <v>103.2</v>
          </cell>
          <cell r="H35">
            <v>7.0999999999999952</v>
          </cell>
          <cell r="I35">
            <v>0.40000000000000036</v>
          </cell>
          <cell r="J35">
            <v>7.4999999999999956</v>
          </cell>
          <cell r="K35">
            <v>3.2000000000000028</v>
          </cell>
          <cell r="L35">
            <v>2.200000000000002</v>
          </cell>
          <cell r="M35">
            <v>3.2000000000000028</v>
          </cell>
        </row>
        <row r="36">
          <cell r="A36">
            <v>38139</v>
          </cell>
          <cell r="B36">
            <v>108.1</v>
          </cell>
          <cell r="C36">
            <v>101.9</v>
          </cell>
          <cell r="D36">
            <v>108.4</v>
          </cell>
          <cell r="E36">
            <v>104.3</v>
          </cell>
          <cell r="F36">
            <v>103.1</v>
          </cell>
          <cell r="G36">
            <v>104.4</v>
          </cell>
          <cell r="H36">
            <v>8.0999999999999961</v>
          </cell>
          <cell r="I36">
            <v>1.9000000000000128</v>
          </cell>
          <cell r="J36">
            <v>8.4000000000000075</v>
          </cell>
          <cell r="K36">
            <v>4.2999999999999927</v>
          </cell>
          <cell r="L36">
            <v>3.0999999999999917</v>
          </cell>
          <cell r="M36">
            <v>4.4000000000000039</v>
          </cell>
        </row>
        <row r="37">
          <cell r="A37">
            <v>38169</v>
          </cell>
          <cell r="B37">
            <v>108.5</v>
          </cell>
          <cell r="C37">
            <v>102.7</v>
          </cell>
          <cell r="D37">
            <v>108.8</v>
          </cell>
          <cell r="E37">
            <v>105.5</v>
          </cell>
          <cell r="F37">
            <v>103.8</v>
          </cell>
          <cell r="G37">
            <v>105.5</v>
          </cell>
          <cell r="H37">
            <v>8.4999999999999964</v>
          </cell>
          <cell r="I37">
            <v>2.7000000000000135</v>
          </cell>
          <cell r="J37">
            <v>8.8000000000000078</v>
          </cell>
          <cell r="K37">
            <v>5.4999999999999938</v>
          </cell>
          <cell r="L37">
            <v>3.8000000000000034</v>
          </cell>
          <cell r="M37">
            <v>5.4999999999999938</v>
          </cell>
        </row>
        <row r="38">
          <cell r="A38">
            <v>38200</v>
          </cell>
          <cell r="B38">
            <v>109</v>
          </cell>
          <cell r="C38">
            <v>103.3</v>
          </cell>
          <cell r="D38">
            <v>109.4</v>
          </cell>
          <cell r="E38">
            <v>106.8</v>
          </cell>
          <cell r="F38">
            <v>104.1</v>
          </cell>
          <cell r="G38">
            <v>106.9</v>
          </cell>
          <cell r="H38">
            <v>9.0000000000000071</v>
          </cell>
          <cell r="I38">
            <v>3.2999999999999918</v>
          </cell>
          <cell r="J38">
            <v>9.4000000000000092</v>
          </cell>
          <cell r="K38">
            <v>6.800000000000006</v>
          </cell>
          <cell r="L38">
            <v>4.0999999999999925</v>
          </cell>
          <cell r="M38">
            <v>6.899999999999995</v>
          </cell>
        </row>
        <row r="39">
          <cell r="A39">
            <v>38231</v>
          </cell>
          <cell r="B39">
            <v>108.9</v>
          </cell>
          <cell r="C39">
            <v>103.7</v>
          </cell>
          <cell r="D39">
            <v>109.2</v>
          </cell>
          <cell r="E39">
            <v>107.1</v>
          </cell>
          <cell r="F39">
            <v>104.2</v>
          </cell>
          <cell r="G39">
            <v>107.2</v>
          </cell>
          <cell r="H39">
            <v>8.8999999999999968</v>
          </cell>
          <cell r="I39">
            <v>3.6999999999999922</v>
          </cell>
          <cell r="J39">
            <v>9.2000000000000082</v>
          </cell>
          <cell r="K39">
            <v>7.0999999999999952</v>
          </cell>
          <cell r="L39">
            <v>4.2000000000000037</v>
          </cell>
          <cell r="M39">
            <v>7.2000000000000064</v>
          </cell>
        </row>
        <row r="40">
          <cell r="A40">
            <v>38261</v>
          </cell>
          <cell r="B40">
            <v>108.3</v>
          </cell>
          <cell r="C40">
            <v>103.9</v>
          </cell>
          <cell r="D40">
            <v>108.5</v>
          </cell>
          <cell r="E40">
            <v>107.3</v>
          </cell>
          <cell r="F40">
            <v>104.4</v>
          </cell>
          <cell r="G40">
            <v>107.5</v>
          </cell>
          <cell r="H40">
            <v>8.2999999999999972</v>
          </cell>
          <cell r="I40">
            <v>3.9000000000000146</v>
          </cell>
          <cell r="J40">
            <v>8.4999999999999964</v>
          </cell>
          <cell r="K40">
            <v>7.2999999999999954</v>
          </cell>
          <cell r="L40">
            <v>4.4000000000000039</v>
          </cell>
          <cell r="M40">
            <v>7.4999999999999956</v>
          </cell>
        </row>
        <row r="41">
          <cell r="A41">
            <v>38292</v>
          </cell>
          <cell r="B41">
            <v>108.3</v>
          </cell>
          <cell r="C41">
            <v>104.1</v>
          </cell>
          <cell r="D41">
            <v>108.6</v>
          </cell>
          <cell r="E41">
            <v>108</v>
          </cell>
          <cell r="F41">
            <v>104.6</v>
          </cell>
          <cell r="G41">
            <v>108.2</v>
          </cell>
          <cell r="H41">
            <v>8.2999999999999972</v>
          </cell>
          <cell r="I41">
            <v>4.0999999999999925</v>
          </cell>
          <cell r="J41">
            <v>8.5999999999999854</v>
          </cell>
          <cell r="K41">
            <v>8.0000000000000071</v>
          </cell>
          <cell r="L41">
            <v>4.6000000000000041</v>
          </cell>
          <cell r="M41">
            <v>8.2000000000000064</v>
          </cell>
        </row>
        <row r="42">
          <cell r="A42">
            <v>38322</v>
          </cell>
          <cell r="B42">
            <v>108.4</v>
          </cell>
          <cell r="C42">
            <v>104.3</v>
          </cell>
          <cell r="D42">
            <v>108.6</v>
          </cell>
          <cell r="E42">
            <v>108.4</v>
          </cell>
          <cell r="F42">
            <v>104.3</v>
          </cell>
          <cell r="G42">
            <v>108.6</v>
          </cell>
          <cell r="H42">
            <v>8.4000000000000075</v>
          </cell>
          <cell r="I42">
            <v>4.2999999999999927</v>
          </cell>
          <cell r="J42">
            <v>8.5999999999999854</v>
          </cell>
          <cell r="K42">
            <v>8.4000000000000075</v>
          </cell>
          <cell r="L42">
            <v>4.2999999999999927</v>
          </cell>
          <cell r="M42">
            <v>8.5999999999999854</v>
          </cell>
        </row>
        <row r="43">
          <cell r="A43">
            <v>38353</v>
          </cell>
          <cell r="B43">
            <v>105.5</v>
          </cell>
          <cell r="C43">
            <v>107.4</v>
          </cell>
          <cell r="D43">
            <v>105.4</v>
          </cell>
          <cell r="E43">
            <v>108.5</v>
          </cell>
          <cell r="F43">
            <v>105</v>
          </cell>
          <cell r="G43">
            <v>108.7</v>
          </cell>
          <cell r="H43">
            <v>5.4999999999999938</v>
          </cell>
          <cell r="I43">
            <v>7.4000000000000066</v>
          </cell>
          <cell r="J43">
            <v>5.4000000000000048</v>
          </cell>
          <cell r="K43">
            <v>8.4999999999999964</v>
          </cell>
          <cell r="L43">
            <v>5.0000000000000044</v>
          </cell>
          <cell r="M43">
            <v>8.6999999999999957</v>
          </cell>
        </row>
        <row r="44">
          <cell r="A44">
            <v>38384</v>
          </cell>
          <cell r="B44">
            <v>104.4</v>
          </cell>
          <cell r="C44">
            <v>104.5</v>
          </cell>
          <cell r="D44">
            <v>104.4</v>
          </cell>
          <cell r="E44">
            <v>108.5</v>
          </cell>
          <cell r="F44">
            <v>104.7</v>
          </cell>
          <cell r="G44">
            <v>108.7</v>
          </cell>
          <cell r="H44">
            <v>4.4000000000000039</v>
          </cell>
          <cell r="I44">
            <v>4.4999999999999929</v>
          </cell>
          <cell r="J44">
            <v>4.4000000000000039</v>
          </cell>
          <cell r="K44">
            <v>8.4999999999999964</v>
          </cell>
          <cell r="L44">
            <v>4.6999999999999931</v>
          </cell>
          <cell r="M44">
            <v>8.6999999999999957</v>
          </cell>
        </row>
        <row r="45">
          <cell r="A45">
            <v>38412</v>
          </cell>
          <cell r="B45">
            <v>103.2</v>
          </cell>
          <cell r="C45">
            <v>105.3</v>
          </cell>
          <cell r="D45">
            <v>103.1</v>
          </cell>
          <cell r="E45">
            <v>107.5</v>
          </cell>
          <cell r="F45">
            <v>105.4</v>
          </cell>
          <cell r="G45">
            <v>107.6</v>
          </cell>
          <cell r="H45">
            <v>3.2000000000000028</v>
          </cell>
          <cell r="I45">
            <v>5.2999999999999936</v>
          </cell>
          <cell r="J45">
            <v>3.0999999999999917</v>
          </cell>
          <cell r="K45">
            <v>7.4999999999999956</v>
          </cell>
          <cell r="L45">
            <v>5.4000000000000048</v>
          </cell>
          <cell r="M45">
            <v>7.5999999999999845</v>
          </cell>
        </row>
        <row r="46">
          <cell r="A46">
            <v>38443</v>
          </cell>
          <cell r="B46">
            <v>103.9</v>
          </cell>
          <cell r="C46">
            <v>107.4</v>
          </cell>
          <cell r="D46">
            <v>103.7</v>
          </cell>
          <cell r="E46">
            <v>107.4</v>
          </cell>
          <cell r="F46">
            <v>106.4</v>
          </cell>
          <cell r="G46">
            <v>107.5</v>
          </cell>
          <cell r="H46">
            <v>3.9000000000000146</v>
          </cell>
          <cell r="I46">
            <v>7.4000000000000066</v>
          </cell>
          <cell r="J46">
            <v>3.6999999999999922</v>
          </cell>
          <cell r="K46">
            <v>7.4000000000000066</v>
          </cell>
          <cell r="L46">
            <v>6.4000000000000057</v>
          </cell>
          <cell r="M46">
            <v>7.4999999999999956</v>
          </cell>
        </row>
        <row r="47">
          <cell r="A47">
            <v>38473</v>
          </cell>
          <cell r="B47">
            <v>104.3</v>
          </cell>
          <cell r="C47">
            <v>109.5</v>
          </cell>
          <cell r="D47">
            <v>104</v>
          </cell>
          <cell r="E47">
            <v>107.2</v>
          </cell>
          <cell r="F47">
            <v>108.1</v>
          </cell>
          <cell r="G47">
            <v>107.1</v>
          </cell>
          <cell r="H47">
            <v>4.2999999999999927</v>
          </cell>
          <cell r="I47">
            <v>9.4999999999999964</v>
          </cell>
          <cell r="J47">
            <v>4.0000000000000036</v>
          </cell>
          <cell r="K47">
            <v>7.2000000000000064</v>
          </cell>
          <cell r="L47">
            <v>8.0999999999999961</v>
          </cell>
          <cell r="M47">
            <v>7.0999999999999952</v>
          </cell>
        </row>
        <row r="48">
          <cell r="A48">
            <v>38504</v>
          </cell>
          <cell r="B48">
            <v>104.6</v>
          </cell>
          <cell r="C48">
            <v>110.5</v>
          </cell>
          <cell r="D48">
            <v>104.3</v>
          </cell>
          <cell r="E48">
            <v>106.6</v>
          </cell>
          <cell r="F48">
            <v>108.6</v>
          </cell>
          <cell r="G48">
            <v>106.5</v>
          </cell>
          <cell r="H48">
            <v>4.6000000000000041</v>
          </cell>
          <cell r="I48">
            <v>10.499999999999998</v>
          </cell>
          <cell r="J48">
            <v>4.2999999999999927</v>
          </cell>
          <cell r="K48">
            <v>6.5999999999999837</v>
          </cell>
          <cell r="L48">
            <v>8.5999999999999854</v>
          </cell>
          <cell r="M48">
            <v>6.4999999999999947</v>
          </cell>
        </row>
        <row r="49">
          <cell r="A49">
            <v>38534</v>
          </cell>
          <cell r="B49">
            <v>103.9</v>
          </cell>
          <cell r="C49">
            <v>110.5</v>
          </cell>
          <cell r="D49">
            <v>103.6</v>
          </cell>
          <cell r="E49">
            <v>105.7</v>
          </cell>
          <cell r="F49">
            <v>108.9</v>
          </cell>
          <cell r="G49">
            <v>105.6</v>
          </cell>
          <cell r="H49">
            <v>3.9000000000000146</v>
          </cell>
          <cell r="I49">
            <v>10.499999999999998</v>
          </cell>
          <cell r="J49">
            <v>3.6000000000000032</v>
          </cell>
          <cell r="K49">
            <v>5.699999999999994</v>
          </cell>
          <cell r="L49">
            <v>8.8999999999999968</v>
          </cell>
          <cell r="M49">
            <v>5.600000000000005</v>
          </cell>
        </row>
        <row r="50">
          <cell r="A50">
            <v>38565</v>
          </cell>
          <cell r="B50">
            <v>103.9</v>
          </cell>
          <cell r="C50">
            <v>110.2</v>
          </cell>
          <cell r="D50">
            <v>103.6</v>
          </cell>
          <cell r="E50">
            <v>105</v>
          </cell>
          <cell r="F50">
            <v>108.9</v>
          </cell>
          <cell r="G50">
            <v>104.8</v>
          </cell>
          <cell r="H50">
            <v>3.9000000000000146</v>
          </cell>
          <cell r="I50">
            <v>10.20000000000001</v>
          </cell>
          <cell r="J50">
            <v>3.6000000000000032</v>
          </cell>
          <cell r="K50">
            <v>5.0000000000000044</v>
          </cell>
          <cell r="L50">
            <v>8.8999999999999968</v>
          </cell>
          <cell r="M50">
            <v>4.8000000000000043</v>
          </cell>
        </row>
        <row r="51">
          <cell r="A51">
            <v>38596</v>
          </cell>
          <cell r="B51">
            <v>103.4</v>
          </cell>
          <cell r="C51">
            <v>110.2</v>
          </cell>
          <cell r="D51">
            <v>103.1</v>
          </cell>
          <cell r="E51">
            <v>104.3</v>
          </cell>
          <cell r="F51">
            <v>109.3</v>
          </cell>
          <cell r="G51">
            <v>104</v>
          </cell>
          <cell r="H51">
            <v>3.400000000000003</v>
          </cell>
          <cell r="I51">
            <v>10.20000000000001</v>
          </cell>
          <cell r="J51">
            <v>3.0999999999999917</v>
          </cell>
          <cell r="K51">
            <v>4.2999999999999927</v>
          </cell>
          <cell r="L51">
            <v>9.2999999999999972</v>
          </cell>
          <cell r="M51">
            <v>4.0000000000000036</v>
          </cell>
        </row>
        <row r="52">
          <cell r="A52">
            <v>38626</v>
          </cell>
          <cell r="B52">
            <v>103.1</v>
          </cell>
          <cell r="C52">
            <v>110.3</v>
          </cell>
          <cell r="D52">
            <v>102.7</v>
          </cell>
          <cell r="E52">
            <v>104</v>
          </cell>
          <cell r="F52">
            <v>109.7</v>
          </cell>
          <cell r="G52">
            <v>103.7</v>
          </cell>
          <cell r="H52">
            <v>3.0999999999999917</v>
          </cell>
          <cell r="I52">
            <v>10.299999999999997</v>
          </cell>
          <cell r="J52">
            <v>2.7000000000000135</v>
          </cell>
          <cell r="K52">
            <v>4.0000000000000036</v>
          </cell>
          <cell r="L52">
            <v>9.6999999999999975</v>
          </cell>
          <cell r="M52">
            <v>3.6999999999999922</v>
          </cell>
        </row>
        <row r="53">
          <cell r="A53">
            <v>38657</v>
          </cell>
          <cell r="B53">
            <v>102.9</v>
          </cell>
          <cell r="C53">
            <v>110.3</v>
          </cell>
          <cell r="D53">
            <v>102.5</v>
          </cell>
          <cell r="E53">
            <v>103.3</v>
          </cell>
          <cell r="F53">
            <v>110</v>
          </cell>
          <cell r="G53">
            <v>102.9</v>
          </cell>
          <cell r="H53">
            <v>2.9000000000000137</v>
          </cell>
          <cell r="I53">
            <v>10.299999999999997</v>
          </cell>
          <cell r="J53">
            <v>2.4999999999999911</v>
          </cell>
          <cell r="K53">
            <v>3.2999999999999918</v>
          </cell>
          <cell r="L53">
            <v>10.000000000000009</v>
          </cell>
          <cell r="M53">
            <v>2.9000000000000137</v>
          </cell>
        </row>
        <row r="54">
          <cell r="A54">
            <v>38687</v>
          </cell>
          <cell r="B54">
            <v>102.8</v>
          </cell>
          <cell r="C54">
            <v>110.2</v>
          </cell>
          <cell r="D54">
            <v>102.4</v>
          </cell>
          <cell r="E54">
            <v>102.8</v>
          </cell>
          <cell r="F54">
            <v>110.2</v>
          </cell>
          <cell r="G54">
            <v>102.4</v>
          </cell>
          <cell r="H54">
            <v>2.8000000000000025</v>
          </cell>
          <cell r="I54">
            <v>10.20000000000001</v>
          </cell>
          <cell r="J54">
            <v>2.4000000000000021</v>
          </cell>
          <cell r="K54">
            <v>2.8000000000000025</v>
          </cell>
          <cell r="L54">
            <v>10.20000000000001</v>
          </cell>
          <cell r="M54">
            <v>2.4000000000000021</v>
          </cell>
        </row>
        <row r="55">
          <cell r="A55">
            <v>38718</v>
          </cell>
          <cell r="B55">
            <v>103.2</v>
          </cell>
          <cell r="C55">
            <v>113.9</v>
          </cell>
          <cell r="D55">
            <v>102.6</v>
          </cell>
          <cell r="E55">
            <v>102.6</v>
          </cell>
          <cell r="F55">
            <v>110.8</v>
          </cell>
          <cell r="G55">
            <v>102.2</v>
          </cell>
          <cell r="H55">
            <v>3.2000000000000028</v>
          </cell>
          <cell r="I55">
            <v>13.900000000000002</v>
          </cell>
          <cell r="J55">
            <v>2.6000000000000023</v>
          </cell>
          <cell r="K55">
            <v>2.6000000000000023</v>
          </cell>
          <cell r="L55">
            <v>10.799999999999986</v>
          </cell>
          <cell r="M55">
            <v>2.200000000000002</v>
          </cell>
        </row>
        <row r="56">
          <cell r="A56">
            <v>38749</v>
          </cell>
          <cell r="B56">
            <v>104.1</v>
          </cell>
          <cell r="C56">
            <v>113.4</v>
          </cell>
          <cell r="D56">
            <v>103.6</v>
          </cell>
          <cell r="E56">
            <v>102.8</v>
          </cell>
          <cell r="F56">
            <v>111.6</v>
          </cell>
          <cell r="G56">
            <v>102.3</v>
          </cell>
          <cell r="H56">
            <v>4.0999999999999925</v>
          </cell>
          <cell r="I56">
            <v>13.400000000000013</v>
          </cell>
          <cell r="J56">
            <v>3.6000000000000032</v>
          </cell>
          <cell r="K56">
            <v>2.8000000000000025</v>
          </cell>
          <cell r="L56">
            <v>11.599999999999987</v>
          </cell>
          <cell r="M56">
            <v>2.2999999999999909</v>
          </cell>
        </row>
        <row r="57">
          <cell r="A57">
            <v>38777</v>
          </cell>
          <cell r="B57">
            <v>104.4</v>
          </cell>
          <cell r="C57">
            <v>113.3</v>
          </cell>
          <cell r="D57">
            <v>103.9</v>
          </cell>
          <cell r="E57">
            <v>103.1</v>
          </cell>
          <cell r="F57">
            <v>112.2</v>
          </cell>
          <cell r="G57">
            <v>102.6</v>
          </cell>
          <cell r="H57">
            <v>4.4000000000000039</v>
          </cell>
          <cell r="I57">
            <v>13.3</v>
          </cell>
          <cell r="J57">
            <v>3.9000000000000146</v>
          </cell>
          <cell r="K57">
            <v>3.0999999999999917</v>
          </cell>
          <cell r="L57">
            <v>12.20000000000001</v>
          </cell>
          <cell r="M57">
            <v>2.6000000000000023</v>
          </cell>
        </row>
        <row r="58">
          <cell r="A58">
            <v>38808</v>
          </cell>
          <cell r="B58">
            <v>102.8</v>
          </cell>
          <cell r="C58">
            <v>111</v>
          </cell>
          <cell r="D58">
            <v>102.4</v>
          </cell>
          <cell r="E58">
            <v>102.5</v>
          </cell>
          <cell r="F58">
            <v>111.4</v>
          </cell>
          <cell r="G58">
            <v>102</v>
          </cell>
          <cell r="H58">
            <v>2.8000000000000025</v>
          </cell>
          <cell r="I58">
            <v>11.000000000000011</v>
          </cell>
          <cell r="J58">
            <v>2.4000000000000021</v>
          </cell>
          <cell r="K58">
            <v>2.4999999999999911</v>
          </cell>
          <cell r="L58">
            <v>11.400000000000009</v>
          </cell>
          <cell r="M58">
            <v>2.0000000000000018</v>
          </cell>
        </row>
        <row r="59">
          <cell r="A59">
            <v>38838</v>
          </cell>
          <cell r="B59">
            <v>103.2</v>
          </cell>
          <cell r="C59">
            <v>110.1</v>
          </cell>
          <cell r="D59">
            <v>102.9</v>
          </cell>
          <cell r="E59">
            <v>102.4</v>
          </cell>
          <cell r="F59">
            <v>110.5</v>
          </cell>
          <cell r="G59">
            <v>102</v>
          </cell>
          <cell r="H59">
            <v>3.2000000000000028</v>
          </cell>
          <cell r="I59">
            <v>10.099999999999998</v>
          </cell>
          <cell r="J59">
            <v>2.9000000000000137</v>
          </cell>
          <cell r="K59">
            <v>2.4000000000000021</v>
          </cell>
          <cell r="L59">
            <v>10.499999999999998</v>
          </cell>
          <cell r="M59">
            <v>2.0000000000000018</v>
          </cell>
        </row>
        <row r="60">
          <cell r="A60">
            <v>38869</v>
          </cell>
          <cell r="B60">
            <v>102.6</v>
          </cell>
          <cell r="C60">
            <v>108.4</v>
          </cell>
          <cell r="D60">
            <v>102.3</v>
          </cell>
          <cell r="E60">
            <v>101.9</v>
          </cell>
          <cell r="F60">
            <v>109.2</v>
          </cell>
          <cell r="G60">
            <v>101.5</v>
          </cell>
          <cell r="H60">
            <v>2.6000000000000023</v>
          </cell>
          <cell r="I60">
            <v>8.4000000000000075</v>
          </cell>
          <cell r="J60">
            <v>2.2999999999999909</v>
          </cell>
          <cell r="K60">
            <v>1.9000000000000128</v>
          </cell>
          <cell r="L60">
            <v>9.2000000000000082</v>
          </cell>
          <cell r="M60">
            <v>1.4999999999999902</v>
          </cell>
        </row>
        <row r="61">
          <cell r="A61">
            <v>38899</v>
          </cell>
          <cell r="B61">
            <v>102.8</v>
          </cell>
          <cell r="C61">
            <v>108.2</v>
          </cell>
          <cell r="D61">
            <v>102.4</v>
          </cell>
          <cell r="E61">
            <v>102.1</v>
          </cell>
          <cell r="F61">
            <v>108.9</v>
          </cell>
          <cell r="G61">
            <v>101.8</v>
          </cell>
          <cell r="H61">
            <v>2.8000000000000025</v>
          </cell>
          <cell r="I61">
            <v>8.2000000000000064</v>
          </cell>
          <cell r="J61">
            <v>2.4000000000000021</v>
          </cell>
          <cell r="K61">
            <v>2.0999999999999908</v>
          </cell>
          <cell r="L61">
            <v>8.8999999999999968</v>
          </cell>
          <cell r="M61">
            <v>1.8000000000000016</v>
          </cell>
        </row>
        <row r="62">
          <cell r="A62">
            <v>38930</v>
          </cell>
          <cell r="B62">
            <v>102.8</v>
          </cell>
          <cell r="C62">
            <v>107.8</v>
          </cell>
          <cell r="D62">
            <v>102.5</v>
          </cell>
          <cell r="E62">
            <v>102.1</v>
          </cell>
          <cell r="F62">
            <v>108.7</v>
          </cell>
          <cell r="G62">
            <v>101.7</v>
          </cell>
          <cell r="H62">
            <v>2.8000000000000025</v>
          </cell>
          <cell r="I62">
            <v>7.8000000000000069</v>
          </cell>
          <cell r="J62">
            <v>2.4999999999999911</v>
          </cell>
          <cell r="K62">
            <v>2.0999999999999908</v>
          </cell>
          <cell r="L62">
            <v>8.6999999999999957</v>
          </cell>
          <cell r="M62">
            <v>1.7000000000000126</v>
          </cell>
        </row>
        <row r="63">
          <cell r="A63">
            <v>38961</v>
          </cell>
          <cell r="B63">
            <v>102.6</v>
          </cell>
          <cell r="C63">
            <v>107.5</v>
          </cell>
          <cell r="D63">
            <v>102.4</v>
          </cell>
          <cell r="E63">
            <v>102.2</v>
          </cell>
          <cell r="F63">
            <v>108.2</v>
          </cell>
          <cell r="G63">
            <v>101.9</v>
          </cell>
          <cell r="H63">
            <v>2.6000000000000023</v>
          </cell>
          <cell r="I63">
            <v>7.4999999999999956</v>
          </cell>
          <cell r="J63">
            <v>2.4000000000000021</v>
          </cell>
          <cell r="K63">
            <v>2.200000000000002</v>
          </cell>
          <cell r="L63">
            <v>8.2000000000000064</v>
          </cell>
          <cell r="M63">
            <v>1.9000000000000128</v>
          </cell>
        </row>
        <row r="64">
          <cell r="A64">
            <v>38991</v>
          </cell>
          <cell r="B64">
            <v>102.8</v>
          </cell>
          <cell r="C64">
            <v>107.2</v>
          </cell>
          <cell r="D64">
            <v>102.5</v>
          </cell>
          <cell r="E64">
            <v>102.6</v>
          </cell>
          <cell r="F64">
            <v>107.7</v>
          </cell>
          <cell r="G64">
            <v>102.3</v>
          </cell>
          <cell r="H64">
            <v>2.8000000000000025</v>
          </cell>
          <cell r="I64">
            <v>7.2000000000000064</v>
          </cell>
          <cell r="J64">
            <v>2.4999999999999911</v>
          </cell>
          <cell r="K64">
            <v>2.6000000000000023</v>
          </cell>
          <cell r="L64">
            <v>7.6999999999999957</v>
          </cell>
          <cell r="M64">
            <v>2.2999999999999909</v>
          </cell>
        </row>
        <row r="65">
          <cell r="A65">
            <v>39022</v>
          </cell>
          <cell r="B65">
            <v>102.9</v>
          </cell>
          <cell r="C65">
            <v>107.4</v>
          </cell>
          <cell r="D65">
            <v>102.6</v>
          </cell>
          <cell r="E65">
            <v>102.8</v>
          </cell>
          <cell r="F65">
            <v>107.5</v>
          </cell>
          <cell r="G65">
            <v>102.6</v>
          </cell>
          <cell r="H65">
            <v>2.9000000000000137</v>
          </cell>
          <cell r="I65">
            <v>7.4000000000000066</v>
          </cell>
          <cell r="J65">
            <v>2.6000000000000023</v>
          </cell>
          <cell r="K65">
            <v>2.8000000000000025</v>
          </cell>
          <cell r="L65">
            <v>7.4999999999999956</v>
          </cell>
          <cell r="M65">
            <v>2.6000000000000023</v>
          </cell>
        </row>
        <row r="66">
          <cell r="A66">
            <v>39052</v>
          </cell>
          <cell r="B66">
            <v>102.7</v>
          </cell>
          <cell r="C66">
            <v>107.4</v>
          </cell>
          <cell r="D66">
            <v>102.4</v>
          </cell>
          <cell r="E66">
            <v>102.7</v>
          </cell>
          <cell r="F66">
            <v>107.4</v>
          </cell>
          <cell r="G66">
            <v>102.4</v>
          </cell>
          <cell r="H66">
            <v>2.7000000000000135</v>
          </cell>
          <cell r="I66">
            <v>7.4000000000000066</v>
          </cell>
          <cell r="J66">
            <v>2.4000000000000021</v>
          </cell>
          <cell r="K66">
            <v>2.7000000000000135</v>
          </cell>
          <cell r="L66">
            <v>7.4000000000000066</v>
          </cell>
          <cell r="M66">
            <v>2.4000000000000021</v>
          </cell>
        </row>
        <row r="67">
          <cell r="A67">
            <v>39083</v>
          </cell>
          <cell r="B67">
            <v>104</v>
          </cell>
          <cell r="C67">
            <v>105.2</v>
          </cell>
          <cell r="D67">
            <v>103.9</v>
          </cell>
          <cell r="E67">
            <v>102.7</v>
          </cell>
          <cell r="F67">
            <v>106.7</v>
          </cell>
          <cell r="G67">
            <v>102.5</v>
          </cell>
          <cell r="H67">
            <v>4.0000000000000036</v>
          </cell>
          <cell r="I67">
            <v>5.2000000000000046</v>
          </cell>
          <cell r="J67">
            <v>3.9000000000000146</v>
          </cell>
          <cell r="K67">
            <v>2.7000000000000135</v>
          </cell>
          <cell r="L67">
            <v>6.6999999999999948</v>
          </cell>
          <cell r="M67">
            <v>2.4999999999999911</v>
          </cell>
        </row>
        <row r="68">
          <cell r="A68">
            <v>39114</v>
          </cell>
          <cell r="B68">
            <v>103.5</v>
          </cell>
          <cell r="C68">
            <v>105.7</v>
          </cell>
          <cell r="D68">
            <v>103.4</v>
          </cell>
          <cell r="E68">
            <v>102.6</v>
          </cell>
          <cell r="F68">
            <v>106.3</v>
          </cell>
          <cell r="G68">
            <v>102.4</v>
          </cell>
          <cell r="H68">
            <v>3.499999999999992</v>
          </cell>
          <cell r="I68">
            <v>5.699999999999994</v>
          </cell>
          <cell r="J68">
            <v>3.400000000000003</v>
          </cell>
          <cell r="K68">
            <v>2.6000000000000023</v>
          </cell>
          <cell r="L68">
            <v>6.2999999999999945</v>
          </cell>
          <cell r="M68">
            <v>2.4000000000000021</v>
          </cell>
        </row>
        <row r="69">
          <cell r="A69">
            <v>39142</v>
          </cell>
          <cell r="B69">
            <v>103.8</v>
          </cell>
          <cell r="C69">
            <v>105.7</v>
          </cell>
          <cell r="D69">
            <v>103.7</v>
          </cell>
          <cell r="E69">
            <v>102.5</v>
          </cell>
          <cell r="F69">
            <v>105.7</v>
          </cell>
          <cell r="G69">
            <v>102.4</v>
          </cell>
          <cell r="H69">
            <v>3.8000000000000034</v>
          </cell>
          <cell r="I69">
            <v>5.699999999999994</v>
          </cell>
          <cell r="J69">
            <v>3.6999999999999922</v>
          </cell>
          <cell r="K69">
            <v>2.4999999999999911</v>
          </cell>
          <cell r="L69">
            <v>5.699999999999994</v>
          </cell>
          <cell r="M69">
            <v>2.4000000000000021</v>
          </cell>
        </row>
        <row r="70">
          <cell r="A70">
            <v>39173</v>
          </cell>
          <cell r="B70">
            <v>104.3</v>
          </cell>
          <cell r="C70">
            <v>105.6</v>
          </cell>
          <cell r="D70">
            <v>104.2</v>
          </cell>
          <cell r="E70">
            <v>103.1</v>
          </cell>
          <cell r="F70">
            <v>105.8</v>
          </cell>
          <cell r="G70">
            <v>103</v>
          </cell>
          <cell r="H70">
            <v>4.2999999999999927</v>
          </cell>
          <cell r="I70">
            <v>5.600000000000005</v>
          </cell>
          <cell r="J70">
            <v>4.2000000000000037</v>
          </cell>
          <cell r="K70">
            <v>3.0999999999999917</v>
          </cell>
          <cell r="L70">
            <v>5.8000000000000052</v>
          </cell>
          <cell r="M70">
            <v>3.0000000000000027</v>
          </cell>
        </row>
        <row r="71">
          <cell r="A71">
            <v>39203</v>
          </cell>
          <cell r="B71">
            <v>104.4</v>
          </cell>
          <cell r="C71">
            <v>105.1</v>
          </cell>
          <cell r="D71">
            <v>104.4</v>
          </cell>
          <cell r="E71">
            <v>103.1</v>
          </cell>
          <cell r="F71">
            <v>105.5</v>
          </cell>
          <cell r="G71">
            <v>103</v>
          </cell>
          <cell r="H71">
            <v>4.4000000000000039</v>
          </cell>
          <cell r="I71">
            <v>5.0999999999999934</v>
          </cell>
          <cell r="J71">
            <v>4.4000000000000039</v>
          </cell>
          <cell r="K71">
            <v>3.0999999999999917</v>
          </cell>
          <cell r="L71">
            <v>5.4999999999999938</v>
          </cell>
          <cell r="M71">
            <v>3.0000000000000027</v>
          </cell>
        </row>
        <row r="72">
          <cell r="A72">
            <v>39234</v>
          </cell>
          <cell r="B72">
            <v>104.7</v>
          </cell>
          <cell r="C72">
            <v>105.7</v>
          </cell>
          <cell r="D72">
            <v>104.7</v>
          </cell>
          <cell r="E72">
            <v>103.7</v>
          </cell>
          <cell r="F72">
            <v>106.1</v>
          </cell>
          <cell r="G72">
            <v>103.6</v>
          </cell>
          <cell r="H72">
            <v>4.6999999999999931</v>
          </cell>
          <cell r="I72">
            <v>5.699999999999994</v>
          </cell>
          <cell r="J72">
            <v>4.6999999999999931</v>
          </cell>
          <cell r="K72">
            <v>3.6999999999999922</v>
          </cell>
          <cell r="L72">
            <v>6.0999999999999943</v>
          </cell>
          <cell r="M72">
            <v>3.6000000000000032</v>
          </cell>
        </row>
        <row r="73">
          <cell r="A73">
            <v>39264</v>
          </cell>
          <cell r="B73">
            <v>105</v>
          </cell>
          <cell r="C73">
            <v>105.9</v>
          </cell>
          <cell r="D73">
            <v>104.9</v>
          </cell>
          <cell r="E73">
            <v>104</v>
          </cell>
          <cell r="F73">
            <v>106.1</v>
          </cell>
          <cell r="G73">
            <v>103.8</v>
          </cell>
          <cell r="H73">
            <v>5.0000000000000044</v>
          </cell>
          <cell r="I73">
            <v>5.9000000000000163</v>
          </cell>
          <cell r="J73">
            <v>4.9000000000000155</v>
          </cell>
          <cell r="K73">
            <v>4.0000000000000036</v>
          </cell>
          <cell r="L73">
            <v>6.0999999999999943</v>
          </cell>
          <cell r="M73">
            <v>3.8000000000000034</v>
          </cell>
        </row>
        <row r="74">
          <cell r="A74">
            <v>39295</v>
          </cell>
          <cell r="B74">
            <v>105.2</v>
          </cell>
          <cell r="C74">
            <v>106</v>
          </cell>
          <cell r="D74">
            <v>105.1</v>
          </cell>
          <cell r="E74">
            <v>104.3</v>
          </cell>
          <cell r="F74">
            <v>106.2</v>
          </cell>
          <cell r="G74">
            <v>104.1</v>
          </cell>
          <cell r="H74">
            <v>5.2000000000000046</v>
          </cell>
          <cell r="I74">
            <v>6.0000000000000053</v>
          </cell>
          <cell r="J74">
            <v>5.0999999999999934</v>
          </cell>
          <cell r="K74">
            <v>4.2999999999999927</v>
          </cell>
          <cell r="L74">
            <v>6.2000000000000055</v>
          </cell>
          <cell r="M74">
            <v>4.0999999999999925</v>
          </cell>
        </row>
        <row r="75">
          <cell r="A75">
            <v>39326</v>
          </cell>
          <cell r="B75">
            <v>105.2</v>
          </cell>
          <cell r="C75">
            <v>105.8</v>
          </cell>
          <cell r="D75">
            <v>105.2</v>
          </cell>
          <cell r="E75">
            <v>104.6</v>
          </cell>
          <cell r="F75">
            <v>106.2</v>
          </cell>
          <cell r="G75">
            <v>104.5</v>
          </cell>
          <cell r="H75">
            <v>5.2000000000000046</v>
          </cell>
          <cell r="I75">
            <v>5.8000000000000052</v>
          </cell>
          <cell r="J75">
            <v>5.2000000000000046</v>
          </cell>
          <cell r="K75">
            <v>4.6000000000000041</v>
          </cell>
          <cell r="L75">
            <v>6.2000000000000055</v>
          </cell>
          <cell r="M75">
            <v>4.4999999999999929</v>
          </cell>
        </row>
        <row r="76">
          <cell r="A76">
            <v>39356</v>
          </cell>
          <cell r="B76">
            <v>105.8</v>
          </cell>
          <cell r="C76">
            <v>105.6</v>
          </cell>
          <cell r="D76">
            <v>105.8</v>
          </cell>
          <cell r="E76">
            <v>105.2</v>
          </cell>
          <cell r="F76">
            <v>106.1</v>
          </cell>
          <cell r="G76">
            <v>105.1</v>
          </cell>
          <cell r="H76">
            <v>5.8000000000000052</v>
          </cell>
          <cell r="I76">
            <v>5.600000000000005</v>
          </cell>
          <cell r="J76">
            <v>5.8000000000000052</v>
          </cell>
          <cell r="K76">
            <v>5.2000000000000046</v>
          </cell>
          <cell r="L76">
            <v>6.0999999999999943</v>
          </cell>
          <cell r="M76">
            <v>5.0999999999999934</v>
          </cell>
        </row>
        <row r="77">
          <cell r="A77">
            <v>39387</v>
          </cell>
          <cell r="B77">
            <v>105.9</v>
          </cell>
          <cell r="C77">
            <v>105.4</v>
          </cell>
          <cell r="D77">
            <v>105.9</v>
          </cell>
          <cell r="E77">
            <v>105.5</v>
          </cell>
          <cell r="F77">
            <v>105.6</v>
          </cell>
          <cell r="G77">
            <v>105.5</v>
          </cell>
          <cell r="H77">
            <v>5.9000000000000163</v>
          </cell>
          <cell r="I77">
            <v>5.4000000000000048</v>
          </cell>
          <cell r="J77">
            <v>5.9000000000000163</v>
          </cell>
          <cell r="K77">
            <v>5.4999999999999938</v>
          </cell>
          <cell r="L77">
            <v>5.600000000000005</v>
          </cell>
          <cell r="M77">
            <v>5.4999999999999938</v>
          </cell>
        </row>
        <row r="78">
          <cell r="A78">
            <v>39417</v>
          </cell>
          <cell r="B78">
            <v>106</v>
          </cell>
          <cell r="C78">
            <v>105.9</v>
          </cell>
          <cell r="D78">
            <v>106</v>
          </cell>
          <cell r="E78">
            <v>106</v>
          </cell>
          <cell r="F78">
            <v>105.9</v>
          </cell>
          <cell r="G78">
            <v>106</v>
          </cell>
          <cell r="H78">
            <v>6.0000000000000053</v>
          </cell>
          <cell r="I78">
            <v>5.9000000000000163</v>
          </cell>
          <cell r="J78">
            <v>6.0000000000000053</v>
          </cell>
          <cell r="K78">
            <v>6.0000000000000053</v>
          </cell>
          <cell r="L78">
            <v>5.9000000000000163</v>
          </cell>
          <cell r="M78">
            <v>6.0000000000000053</v>
          </cell>
        </row>
        <row r="79">
          <cell r="A79">
            <v>39448</v>
          </cell>
          <cell r="B79">
            <v>108.9</v>
          </cell>
          <cell r="C79">
            <v>107.9</v>
          </cell>
          <cell r="D79">
            <v>109</v>
          </cell>
          <cell r="E79">
            <v>106.3</v>
          </cell>
          <cell r="F79">
            <v>106.1</v>
          </cell>
          <cell r="G79">
            <v>106.4</v>
          </cell>
          <cell r="H79">
            <v>8.8999999999999968</v>
          </cell>
          <cell r="I79">
            <v>7.8999999999999959</v>
          </cell>
          <cell r="J79">
            <v>9.0000000000000071</v>
          </cell>
          <cell r="K79">
            <v>6.2999999999999945</v>
          </cell>
          <cell r="L79">
            <v>6.0999999999999943</v>
          </cell>
          <cell r="M79">
            <v>6.4000000000000057</v>
          </cell>
        </row>
        <row r="80">
          <cell r="A80">
            <v>39479</v>
          </cell>
          <cell r="B80">
            <v>109.6</v>
          </cell>
          <cell r="C80">
            <v>108.7</v>
          </cell>
          <cell r="D80">
            <v>109.7</v>
          </cell>
          <cell r="E80">
            <v>106.9</v>
          </cell>
          <cell r="F80">
            <v>106.4</v>
          </cell>
          <cell r="G80">
            <v>106.9</v>
          </cell>
          <cell r="H80">
            <v>9.5999999999999872</v>
          </cell>
          <cell r="I80">
            <v>8.6999999999999957</v>
          </cell>
          <cell r="J80">
            <v>9.6999999999999975</v>
          </cell>
          <cell r="K80">
            <v>6.899999999999995</v>
          </cell>
          <cell r="L80">
            <v>6.4000000000000057</v>
          </cell>
          <cell r="M80">
            <v>6.899999999999995</v>
          </cell>
        </row>
        <row r="81">
          <cell r="A81">
            <v>39508</v>
          </cell>
          <cell r="B81">
            <v>106.6</v>
          </cell>
          <cell r="C81">
            <v>106.8</v>
          </cell>
          <cell r="D81">
            <v>106.6</v>
          </cell>
          <cell r="E81">
            <v>106.6</v>
          </cell>
          <cell r="F81">
            <v>106.2</v>
          </cell>
          <cell r="G81">
            <v>106.6</v>
          </cell>
          <cell r="H81">
            <v>6.5999999999999837</v>
          </cell>
          <cell r="I81">
            <v>6.800000000000006</v>
          </cell>
          <cell r="J81">
            <v>6.5999999999999837</v>
          </cell>
          <cell r="K81">
            <v>6.5999999999999837</v>
          </cell>
          <cell r="L81">
            <v>6.2000000000000055</v>
          </cell>
          <cell r="M81">
            <v>6.5999999999999837</v>
          </cell>
        </row>
        <row r="82">
          <cell r="A82">
            <v>39539</v>
          </cell>
          <cell r="B82">
            <v>107.3</v>
          </cell>
          <cell r="C82">
            <v>106.2</v>
          </cell>
          <cell r="D82">
            <v>107.4</v>
          </cell>
          <cell r="E82">
            <v>106.9</v>
          </cell>
          <cell r="F82">
            <v>106.1</v>
          </cell>
          <cell r="G82">
            <v>107</v>
          </cell>
          <cell r="H82">
            <v>7.2999999999999954</v>
          </cell>
          <cell r="I82">
            <v>6.2000000000000055</v>
          </cell>
          <cell r="J82">
            <v>7.4000000000000066</v>
          </cell>
          <cell r="K82">
            <v>6.899999999999995</v>
          </cell>
          <cell r="L82">
            <v>6.0999999999999943</v>
          </cell>
          <cell r="M82">
            <v>7.0000000000000062</v>
          </cell>
        </row>
        <row r="83">
          <cell r="A83">
            <v>39569</v>
          </cell>
          <cell r="B83">
            <v>106.3</v>
          </cell>
          <cell r="C83">
            <v>106.4</v>
          </cell>
          <cell r="D83">
            <v>106.3</v>
          </cell>
          <cell r="E83">
            <v>106.7</v>
          </cell>
          <cell r="F83">
            <v>106.4</v>
          </cell>
          <cell r="G83">
            <v>106.7</v>
          </cell>
          <cell r="H83">
            <v>6.2999999999999945</v>
          </cell>
          <cell r="I83">
            <v>6.4000000000000057</v>
          </cell>
          <cell r="J83">
            <v>6.2999999999999945</v>
          </cell>
          <cell r="K83">
            <v>6.6999999999999948</v>
          </cell>
          <cell r="L83">
            <v>6.4000000000000057</v>
          </cell>
          <cell r="M83">
            <v>6.6999999999999948</v>
          </cell>
        </row>
        <row r="84">
          <cell r="A84">
            <v>39600</v>
          </cell>
          <cell r="B84">
            <v>106.4</v>
          </cell>
          <cell r="C84">
            <v>106.6</v>
          </cell>
          <cell r="D84">
            <v>106.3</v>
          </cell>
          <cell r="E84">
            <v>106.7</v>
          </cell>
          <cell r="F84">
            <v>106.3</v>
          </cell>
          <cell r="G84">
            <v>106.8</v>
          </cell>
          <cell r="H84">
            <v>6.4000000000000057</v>
          </cell>
          <cell r="I84">
            <v>6.5999999999999837</v>
          </cell>
          <cell r="J84">
            <v>6.2999999999999945</v>
          </cell>
          <cell r="K84">
            <v>6.6999999999999948</v>
          </cell>
          <cell r="L84">
            <v>6.2999999999999945</v>
          </cell>
          <cell r="M84">
            <v>6.800000000000006</v>
          </cell>
        </row>
        <row r="85">
          <cell r="A85">
            <v>39630</v>
          </cell>
          <cell r="B85">
            <v>106.7</v>
          </cell>
          <cell r="C85">
            <v>106.9</v>
          </cell>
          <cell r="D85">
            <v>106.7</v>
          </cell>
          <cell r="E85">
            <v>106.9</v>
          </cell>
          <cell r="F85">
            <v>106.5</v>
          </cell>
          <cell r="G85">
            <v>106.9</v>
          </cell>
          <cell r="H85">
            <v>6.6999999999999948</v>
          </cell>
          <cell r="I85">
            <v>6.899999999999995</v>
          </cell>
          <cell r="J85">
            <v>6.6999999999999948</v>
          </cell>
          <cell r="K85">
            <v>6.899999999999995</v>
          </cell>
          <cell r="L85">
            <v>6.4999999999999947</v>
          </cell>
          <cell r="M85">
            <v>6.899999999999995</v>
          </cell>
        </row>
        <row r="86">
          <cell r="A86">
            <v>39661</v>
          </cell>
          <cell r="B86">
            <v>106</v>
          </cell>
          <cell r="C86">
            <v>107.1</v>
          </cell>
          <cell r="D86">
            <v>106</v>
          </cell>
          <cell r="E86">
            <v>106.5</v>
          </cell>
          <cell r="F86">
            <v>106.6</v>
          </cell>
          <cell r="G86">
            <v>106.5</v>
          </cell>
          <cell r="H86">
            <v>6.0000000000000053</v>
          </cell>
          <cell r="I86">
            <v>7.0999999999999952</v>
          </cell>
          <cell r="J86">
            <v>6.0000000000000053</v>
          </cell>
          <cell r="K86">
            <v>6.4999999999999947</v>
          </cell>
          <cell r="L86">
            <v>6.5999999999999837</v>
          </cell>
          <cell r="M86">
            <v>6.4999999999999947</v>
          </cell>
        </row>
        <row r="87">
          <cell r="A87">
            <v>39692</v>
          </cell>
          <cell r="B87">
            <v>106.4</v>
          </cell>
          <cell r="C87">
            <v>107.4</v>
          </cell>
          <cell r="D87">
            <v>106.3</v>
          </cell>
          <cell r="E87">
            <v>106.8</v>
          </cell>
          <cell r="F87">
            <v>107.1</v>
          </cell>
          <cell r="G87">
            <v>106.8</v>
          </cell>
          <cell r="H87">
            <v>6.4000000000000057</v>
          </cell>
          <cell r="I87">
            <v>7.4000000000000066</v>
          </cell>
          <cell r="J87">
            <v>6.2999999999999945</v>
          </cell>
          <cell r="K87">
            <v>6.800000000000006</v>
          </cell>
          <cell r="L87">
            <v>7.0999999999999952</v>
          </cell>
          <cell r="M87">
            <v>6.800000000000006</v>
          </cell>
        </row>
        <row r="88">
          <cell r="A88">
            <v>39722</v>
          </cell>
          <cell r="B88">
            <v>105.7</v>
          </cell>
          <cell r="C88">
            <v>107.4</v>
          </cell>
          <cell r="D88">
            <v>105.6</v>
          </cell>
          <cell r="E88">
            <v>105.9</v>
          </cell>
          <cell r="F88">
            <v>107.4</v>
          </cell>
          <cell r="G88">
            <v>105.8</v>
          </cell>
          <cell r="H88">
            <v>5.699999999999994</v>
          </cell>
          <cell r="I88">
            <v>7.4000000000000066</v>
          </cell>
          <cell r="J88">
            <v>5.600000000000005</v>
          </cell>
          <cell r="K88">
            <v>5.9000000000000163</v>
          </cell>
          <cell r="L88">
            <v>7.4000000000000066</v>
          </cell>
          <cell r="M88">
            <v>5.8000000000000052</v>
          </cell>
        </row>
        <row r="89">
          <cell r="A89">
            <v>39753</v>
          </cell>
          <cell r="B89">
            <v>104.6</v>
          </cell>
          <cell r="C89">
            <v>106.3</v>
          </cell>
          <cell r="D89">
            <v>104.5</v>
          </cell>
          <cell r="E89">
            <v>104.8</v>
          </cell>
          <cell r="F89">
            <v>106.7</v>
          </cell>
          <cell r="G89">
            <v>104.6</v>
          </cell>
          <cell r="H89">
            <v>4.6000000000000041</v>
          </cell>
          <cell r="I89">
            <v>6.2999999999999945</v>
          </cell>
          <cell r="J89">
            <v>4.4999999999999929</v>
          </cell>
          <cell r="K89">
            <v>4.8000000000000043</v>
          </cell>
          <cell r="L89">
            <v>6.6999999999999948</v>
          </cell>
          <cell r="M89">
            <v>4.6000000000000041</v>
          </cell>
        </row>
        <row r="90">
          <cell r="A90">
            <v>39783</v>
          </cell>
          <cell r="B90">
            <v>103.1</v>
          </cell>
          <cell r="C90">
            <v>103.8</v>
          </cell>
          <cell r="D90">
            <v>103</v>
          </cell>
          <cell r="E90">
            <v>103.1</v>
          </cell>
          <cell r="F90">
            <v>103.8</v>
          </cell>
          <cell r="G90">
            <v>103</v>
          </cell>
          <cell r="H90">
            <v>3.0999999999999917</v>
          </cell>
          <cell r="I90">
            <v>3.8000000000000034</v>
          </cell>
          <cell r="J90">
            <v>3.0000000000000027</v>
          </cell>
          <cell r="K90">
            <v>3.0999999999999917</v>
          </cell>
          <cell r="L90">
            <v>3.8000000000000034</v>
          </cell>
          <cell r="M90">
            <v>3.0000000000000027</v>
          </cell>
        </row>
        <row r="91">
          <cell r="A91">
            <v>39814</v>
          </cell>
          <cell r="B91">
            <v>83</v>
          </cell>
          <cell r="C91">
            <v>81.599999999999994</v>
          </cell>
          <cell r="D91">
            <v>83.1</v>
          </cell>
          <cell r="E91">
            <v>101</v>
          </cell>
          <cell r="F91">
            <v>101.6</v>
          </cell>
          <cell r="G91">
            <v>101</v>
          </cell>
          <cell r="H91">
            <v>-17.000000000000004</v>
          </cell>
          <cell r="I91">
            <v>-18.400000000000006</v>
          </cell>
          <cell r="J91">
            <v>-16.900000000000006</v>
          </cell>
          <cell r="K91">
            <v>1.0000000000000009</v>
          </cell>
          <cell r="L91">
            <v>1.6000000000000014</v>
          </cell>
          <cell r="M91">
            <v>1.0000000000000009</v>
          </cell>
        </row>
        <row r="92">
          <cell r="A92">
            <v>39845</v>
          </cell>
          <cell r="B92">
            <v>83.2</v>
          </cell>
          <cell r="C92">
            <v>81.400000000000006</v>
          </cell>
          <cell r="D92">
            <v>83.4</v>
          </cell>
          <cell r="E92">
            <v>99</v>
          </cell>
          <cell r="F92">
            <v>99.4</v>
          </cell>
          <cell r="G92">
            <v>99</v>
          </cell>
          <cell r="H92">
            <v>-16.799999999999994</v>
          </cell>
          <cell r="I92">
            <v>-18.599999999999994</v>
          </cell>
          <cell r="J92">
            <v>-16.599999999999994</v>
          </cell>
          <cell r="K92">
            <v>-1.0000000000000009</v>
          </cell>
          <cell r="L92">
            <v>-0.59999999999998943</v>
          </cell>
          <cell r="M92">
            <v>-1.0000000000000009</v>
          </cell>
        </row>
        <row r="93">
          <cell r="A93">
            <v>39873</v>
          </cell>
          <cell r="B93">
            <v>85.8</v>
          </cell>
          <cell r="C93">
            <v>84.1</v>
          </cell>
          <cell r="D93">
            <v>85.9</v>
          </cell>
          <cell r="E93">
            <v>98.1</v>
          </cell>
          <cell r="F93">
            <v>98.2</v>
          </cell>
          <cell r="G93">
            <v>98.1</v>
          </cell>
          <cell r="H93">
            <v>-14.200000000000001</v>
          </cell>
          <cell r="I93">
            <v>-15.900000000000002</v>
          </cell>
          <cell r="J93">
            <v>-14.099999999999991</v>
          </cell>
          <cell r="K93">
            <v>-1.9000000000000017</v>
          </cell>
          <cell r="L93">
            <v>-1.8000000000000016</v>
          </cell>
          <cell r="M93">
            <v>-1.9000000000000017</v>
          </cell>
        </row>
        <row r="94">
          <cell r="A94">
            <v>39904</v>
          </cell>
          <cell r="B94">
            <v>85.8</v>
          </cell>
          <cell r="C94">
            <v>85.2</v>
          </cell>
          <cell r="D94">
            <v>85.8</v>
          </cell>
          <cell r="E94">
            <v>96.2</v>
          </cell>
          <cell r="F94">
            <v>97</v>
          </cell>
          <cell r="G94">
            <v>96.2</v>
          </cell>
          <cell r="H94">
            <v>-14.200000000000001</v>
          </cell>
          <cell r="I94">
            <v>-14.800000000000002</v>
          </cell>
          <cell r="J94">
            <v>-14.200000000000001</v>
          </cell>
          <cell r="K94">
            <v>-3.7999999999999923</v>
          </cell>
          <cell r="L94">
            <v>-3.0000000000000027</v>
          </cell>
          <cell r="M94">
            <v>-3.7999999999999923</v>
          </cell>
        </row>
        <row r="95">
          <cell r="A95">
            <v>39934</v>
          </cell>
          <cell r="B95">
            <v>86.5</v>
          </cell>
          <cell r="C95">
            <v>85.3</v>
          </cell>
          <cell r="D95">
            <v>86.6</v>
          </cell>
          <cell r="E95">
            <v>95.1</v>
          </cell>
          <cell r="F95">
            <v>95.1</v>
          </cell>
          <cell r="G95">
            <v>95.1</v>
          </cell>
          <cell r="H95">
            <v>-13.5</v>
          </cell>
          <cell r="I95">
            <v>-14.700000000000003</v>
          </cell>
          <cell r="J95">
            <v>-13.4</v>
          </cell>
          <cell r="K95">
            <v>-4.9000000000000039</v>
          </cell>
          <cell r="L95">
            <v>-4.9000000000000039</v>
          </cell>
          <cell r="M95">
            <v>-4.9000000000000039</v>
          </cell>
        </row>
        <row r="96">
          <cell r="A96">
            <v>39965</v>
          </cell>
          <cell r="B96">
            <v>87</v>
          </cell>
          <cell r="C96">
            <v>86.2</v>
          </cell>
          <cell r="D96">
            <v>87</v>
          </cell>
          <cell r="E96">
            <v>93.6</v>
          </cell>
          <cell r="F96">
            <v>93.7</v>
          </cell>
          <cell r="G96">
            <v>93.6</v>
          </cell>
          <cell r="H96">
            <v>-13</v>
          </cell>
          <cell r="I96">
            <v>-13.8</v>
          </cell>
          <cell r="J96">
            <v>-13</v>
          </cell>
          <cell r="K96">
            <v>-6.4000000000000057</v>
          </cell>
          <cell r="L96">
            <v>-6.2999999999999945</v>
          </cell>
          <cell r="M96">
            <v>-6.4000000000000057</v>
          </cell>
        </row>
        <row r="97">
          <cell r="A97">
            <v>39995</v>
          </cell>
          <cell r="B97">
            <v>87.5</v>
          </cell>
          <cell r="C97">
            <v>86.8</v>
          </cell>
          <cell r="D97">
            <v>87.5</v>
          </cell>
          <cell r="E97">
            <v>92.1</v>
          </cell>
          <cell r="F97">
            <v>92.1</v>
          </cell>
          <cell r="G97">
            <v>92.1</v>
          </cell>
          <cell r="H97">
            <v>-12.5</v>
          </cell>
          <cell r="I97">
            <v>-13.200000000000001</v>
          </cell>
          <cell r="J97">
            <v>-12.5</v>
          </cell>
          <cell r="K97">
            <v>-7.9000000000000075</v>
          </cell>
          <cell r="L97">
            <v>-7.9000000000000075</v>
          </cell>
          <cell r="M97">
            <v>-7.9000000000000075</v>
          </cell>
        </row>
        <row r="98">
          <cell r="A98">
            <v>40026</v>
          </cell>
          <cell r="B98">
            <v>88.2</v>
          </cell>
          <cell r="C98">
            <v>87.2</v>
          </cell>
          <cell r="D98">
            <v>88.3</v>
          </cell>
          <cell r="E98">
            <v>91.3</v>
          </cell>
          <cell r="F98">
            <v>90.5</v>
          </cell>
          <cell r="G98">
            <v>91.3</v>
          </cell>
          <cell r="H98">
            <v>-11.799999999999999</v>
          </cell>
          <cell r="I98">
            <v>-12.8</v>
          </cell>
          <cell r="J98">
            <v>-11.7</v>
          </cell>
          <cell r="K98">
            <v>-8.7000000000000082</v>
          </cell>
          <cell r="L98">
            <v>-9.4999999999999964</v>
          </cell>
          <cell r="M98">
            <v>-8.7000000000000082</v>
          </cell>
        </row>
        <row r="99">
          <cell r="A99">
            <v>40057</v>
          </cell>
          <cell r="B99">
            <v>88.7</v>
          </cell>
          <cell r="C99">
            <v>87.5</v>
          </cell>
          <cell r="D99">
            <v>88.8</v>
          </cell>
          <cell r="E99">
            <v>90</v>
          </cell>
          <cell r="F99">
            <v>89</v>
          </cell>
          <cell r="G99">
            <v>90</v>
          </cell>
          <cell r="H99">
            <v>-11.299999999999999</v>
          </cell>
          <cell r="I99">
            <v>-12.5</v>
          </cell>
          <cell r="J99">
            <v>-11.2</v>
          </cell>
          <cell r="K99">
            <v>-9.9999999999999982</v>
          </cell>
          <cell r="L99">
            <v>-10.999999999999998</v>
          </cell>
          <cell r="M99">
            <v>-9.9999999999999982</v>
          </cell>
        </row>
        <row r="100">
          <cell r="A100">
            <v>40087</v>
          </cell>
          <cell r="B100">
            <v>89.7</v>
          </cell>
          <cell r="C100">
            <v>88</v>
          </cell>
          <cell r="D100">
            <v>89.8</v>
          </cell>
          <cell r="E100">
            <v>89.7</v>
          </cell>
          <cell r="F100">
            <v>87.8</v>
          </cell>
          <cell r="G100">
            <v>89.8</v>
          </cell>
          <cell r="H100">
            <v>-10.299999999999997</v>
          </cell>
          <cell r="I100">
            <v>-12</v>
          </cell>
          <cell r="J100">
            <v>-10.199999999999998</v>
          </cell>
          <cell r="K100">
            <v>-10.299999999999997</v>
          </cell>
          <cell r="L100">
            <v>-12.2</v>
          </cell>
          <cell r="M100">
            <v>-10.199999999999998</v>
          </cell>
        </row>
        <row r="101">
          <cell r="A101">
            <v>40118</v>
          </cell>
          <cell r="B101">
            <v>91</v>
          </cell>
          <cell r="C101">
            <v>89.1</v>
          </cell>
          <cell r="D101">
            <v>91.1</v>
          </cell>
          <cell r="E101">
            <v>90.6</v>
          </cell>
          <cell r="F101">
            <v>88.2</v>
          </cell>
          <cell r="G101">
            <v>90.7</v>
          </cell>
          <cell r="H101">
            <v>-8.9999999999999964</v>
          </cell>
          <cell r="I101">
            <v>-10.900000000000009</v>
          </cell>
          <cell r="J101">
            <v>-8.9000000000000075</v>
          </cell>
          <cell r="K101">
            <v>-9.4000000000000092</v>
          </cell>
          <cell r="L101">
            <v>-11.799999999999999</v>
          </cell>
          <cell r="M101">
            <v>-9.2999999999999972</v>
          </cell>
        </row>
        <row r="102">
          <cell r="A102">
            <v>40148</v>
          </cell>
          <cell r="B102">
            <v>92.9</v>
          </cell>
          <cell r="C102">
            <v>91.1</v>
          </cell>
          <cell r="D102">
            <v>93</v>
          </cell>
          <cell r="E102">
            <v>92.9</v>
          </cell>
          <cell r="F102">
            <v>91.1</v>
          </cell>
          <cell r="G102">
            <v>93</v>
          </cell>
          <cell r="H102">
            <v>-7.0999999999999952</v>
          </cell>
          <cell r="I102">
            <v>-8.9000000000000075</v>
          </cell>
          <cell r="J102">
            <v>-6.9999999999999947</v>
          </cell>
          <cell r="K102">
            <v>-7.0999999999999952</v>
          </cell>
          <cell r="L102">
            <v>-8.9000000000000075</v>
          </cell>
          <cell r="M102">
            <v>-6.9999999999999947</v>
          </cell>
        </row>
        <row r="103">
          <cell r="A103">
            <v>40179</v>
          </cell>
          <cell r="B103">
            <v>115.9</v>
          </cell>
          <cell r="C103">
            <v>121.3</v>
          </cell>
          <cell r="D103">
            <v>115.6</v>
          </cell>
          <cell r="E103">
            <v>95.2</v>
          </cell>
          <cell r="F103">
            <v>94</v>
          </cell>
          <cell r="G103">
            <v>95.3</v>
          </cell>
          <cell r="H103">
            <v>15.900000000000002</v>
          </cell>
          <cell r="I103">
            <v>21.300000000000008</v>
          </cell>
          <cell r="J103">
            <v>15.599999999999991</v>
          </cell>
          <cell r="K103">
            <v>-4.7999999999999936</v>
          </cell>
          <cell r="L103">
            <v>-6.0000000000000053</v>
          </cell>
          <cell r="M103">
            <v>-4.7000000000000046</v>
          </cell>
        </row>
        <row r="104">
          <cell r="A104">
            <v>40210</v>
          </cell>
          <cell r="B104">
            <v>116.4</v>
          </cell>
          <cell r="C104">
            <v>121</v>
          </cell>
          <cell r="D104">
            <v>116.2</v>
          </cell>
          <cell r="E104">
            <v>97.5</v>
          </cell>
          <cell r="F104">
            <v>96.8</v>
          </cell>
          <cell r="G104">
            <v>97.6</v>
          </cell>
          <cell r="H104">
            <v>16.400000000000013</v>
          </cell>
          <cell r="I104">
            <v>20.999999999999996</v>
          </cell>
          <cell r="J104">
            <v>16.199999999999992</v>
          </cell>
          <cell r="K104">
            <v>-2.5000000000000022</v>
          </cell>
          <cell r="L104">
            <v>-3.2000000000000028</v>
          </cell>
          <cell r="M104">
            <v>-2.4000000000000021</v>
          </cell>
        </row>
        <row r="105">
          <cell r="A105">
            <v>40238</v>
          </cell>
          <cell r="B105">
            <v>117.2</v>
          </cell>
          <cell r="C105">
            <v>118.9</v>
          </cell>
          <cell r="D105">
            <v>117.1</v>
          </cell>
          <cell r="E105">
            <v>99.7</v>
          </cell>
          <cell r="F105">
            <v>98.8</v>
          </cell>
          <cell r="G105">
            <v>99.8</v>
          </cell>
          <cell r="H105">
            <v>17.199999999999992</v>
          </cell>
          <cell r="I105">
            <v>18.900000000000006</v>
          </cell>
          <cell r="J105">
            <v>17.100000000000005</v>
          </cell>
          <cell r="K105">
            <v>-0.30000000000000027</v>
          </cell>
          <cell r="L105">
            <v>-1.2000000000000011</v>
          </cell>
          <cell r="M105">
            <v>-0.20000000000000018</v>
          </cell>
        </row>
        <row r="106">
          <cell r="A106">
            <v>40269</v>
          </cell>
          <cell r="B106">
            <v>117.1</v>
          </cell>
          <cell r="C106">
            <v>118.6</v>
          </cell>
          <cell r="D106">
            <v>117</v>
          </cell>
          <cell r="E106">
            <v>102.2</v>
          </cell>
          <cell r="F106">
            <v>101.1</v>
          </cell>
          <cell r="G106">
            <v>102.3</v>
          </cell>
          <cell r="H106">
            <v>17.100000000000005</v>
          </cell>
          <cell r="I106">
            <v>18.599999999999994</v>
          </cell>
          <cell r="J106">
            <v>16.999999999999993</v>
          </cell>
          <cell r="K106">
            <v>2.200000000000002</v>
          </cell>
          <cell r="L106">
            <v>1.0999999999999899</v>
          </cell>
          <cell r="M106">
            <v>2.2999999999999909</v>
          </cell>
        </row>
        <row r="107">
          <cell r="A107">
            <v>40299</v>
          </cell>
          <cell r="B107">
            <v>116.5</v>
          </cell>
          <cell r="C107">
            <v>118</v>
          </cell>
          <cell r="D107">
            <v>116.4</v>
          </cell>
          <cell r="E107">
            <v>104.4</v>
          </cell>
          <cell r="F107">
            <v>103.7</v>
          </cell>
          <cell r="G107">
            <v>104.4</v>
          </cell>
          <cell r="H107">
            <v>16.500000000000004</v>
          </cell>
          <cell r="I107">
            <v>17.999999999999993</v>
          </cell>
          <cell r="J107">
            <v>16.400000000000013</v>
          </cell>
          <cell r="K107">
            <v>4.4000000000000039</v>
          </cell>
          <cell r="L107">
            <v>3.6999999999999922</v>
          </cell>
          <cell r="M107">
            <v>4.4000000000000039</v>
          </cell>
        </row>
        <row r="108">
          <cell r="A108">
            <v>40330</v>
          </cell>
          <cell r="B108">
            <v>115.5</v>
          </cell>
          <cell r="C108">
            <v>116.4</v>
          </cell>
          <cell r="D108">
            <v>115.4</v>
          </cell>
          <cell r="E108">
            <v>106.3</v>
          </cell>
          <cell r="F108">
            <v>105.4</v>
          </cell>
          <cell r="G108">
            <v>106.4</v>
          </cell>
          <cell r="H108">
            <v>15.500000000000004</v>
          </cell>
          <cell r="I108">
            <v>16.400000000000013</v>
          </cell>
          <cell r="J108">
            <v>15.400000000000013</v>
          </cell>
          <cell r="K108">
            <v>6.2999999999999945</v>
          </cell>
          <cell r="L108">
            <v>5.4000000000000048</v>
          </cell>
          <cell r="M108">
            <v>6.4000000000000057</v>
          </cell>
        </row>
        <row r="109">
          <cell r="A109">
            <v>40360</v>
          </cell>
          <cell r="B109">
            <v>114.5</v>
          </cell>
          <cell r="C109">
            <v>115.4</v>
          </cell>
          <cell r="D109">
            <v>114.5</v>
          </cell>
          <cell r="E109">
            <v>108.2</v>
          </cell>
          <cell r="F109">
            <v>107.4</v>
          </cell>
          <cell r="G109">
            <v>108.2</v>
          </cell>
          <cell r="H109">
            <v>14.500000000000002</v>
          </cell>
          <cell r="I109">
            <v>15.400000000000013</v>
          </cell>
          <cell r="J109">
            <v>14.500000000000002</v>
          </cell>
          <cell r="K109">
            <v>8.2000000000000064</v>
          </cell>
          <cell r="L109">
            <v>7.4000000000000066</v>
          </cell>
          <cell r="M109">
            <v>8.2000000000000064</v>
          </cell>
        </row>
        <row r="110">
          <cell r="A110">
            <v>40391</v>
          </cell>
          <cell r="B110">
            <v>113.7</v>
          </cell>
          <cell r="C110">
            <v>114.8</v>
          </cell>
          <cell r="D110">
            <v>113.6</v>
          </cell>
          <cell r="E110">
            <v>109.7</v>
          </cell>
          <cell r="F110">
            <v>109.4</v>
          </cell>
          <cell r="G110">
            <v>109.7</v>
          </cell>
          <cell r="H110">
            <v>13.700000000000001</v>
          </cell>
          <cell r="I110">
            <v>14.79999999999999</v>
          </cell>
          <cell r="J110">
            <v>13.599999999999991</v>
          </cell>
          <cell r="K110">
            <v>9.6999999999999975</v>
          </cell>
          <cell r="L110">
            <v>9.4000000000000092</v>
          </cell>
          <cell r="M110">
            <v>9.6999999999999975</v>
          </cell>
        </row>
        <row r="111">
          <cell r="A111">
            <v>40422</v>
          </cell>
          <cell r="B111">
            <v>112.8</v>
          </cell>
          <cell r="C111">
            <v>114.6</v>
          </cell>
          <cell r="D111">
            <v>112.7</v>
          </cell>
          <cell r="E111">
            <v>111.1</v>
          </cell>
          <cell r="F111">
            <v>111.6</v>
          </cell>
          <cell r="G111">
            <v>111</v>
          </cell>
          <cell r="H111">
            <v>12.79999999999999</v>
          </cell>
          <cell r="I111">
            <v>14.599999999999991</v>
          </cell>
          <cell r="J111">
            <v>12.7</v>
          </cell>
          <cell r="K111">
            <v>11.099999999999998</v>
          </cell>
          <cell r="L111">
            <v>11.599999999999987</v>
          </cell>
          <cell r="M111">
            <v>11.000000000000011</v>
          </cell>
        </row>
        <row r="112">
          <cell r="A112">
            <v>40452</v>
          </cell>
          <cell r="B112">
            <v>111.5</v>
          </cell>
          <cell r="C112">
            <v>114</v>
          </cell>
          <cell r="D112">
            <v>111.4</v>
          </cell>
          <cell r="E112">
            <v>111.5</v>
          </cell>
          <cell r="F112">
            <v>113.3</v>
          </cell>
          <cell r="G112">
            <v>111.4</v>
          </cell>
          <cell r="H112">
            <v>11.5</v>
          </cell>
          <cell r="I112">
            <v>13.999999999999989</v>
          </cell>
          <cell r="J112">
            <v>11.400000000000009</v>
          </cell>
          <cell r="K112">
            <v>11.5</v>
          </cell>
          <cell r="L112">
            <v>13.3</v>
          </cell>
          <cell r="M112">
            <v>11.400000000000009</v>
          </cell>
        </row>
        <row r="113">
          <cell r="A113">
            <v>40483</v>
          </cell>
          <cell r="B113">
            <v>110.9</v>
          </cell>
          <cell r="C113">
            <v>113.7</v>
          </cell>
          <cell r="D113">
            <v>110.8</v>
          </cell>
          <cell r="E113">
            <v>111.5</v>
          </cell>
          <cell r="F113">
            <v>114.2</v>
          </cell>
          <cell r="G113">
            <v>111.3</v>
          </cell>
          <cell r="H113">
            <v>10.899999999999999</v>
          </cell>
          <cell r="I113">
            <v>13.700000000000001</v>
          </cell>
          <cell r="J113">
            <v>10.799999999999986</v>
          </cell>
          <cell r="K113">
            <v>11.5</v>
          </cell>
          <cell r="L113">
            <v>14.200000000000014</v>
          </cell>
          <cell r="M113">
            <v>11.299999999999999</v>
          </cell>
        </row>
        <row r="114">
          <cell r="A114">
            <v>40513</v>
          </cell>
          <cell r="B114">
            <v>110.2</v>
          </cell>
          <cell r="C114">
            <v>113.5</v>
          </cell>
          <cell r="D114">
            <v>110</v>
          </cell>
          <cell r="E114">
            <v>110.2</v>
          </cell>
          <cell r="F114">
            <v>113.5</v>
          </cell>
          <cell r="G114">
            <v>110</v>
          </cell>
          <cell r="H114">
            <v>10.20000000000001</v>
          </cell>
          <cell r="I114">
            <v>13.5</v>
          </cell>
          <cell r="J114">
            <v>10.000000000000009</v>
          </cell>
          <cell r="K114">
            <v>10.20000000000001</v>
          </cell>
          <cell r="L114">
            <v>13.5</v>
          </cell>
          <cell r="M114">
            <v>10.000000000000009</v>
          </cell>
        </row>
        <row r="115">
          <cell r="A115">
            <v>40544</v>
          </cell>
          <cell r="B115">
            <v>102.2</v>
          </cell>
          <cell r="C115">
            <v>105.6</v>
          </cell>
          <cell r="D115">
            <v>102</v>
          </cell>
          <cell r="E115">
            <v>109.2</v>
          </cell>
          <cell r="F115">
            <v>112.2</v>
          </cell>
          <cell r="G115">
            <v>109</v>
          </cell>
          <cell r="H115">
            <v>2.200000000000002</v>
          </cell>
          <cell r="I115">
            <v>5.600000000000005</v>
          </cell>
          <cell r="J115">
            <v>2.0000000000000018</v>
          </cell>
          <cell r="K115">
            <v>9.2000000000000082</v>
          </cell>
          <cell r="L115">
            <v>12.20000000000001</v>
          </cell>
          <cell r="M115">
            <v>9.0000000000000071</v>
          </cell>
        </row>
        <row r="116">
          <cell r="A116">
            <v>40575</v>
          </cell>
          <cell r="B116">
            <v>104.7</v>
          </cell>
          <cell r="C116">
            <v>105.1</v>
          </cell>
          <cell r="D116">
            <v>104.7</v>
          </cell>
          <cell r="E116">
            <v>108.5</v>
          </cell>
          <cell r="F116">
            <v>111</v>
          </cell>
          <cell r="G116">
            <v>108.4</v>
          </cell>
          <cell r="H116">
            <v>4.6999999999999931</v>
          </cell>
          <cell r="I116">
            <v>5.0999999999999934</v>
          </cell>
          <cell r="J116">
            <v>4.6999999999999931</v>
          </cell>
          <cell r="K116">
            <v>8.4999999999999964</v>
          </cell>
          <cell r="L116">
            <v>11.000000000000011</v>
          </cell>
          <cell r="M116">
            <v>8.4000000000000075</v>
          </cell>
        </row>
        <row r="117">
          <cell r="A117">
            <v>40603</v>
          </cell>
          <cell r="B117">
            <v>102.7</v>
          </cell>
          <cell r="C117">
            <v>103.3</v>
          </cell>
          <cell r="D117">
            <v>102.7</v>
          </cell>
          <cell r="E117">
            <v>106.9</v>
          </cell>
          <cell r="F117">
            <v>109.7</v>
          </cell>
          <cell r="G117">
            <v>106.7</v>
          </cell>
          <cell r="H117">
            <v>2.7000000000000135</v>
          </cell>
          <cell r="I117">
            <v>3.2999999999999918</v>
          </cell>
          <cell r="J117">
            <v>2.7000000000000135</v>
          </cell>
          <cell r="K117">
            <v>6.899999999999995</v>
          </cell>
          <cell r="L117">
            <v>9.6999999999999975</v>
          </cell>
          <cell r="M117">
            <v>6.6999999999999948</v>
          </cell>
        </row>
        <row r="118">
          <cell r="A118">
            <v>40634</v>
          </cell>
          <cell r="B118">
            <v>101.6</v>
          </cell>
          <cell r="C118">
            <v>102.9</v>
          </cell>
          <cell r="D118">
            <v>101.5</v>
          </cell>
          <cell r="E118">
            <v>105.4</v>
          </cell>
          <cell r="F118">
            <v>108.4</v>
          </cell>
          <cell r="G118">
            <v>105.3</v>
          </cell>
          <cell r="H118">
            <v>1.6000000000000014</v>
          </cell>
          <cell r="I118">
            <v>2.9000000000000137</v>
          </cell>
          <cell r="J118">
            <v>1.4999999999999902</v>
          </cell>
          <cell r="K118">
            <v>5.4000000000000048</v>
          </cell>
          <cell r="L118">
            <v>8.4000000000000075</v>
          </cell>
          <cell r="M118">
            <v>5.2999999999999936</v>
          </cell>
        </row>
        <row r="119">
          <cell r="A119">
            <v>40664</v>
          </cell>
          <cell r="B119">
            <v>101.8</v>
          </cell>
          <cell r="C119">
            <v>102.9</v>
          </cell>
          <cell r="D119">
            <v>101.7</v>
          </cell>
          <cell r="E119">
            <v>104.5</v>
          </cell>
          <cell r="F119">
            <v>107.3</v>
          </cell>
          <cell r="G119">
            <v>104.3</v>
          </cell>
          <cell r="H119">
            <v>1.8000000000000016</v>
          </cell>
          <cell r="I119">
            <v>2.9000000000000137</v>
          </cell>
          <cell r="J119">
            <v>1.7000000000000126</v>
          </cell>
          <cell r="K119">
            <v>4.4999999999999929</v>
          </cell>
          <cell r="L119">
            <v>7.2999999999999954</v>
          </cell>
          <cell r="M119">
            <v>4.2999999999999927</v>
          </cell>
        </row>
        <row r="120">
          <cell r="A120">
            <v>40695</v>
          </cell>
          <cell r="B120">
            <v>101.5</v>
          </cell>
          <cell r="C120">
            <v>103.1</v>
          </cell>
          <cell r="D120">
            <v>101.4</v>
          </cell>
          <cell r="E120">
            <v>103.6</v>
          </cell>
          <cell r="F120">
            <v>106.9</v>
          </cell>
          <cell r="G120">
            <v>103.4</v>
          </cell>
          <cell r="H120">
            <v>1.4999999999999902</v>
          </cell>
          <cell r="I120">
            <v>3.0999999999999917</v>
          </cell>
          <cell r="J120">
            <v>1.4000000000000012</v>
          </cell>
          <cell r="K120">
            <v>3.6000000000000032</v>
          </cell>
          <cell r="L120">
            <v>6.899999999999995</v>
          </cell>
          <cell r="M120">
            <v>3.400000000000003</v>
          </cell>
        </row>
        <row r="121">
          <cell r="A121">
            <v>40725</v>
          </cell>
          <cell r="B121">
            <v>101.2</v>
          </cell>
          <cell r="C121">
            <v>102.8</v>
          </cell>
          <cell r="D121">
            <v>101.1</v>
          </cell>
          <cell r="E121">
            <v>102.8</v>
          </cell>
          <cell r="F121">
            <v>106.1</v>
          </cell>
          <cell r="G121">
            <v>102.6</v>
          </cell>
          <cell r="H121">
            <v>1.2000000000000011</v>
          </cell>
          <cell r="I121">
            <v>2.8000000000000025</v>
          </cell>
          <cell r="J121">
            <v>1.0999999999999899</v>
          </cell>
          <cell r="K121">
            <v>2.8000000000000025</v>
          </cell>
          <cell r="L121">
            <v>6.0999999999999943</v>
          </cell>
          <cell r="M121">
            <v>2.6000000000000023</v>
          </cell>
        </row>
        <row r="122">
          <cell r="A122">
            <v>40756</v>
          </cell>
          <cell r="B122">
            <v>101.4</v>
          </cell>
          <cell r="C122">
            <v>102.5</v>
          </cell>
          <cell r="D122">
            <v>101.3</v>
          </cell>
          <cell r="E122">
            <v>102.3</v>
          </cell>
          <cell r="F122">
            <v>105.2</v>
          </cell>
          <cell r="G122">
            <v>102.1</v>
          </cell>
          <cell r="H122">
            <v>1.4000000000000012</v>
          </cell>
          <cell r="I122">
            <v>2.4999999999999911</v>
          </cell>
          <cell r="J122">
            <v>1.2999999999999901</v>
          </cell>
          <cell r="K122">
            <v>2.2999999999999909</v>
          </cell>
          <cell r="L122">
            <v>5.2000000000000046</v>
          </cell>
          <cell r="M122">
            <v>2.0999999999999908</v>
          </cell>
        </row>
        <row r="123">
          <cell r="A123">
            <v>40787</v>
          </cell>
          <cell r="B123">
            <v>101.1</v>
          </cell>
          <cell r="C123">
            <v>102</v>
          </cell>
          <cell r="D123">
            <v>101</v>
          </cell>
          <cell r="E123">
            <v>101.6</v>
          </cell>
          <cell r="F123">
            <v>104</v>
          </cell>
          <cell r="G123">
            <v>101.5</v>
          </cell>
          <cell r="H123">
            <v>1.0999999999999899</v>
          </cell>
          <cell r="I123">
            <v>2.0000000000000018</v>
          </cell>
          <cell r="J123">
            <v>1.0000000000000009</v>
          </cell>
          <cell r="K123">
            <v>1.6000000000000014</v>
          </cell>
          <cell r="L123">
            <v>4.0000000000000036</v>
          </cell>
          <cell r="M123">
            <v>1.4999999999999902</v>
          </cell>
        </row>
        <row r="124">
          <cell r="A124">
            <v>40817</v>
          </cell>
          <cell r="B124">
            <v>100.8</v>
          </cell>
          <cell r="C124">
            <v>102</v>
          </cell>
          <cell r="D124">
            <v>100.8</v>
          </cell>
          <cell r="E124">
            <v>101.3</v>
          </cell>
          <cell r="F124">
            <v>103.4</v>
          </cell>
          <cell r="G124">
            <v>101.2</v>
          </cell>
          <cell r="H124">
            <v>0.80000000000000071</v>
          </cell>
          <cell r="I124">
            <v>2.0000000000000018</v>
          </cell>
          <cell r="J124">
            <v>0.80000000000000071</v>
          </cell>
          <cell r="K124">
            <v>1.2999999999999901</v>
          </cell>
          <cell r="L124">
            <v>3.400000000000003</v>
          </cell>
          <cell r="M124">
            <v>1.2000000000000011</v>
          </cell>
        </row>
        <row r="125">
          <cell r="A125">
            <v>40848</v>
          </cell>
          <cell r="B125">
            <v>100.5</v>
          </cell>
          <cell r="C125">
            <v>102.2</v>
          </cell>
          <cell r="D125">
            <v>100.4</v>
          </cell>
          <cell r="E125">
            <v>100.7</v>
          </cell>
          <cell r="F125">
            <v>102.8</v>
          </cell>
          <cell r="G125">
            <v>100.6</v>
          </cell>
          <cell r="H125">
            <v>0.49999999999998934</v>
          </cell>
          <cell r="I125">
            <v>2.200000000000002</v>
          </cell>
          <cell r="J125">
            <v>0.40000000000000036</v>
          </cell>
          <cell r="K125">
            <v>0.70000000000001172</v>
          </cell>
          <cell r="L125">
            <v>2.8000000000000025</v>
          </cell>
          <cell r="M125">
            <v>0.60000000000000053</v>
          </cell>
        </row>
        <row r="126">
          <cell r="A126">
            <v>40878</v>
          </cell>
          <cell r="B126">
            <v>100.4</v>
          </cell>
          <cell r="C126">
            <v>102.2</v>
          </cell>
          <cell r="D126">
            <v>100.3</v>
          </cell>
          <cell r="E126">
            <v>100.4</v>
          </cell>
          <cell r="F126">
            <v>102.2</v>
          </cell>
          <cell r="G126">
            <v>100.3</v>
          </cell>
          <cell r="H126">
            <v>0.40000000000000036</v>
          </cell>
          <cell r="I126">
            <v>2.200000000000002</v>
          </cell>
          <cell r="J126">
            <v>0.29999999999998916</v>
          </cell>
          <cell r="K126">
            <v>0.40000000000000036</v>
          </cell>
          <cell r="L126">
            <v>2.200000000000002</v>
          </cell>
          <cell r="M126">
            <v>0.29999999999998916</v>
          </cell>
        </row>
        <row r="127">
          <cell r="A127">
            <v>40909</v>
          </cell>
          <cell r="B127">
            <v>95.1</v>
          </cell>
          <cell r="C127">
            <v>93</v>
          </cell>
          <cell r="D127">
            <v>95</v>
          </cell>
          <cell r="E127">
            <v>99.9</v>
          </cell>
          <cell r="F127">
            <v>101.1</v>
          </cell>
          <cell r="G127">
            <v>99.8</v>
          </cell>
          <cell r="H127">
            <v>-4.9000000000000039</v>
          </cell>
          <cell r="I127">
            <v>-6.9999999999999947</v>
          </cell>
          <cell r="J127">
            <v>-5.0000000000000044</v>
          </cell>
          <cell r="K127">
            <v>-9.9999999999988987E-2</v>
          </cell>
          <cell r="L127">
            <v>1.0999999999999899</v>
          </cell>
          <cell r="M127">
            <v>-0.20000000000000018</v>
          </cell>
        </row>
        <row r="128">
          <cell r="A128">
            <v>40940</v>
          </cell>
          <cell r="B128">
            <v>94.6</v>
          </cell>
          <cell r="C128">
            <v>97.9</v>
          </cell>
          <cell r="D128">
            <v>94.2</v>
          </cell>
          <cell r="E128">
            <v>98.9</v>
          </cell>
          <cell r="F128">
            <v>101</v>
          </cell>
          <cell r="G128">
            <v>98.7</v>
          </cell>
          <cell r="H128">
            <v>-5.4000000000000048</v>
          </cell>
          <cell r="I128">
            <v>-2.0999999999999908</v>
          </cell>
          <cell r="J128">
            <v>-5.7999999999999936</v>
          </cell>
          <cell r="K128">
            <v>-1.0999999999999899</v>
          </cell>
          <cell r="L128">
            <v>1.0000000000000009</v>
          </cell>
          <cell r="M128">
            <v>-1.3000000000000012</v>
          </cell>
        </row>
        <row r="129">
          <cell r="A129">
            <v>40969</v>
          </cell>
          <cell r="B129">
            <v>95</v>
          </cell>
          <cell r="C129">
            <v>99.1</v>
          </cell>
          <cell r="D129">
            <v>94.6</v>
          </cell>
          <cell r="E129">
            <v>98.6</v>
          </cell>
          <cell r="F129">
            <v>101.2</v>
          </cell>
          <cell r="G129">
            <v>98.4</v>
          </cell>
          <cell r="H129">
            <v>-5.0000000000000044</v>
          </cell>
          <cell r="I129">
            <v>-0.9000000000000008</v>
          </cell>
          <cell r="J129">
            <v>-5.4000000000000048</v>
          </cell>
          <cell r="K129">
            <v>-1.4000000000000012</v>
          </cell>
          <cell r="L129">
            <v>1.2000000000000011</v>
          </cell>
          <cell r="M129">
            <v>-1.5999999999999903</v>
          </cell>
        </row>
        <row r="130">
          <cell r="A130">
            <v>41000</v>
          </cell>
          <cell r="B130">
            <v>95</v>
          </cell>
          <cell r="C130">
            <v>99.3</v>
          </cell>
          <cell r="D130">
            <v>94.6</v>
          </cell>
          <cell r="E130">
            <v>98.3</v>
          </cell>
          <cell r="F130">
            <v>101</v>
          </cell>
          <cell r="G130">
            <v>98.1</v>
          </cell>
          <cell r="H130">
            <v>-5.0000000000000044</v>
          </cell>
          <cell r="I130">
            <v>-0.70000000000000062</v>
          </cell>
          <cell r="J130">
            <v>-5.4000000000000048</v>
          </cell>
          <cell r="K130">
            <v>-1.7000000000000015</v>
          </cell>
          <cell r="L130">
            <v>1.0000000000000009</v>
          </cell>
          <cell r="M130">
            <v>-1.9000000000000017</v>
          </cell>
        </row>
        <row r="131">
          <cell r="A131">
            <v>41030</v>
          </cell>
          <cell r="B131">
            <v>95.1</v>
          </cell>
          <cell r="C131">
            <v>99.9</v>
          </cell>
          <cell r="D131">
            <v>94.7</v>
          </cell>
          <cell r="E131">
            <v>97.7</v>
          </cell>
          <cell r="F131">
            <v>101</v>
          </cell>
          <cell r="G131">
            <v>97.5</v>
          </cell>
          <cell r="H131">
            <v>-4.9000000000000039</v>
          </cell>
          <cell r="I131">
            <v>-9.9999999999988987E-2</v>
          </cell>
          <cell r="J131">
            <v>-5.2999999999999936</v>
          </cell>
          <cell r="K131">
            <v>-2.300000000000002</v>
          </cell>
          <cell r="L131">
            <v>1.0000000000000009</v>
          </cell>
          <cell r="M131">
            <v>-2.5000000000000022</v>
          </cell>
        </row>
        <row r="132">
          <cell r="A132">
            <v>41061</v>
          </cell>
          <cell r="B132">
            <v>95.2</v>
          </cell>
          <cell r="C132">
            <v>99.8</v>
          </cell>
          <cell r="D132">
            <v>94.8</v>
          </cell>
          <cell r="E132">
            <v>97.3</v>
          </cell>
          <cell r="F132">
            <v>100.6</v>
          </cell>
          <cell r="G132">
            <v>97.1</v>
          </cell>
          <cell r="H132">
            <v>-4.7999999999999936</v>
          </cell>
          <cell r="I132">
            <v>-0.20000000000000018</v>
          </cell>
          <cell r="J132">
            <v>-5.2000000000000046</v>
          </cell>
          <cell r="K132">
            <v>-2.7000000000000024</v>
          </cell>
          <cell r="L132">
            <v>0.60000000000000053</v>
          </cell>
          <cell r="M132">
            <v>-2.9000000000000026</v>
          </cell>
        </row>
        <row r="133">
          <cell r="A133">
            <v>41091</v>
          </cell>
          <cell r="B133">
            <v>95.7</v>
          </cell>
          <cell r="C133">
            <v>99.8</v>
          </cell>
          <cell r="D133">
            <v>95.3</v>
          </cell>
          <cell r="E133">
            <v>97.3</v>
          </cell>
          <cell r="F133">
            <v>100.5</v>
          </cell>
          <cell r="G133">
            <v>97</v>
          </cell>
          <cell r="H133">
            <v>-4.2999999999999927</v>
          </cell>
          <cell r="I133">
            <v>-0.20000000000000018</v>
          </cell>
          <cell r="J133">
            <v>-4.7000000000000046</v>
          </cell>
          <cell r="K133">
            <v>-2.7000000000000024</v>
          </cell>
          <cell r="L133">
            <v>0.49999999999998934</v>
          </cell>
          <cell r="M133">
            <v>-3.0000000000000027</v>
          </cell>
        </row>
        <row r="134">
          <cell r="A134">
            <v>41122</v>
          </cell>
          <cell r="B134">
            <v>96.4</v>
          </cell>
          <cell r="C134">
            <v>99.8</v>
          </cell>
          <cell r="D134">
            <v>96.1</v>
          </cell>
          <cell r="E134">
            <v>97.1</v>
          </cell>
          <cell r="F134">
            <v>100.4</v>
          </cell>
          <cell r="G134">
            <v>96.9</v>
          </cell>
          <cell r="H134">
            <v>-3.5999999999999921</v>
          </cell>
          <cell r="I134">
            <v>-0.20000000000000018</v>
          </cell>
          <cell r="J134">
            <v>-3.9000000000000035</v>
          </cell>
          <cell r="K134">
            <v>-2.9000000000000026</v>
          </cell>
          <cell r="L134">
            <v>0.40000000000000036</v>
          </cell>
          <cell r="M134">
            <v>-3.0999999999999917</v>
          </cell>
        </row>
        <row r="135">
          <cell r="A135">
            <v>41153</v>
          </cell>
          <cell r="B135">
            <v>96.6</v>
          </cell>
          <cell r="C135">
            <v>99.4</v>
          </cell>
          <cell r="D135">
            <v>96.5</v>
          </cell>
          <cell r="E135">
            <v>97.1</v>
          </cell>
          <cell r="F135">
            <v>100.2</v>
          </cell>
          <cell r="G135">
            <v>96.9</v>
          </cell>
          <cell r="H135">
            <v>-3.400000000000003</v>
          </cell>
          <cell r="I135">
            <v>-0.59999999999998943</v>
          </cell>
          <cell r="J135">
            <v>-3.5000000000000031</v>
          </cell>
          <cell r="K135">
            <v>-2.9000000000000026</v>
          </cell>
          <cell r="L135">
            <v>0.20000000000000018</v>
          </cell>
          <cell r="M135">
            <v>-3.0999999999999917</v>
          </cell>
        </row>
        <row r="136">
          <cell r="A136">
            <v>41183</v>
          </cell>
          <cell r="B136">
            <v>97.5</v>
          </cell>
          <cell r="C136">
            <v>100</v>
          </cell>
          <cell r="D136">
            <v>97.4</v>
          </cell>
          <cell r="E136">
            <v>97.7</v>
          </cell>
          <cell r="F136">
            <v>100.5</v>
          </cell>
          <cell r="G136">
            <v>97.5</v>
          </cell>
          <cell r="H136">
            <v>-2.5000000000000022</v>
          </cell>
          <cell r="I136">
            <v>0</v>
          </cell>
          <cell r="J136">
            <v>-2.5999999999999912</v>
          </cell>
          <cell r="K136">
            <v>-2.300000000000002</v>
          </cell>
          <cell r="L136">
            <v>0.49999999999998934</v>
          </cell>
          <cell r="M136">
            <v>-2.5000000000000022</v>
          </cell>
        </row>
        <row r="137">
          <cell r="A137">
            <v>41214</v>
          </cell>
          <cell r="B137">
            <v>97.8</v>
          </cell>
          <cell r="C137">
            <v>99.5</v>
          </cell>
          <cell r="D137">
            <v>97.8</v>
          </cell>
          <cell r="E137">
            <v>97.9</v>
          </cell>
          <cell r="F137">
            <v>99.7</v>
          </cell>
          <cell r="G137">
            <v>97.9</v>
          </cell>
          <cell r="H137">
            <v>-2.200000000000002</v>
          </cell>
          <cell r="I137">
            <v>-0.50000000000000044</v>
          </cell>
          <cell r="J137">
            <v>-2.200000000000002</v>
          </cell>
          <cell r="K137">
            <v>-2.0999999999999908</v>
          </cell>
          <cell r="L137">
            <v>-0.30000000000000027</v>
          </cell>
          <cell r="M137">
            <v>-2.0999999999999908</v>
          </cell>
        </row>
        <row r="138">
          <cell r="A138">
            <v>41244</v>
          </cell>
          <cell r="B138">
            <v>97.7</v>
          </cell>
          <cell r="C138">
            <v>99.5</v>
          </cell>
          <cell r="D138">
            <v>97.6</v>
          </cell>
          <cell r="E138">
            <v>97.7</v>
          </cell>
          <cell r="F138">
            <v>99.5</v>
          </cell>
          <cell r="G138">
            <v>97.6</v>
          </cell>
          <cell r="H138">
            <v>-2.300000000000002</v>
          </cell>
          <cell r="I138">
            <v>-0.50000000000000044</v>
          </cell>
          <cell r="J138">
            <v>-2.4000000000000021</v>
          </cell>
          <cell r="K138">
            <v>-2.300000000000002</v>
          </cell>
          <cell r="L138">
            <v>-0.50000000000000044</v>
          </cell>
          <cell r="M138">
            <v>-2.4000000000000021</v>
          </cell>
        </row>
        <row r="139">
          <cell r="A139">
            <v>41275</v>
          </cell>
          <cell r="B139">
            <v>106.7</v>
          </cell>
          <cell r="C139">
            <v>102</v>
          </cell>
          <cell r="D139">
            <v>107.4</v>
          </cell>
          <cell r="E139">
            <v>98.6</v>
          </cell>
          <cell r="F139">
            <v>100.2</v>
          </cell>
          <cell r="G139">
            <v>98.5</v>
          </cell>
          <cell r="H139">
            <v>6.6999999999999948</v>
          </cell>
          <cell r="I139">
            <v>2.0000000000000018</v>
          </cell>
          <cell r="J139">
            <v>7.4000000000000066</v>
          </cell>
          <cell r="K139">
            <v>-1.4000000000000012</v>
          </cell>
          <cell r="L139">
            <v>0.20000000000000018</v>
          </cell>
          <cell r="M139">
            <v>-1.5000000000000013</v>
          </cell>
        </row>
        <row r="140">
          <cell r="A140">
            <v>41306</v>
          </cell>
          <cell r="B140">
            <v>102.4</v>
          </cell>
          <cell r="C140">
            <v>96.6</v>
          </cell>
          <cell r="D140">
            <v>103.2</v>
          </cell>
          <cell r="E140">
            <v>98.9</v>
          </cell>
          <cell r="F140">
            <v>99.3</v>
          </cell>
          <cell r="G140">
            <v>98.9</v>
          </cell>
          <cell r="H140">
            <v>2.4000000000000021</v>
          </cell>
          <cell r="I140">
            <v>-3.400000000000003</v>
          </cell>
          <cell r="J140">
            <v>3.2000000000000028</v>
          </cell>
          <cell r="K140">
            <v>-1.0999999999999899</v>
          </cell>
          <cell r="L140">
            <v>-0.70000000000000062</v>
          </cell>
          <cell r="M140">
            <v>-1.0999999999999899</v>
          </cell>
        </row>
        <row r="141">
          <cell r="A141">
            <v>41334</v>
          </cell>
          <cell r="B141">
            <v>100.9</v>
          </cell>
          <cell r="C141">
            <v>94.6</v>
          </cell>
          <cell r="D141">
            <v>101.8</v>
          </cell>
          <cell r="E141">
            <v>99.1</v>
          </cell>
          <cell r="F141">
            <v>98.4</v>
          </cell>
          <cell r="G141">
            <v>99.3</v>
          </cell>
          <cell r="H141">
            <v>0.9000000000000119</v>
          </cell>
          <cell r="I141">
            <v>-5.4000000000000048</v>
          </cell>
          <cell r="J141">
            <v>1.8000000000000016</v>
          </cell>
          <cell r="K141">
            <v>-0.9000000000000008</v>
          </cell>
          <cell r="L141">
            <v>-1.5999999999999903</v>
          </cell>
          <cell r="M141">
            <v>-0.70000000000000062</v>
          </cell>
        </row>
        <row r="142">
          <cell r="A142">
            <v>41365</v>
          </cell>
          <cell r="B142">
            <v>103.2</v>
          </cell>
          <cell r="C142">
            <v>94.5</v>
          </cell>
          <cell r="D142">
            <v>104.3</v>
          </cell>
          <cell r="E142">
            <v>100.3</v>
          </cell>
          <cell r="F142">
            <v>98</v>
          </cell>
          <cell r="G142">
            <v>100.6</v>
          </cell>
          <cell r="H142">
            <v>3.2000000000000028</v>
          </cell>
          <cell r="I142">
            <v>-5.5000000000000053</v>
          </cell>
          <cell r="J142">
            <v>4.2999999999999927</v>
          </cell>
          <cell r="K142">
            <v>0.29999999999998916</v>
          </cell>
          <cell r="L142">
            <v>-2.0000000000000018</v>
          </cell>
          <cell r="M142">
            <v>0.60000000000000053</v>
          </cell>
        </row>
        <row r="143">
          <cell r="A143">
            <v>41395</v>
          </cell>
          <cell r="B143">
            <v>103.1</v>
          </cell>
          <cell r="C143">
            <v>93.9</v>
          </cell>
          <cell r="D143">
            <v>104.3</v>
          </cell>
          <cell r="E143">
            <v>100.9</v>
          </cell>
          <cell r="F143">
            <v>97.1</v>
          </cell>
          <cell r="G143">
            <v>101.4</v>
          </cell>
          <cell r="H143">
            <v>3.0999999999999917</v>
          </cell>
          <cell r="I143">
            <v>-6.0999999999999943</v>
          </cell>
          <cell r="J143">
            <v>4.2999999999999927</v>
          </cell>
          <cell r="K143">
            <v>0.9000000000000119</v>
          </cell>
          <cell r="L143">
            <v>-2.9000000000000026</v>
          </cell>
          <cell r="M143">
            <v>1.4000000000000012</v>
          </cell>
        </row>
        <row r="144">
          <cell r="A144">
            <v>41426</v>
          </cell>
          <cell r="B144">
            <v>103.2</v>
          </cell>
          <cell r="C144">
            <v>94.4</v>
          </cell>
          <cell r="D144">
            <v>104.3</v>
          </cell>
          <cell r="E144">
            <v>101.6</v>
          </cell>
          <cell r="F144">
            <v>96.9</v>
          </cell>
          <cell r="G144">
            <v>102.2</v>
          </cell>
          <cell r="H144">
            <v>3.2000000000000028</v>
          </cell>
          <cell r="I144">
            <v>-5.5999999999999943</v>
          </cell>
          <cell r="J144">
            <v>4.2999999999999927</v>
          </cell>
          <cell r="K144">
            <v>1.6000000000000014</v>
          </cell>
          <cell r="L144">
            <v>-3.0999999999999917</v>
          </cell>
          <cell r="M144">
            <v>2.200000000000002</v>
          </cell>
        </row>
        <row r="145">
          <cell r="A145">
            <v>41456</v>
          </cell>
          <cell r="B145">
            <v>103.2</v>
          </cell>
          <cell r="C145">
            <v>94.7</v>
          </cell>
          <cell r="D145">
            <v>104.3</v>
          </cell>
          <cell r="E145">
            <v>102</v>
          </cell>
          <cell r="F145">
            <v>96.6</v>
          </cell>
          <cell r="G145">
            <v>102.7</v>
          </cell>
          <cell r="H145">
            <v>3.2000000000000028</v>
          </cell>
          <cell r="I145">
            <v>-5.2999999999999936</v>
          </cell>
          <cell r="J145">
            <v>4.2999999999999927</v>
          </cell>
          <cell r="K145">
            <v>2.0000000000000018</v>
          </cell>
          <cell r="L145">
            <v>-3.400000000000003</v>
          </cell>
          <cell r="M145">
            <v>2.7000000000000135</v>
          </cell>
        </row>
        <row r="146">
          <cell r="A146">
            <v>41487</v>
          </cell>
          <cell r="B146">
            <v>102.9</v>
          </cell>
          <cell r="C146">
            <v>95.1</v>
          </cell>
          <cell r="D146">
            <v>103.8</v>
          </cell>
          <cell r="E146">
            <v>102</v>
          </cell>
          <cell r="F146">
            <v>96.4</v>
          </cell>
          <cell r="G146">
            <v>102.7</v>
          </cell>
          <cell r="H146">
            <v>2.9000000000000137</v>
          </cell>
          <cell r="I146">
            <v>-4.9000000000000039</v>
          </cell>
          <cell r="J146">
            <v>3.8000000000000034</v>
          </cell>
          <cell r="K146">
            <v>2.0000000000000018</v>
          </cell>
          <cell r="L146">
            <v>-3.5999999999999921</v>
          </cell>
          <cell r="M146">
            <v>2.7000000000000135</v>
          </cell>
        </row>
        <row r="147">
          <cell r="A147">
            <v>41518</v>
          </cell>
          <cell r="B147">
            <v>103</v>
          </cell>
          <cell r="C147">
            <v>95.6</v>
          </cell>
          <cell r="D147">
            <v>103.9</v>
          </cell>
          <cell r="E147">
            <v>102.4</v>
          </cell>
          <cell r="F147">
            <v>96.7</v>
          </cell>
          <cell r="G147">
            <v>103.1</v>
          </cell>
          <cell r="H147">
            <v>3.0000000000000027</v>
          </cell>
          <cell r="I147">
            <v>-4.4000000000000039</v>
          </cell>
          <cell r="J147">
            <v>3.9000000000000146</v>
          </cell>
          <cell r="K147">
            <v>2.4000000000000021</v>
          </cell>
          <cell r="L147">
            <v>-3.2999999999999918</v>
          </cell>
          <cell r="M147">
            <v>3.0999999999999917</v>
          </cell>
        </row>
        <row r="148">
          <cell r="A148">
            <v>41548</v>
          </cell>
          <cell r="B148">
            <v>102.7</v>
          </cell>
          <cell r="C148">
            <v>95.7</v>
          </cell>
          <cell r="D148">
            <v>103.6</v>
          </cell>
          <cell r="E148">
            <v>102.1</v>
          </cell>
          <cell r="F148">
            <v>96</v>
          </cell>
          <cell r="G148">
            <v>102.8</v>
          </cell>
          <cell r="H148">
            <v>2.7000000000000135</v>
          </cell>
          <cell r="I148">
            <v>-4.2999999999999927</v>
          </cell>
          <cell r="J148">
            <v>3.6000000000000032</v>
          </cell>
          <cell r="K148">
            <v>2.0999999999999908</v>
          </cell>
          <cell r="L148">
            <v>-4.0000000000000036</v>
          </cell>
          <cell r="M148">
            <v>2.8000000000000025</v>
          </cell>
        </row>
        <row r="149">
          <cell r="A149">
            <v>41579</v>
          </cell>
          <cell r="B149">
            <v>102.6</v>
          </cell>
          <cell r="C149">
            <v>96.3</v>
          </cell>
          <cell r="D149">
            <v>103.4</v>
          </cell>
          <cell r="E149">
            <v>102.1</v>
          </cell>
          <cell r="F149">
            <v>96.6</v>
          </cell>
          <cell r="G149">
            <v>102.8</v>
          </cell>
          <cell r="H149">
            <v>2.6000000000000023</v>
          </cell>
          <cell r="I149">
            <v>-3.7000000000000033</v>
          </cell>
          <cell r="J149">
            <v>3.400000000000003</v>
          </cell>
          <cell r="K149">
            <v>2.0999999999999908</v>
          </cell>
          <cell r="L149">
            <v>-3.400000000000003</v>
          </cell>
          <cell r="M149">
            <v>2.8000000000000025</v>
          </cell>
        </row>
        <row r="150">
          <cell r="A150">
            <v>41609</v>
          </cell>
          <cell r="B150">
            <v>102.3</v>
          </cell>
          <cell r="C150">
            <v>96.4</v>
          </cell>
          <cell r="D150">
            <v>103</v>
          </cell>
          <cell r="E150">
            <v>102.2</v>
          </cell>
          <cell r="F150">
            <v>96.3</v>
          </cell>
          <cell r="G150">
            <v>103</v>
          </cell>
          <cell r="H150">
            <v>2.2999999999999909</v>
          </cell>
          <cell r="I150">
            <v>-3.5999999999999921</v>
          </cell>
          <cell r="J150">
            <v>3.0000000000000027</v>
          </cell>
          <cell r="K150">
            <v>2.200000000000002</v>
          </cell>
          <cell r="L150">
            <v>-3.7000000000000033</v>
          </cell>
          <cell r="M150">
            <v>3.0000000000000027</v>
          </cell>
        </row>
        <row r="151">
          <cell r="A151">
            <v>41640</v>
          </cell>
          <cell r="B151">
            <v>98.2</v>
          </cell>
          <cell r="C151">
            <v>102.1</v>
          </cell>
          <cell r="D151">
            <v>97.7</v>
          </cell>
          <cell r="E151">
            <v>101.6</v>
          </cell>
          <cell r="F151">
            <v>96.4</v>
          </cell>
          <cell r="G151">
            <v>102.3</v>
          </cell>
          <cell r="H151">
            <v>-1.8000000000000016</v>
          </cell>
          <cell r="I151">
            <v>2.0999999999999908</v>
          </cell>
          <cell r="J151">
            <v>-2.300000000000002</v>
          </cell>
          <cell r="K151">
            <v>1.6000000000000014</v>
          </cell>
          <cell r="L151">
            <v>-3.5999999999999921</v>
          </cell>
          <cell r="M151">
            <v>2.2999999999999909</v>
          </cell>
        </row>
        <row r="152">
          <cell r="A152">
            <v>41671</v>
          </cell>
          <cell r="B152">
            <v>101.2</v>
          </cell>
          <cell r="C152">
            <v>101.5</v>
          </cell>
          <cell r="D152">
            <v>101.1</v>
          </cell>
          <cell r="E152">
            <v>102.1</v>
          </cell>
          <cell r="F152">
            <v>97.1</v>
          </cell>
          <cell r="G152">
            <v>102.7</v>
          </cell>
          <cell r="H152">
            <v>1.2000000000000011</v>
          </cell>
          <cell r="I152">
            <v>1.4999999999999902</v>
          </cell>
          <cell r="J152">
            <v>1.0999999999999899</v>
          </cell>
          <cell r="K152">
            <v>2.0999999999999908</v>
          </cell>
          <cell r="L152">
            <v>-2.9000000000000026</v>
          </cell>
          <cell r="M152">
            <v>2.7000000000000135</v>
          </cell>
        </row>
        <row r="153">
          <cell r="A153">
            <v>41699</v>
          </cell>
          <cell r="B153">
            <v>100.4</v>
          </cell>
          <cell r="C153">
            <v>103.7</v>
          </cell>
          <cell r="D153">
            <v>100.1</v>
          </cell>
          <cell r="E153">
            <v>102.1</v>
          </cell>
          <cell r="F153">
            <v>98.4</v>
          </cell>
          <cell r="G153">
            <v>102.6</v>
          </cell>
          <cell r="H153">
            <v>0.40000000000000036</v>
          </cell>
          <cell r="I153">
            <v>3.6999999999999922</v>
          </cell>
          <cell r="J153">
            <v>9.9999999999988987E-2</v>
          </cell>
          <cell r="K153">
            <v>2.0999999999999908</v>
          </cell>
          <cell r="L153">
            <v>-1.5999999999999903</v>
          </cell>
          <cell r="M153">
            <v>2.6000000000000023</v>
          </cell>
        </row>
        <row r="154">
          <cell r="A154">
            <v>41730</v>
          </cell>
          <cell r="H154">
            <v>-100</v>
          </cell>
          <cell r="I154">
            <v>-100</v>
          </cell>
          <cell r="J154">
            <v>-100</v>
          </cell>
          <cell r="K154">
            <v>-100</v>
          </cell>
          <cell r="L154">
            <v>-100</v>
          </cell>
          <cell r="M154">
            <v>-100</v>
          </cell>
        </row>
        <row r="155">
          <cell r="A155">
            <v>41760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-100</v>
          </cell>
          <cell r="I155">
            <v>-100</v>
          </cell>
          <cell r="J155">
            <v>-100</v>
          </cell>
          <cell r="K155">
            <v>-100</v>
          </cell>
          <cell r="L155">
            <v>-100</v>
          </cell>
          <cell r="M155">
            <v>-100</v>
          </cell>
        </row>
        <row r="156">
          <cell r="A156">
            <v>41791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-100</v>
          </cell>
          <cell r="I156">
            <v>-100</v>
          </cell>
          <cell r="J156">
            <v>-100</v>
          </cell>
          <cell r="K156">
            <v>-100</v>
          </cell>
          <cell r="L156">
            <v>-100</v>
          </cell>
          <cell r="M156">
            <v>-100</v>
          </cell>
        </row>
        <row r="157">
          <cell r="A157">
            <v>41821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-100</v>
          </cell>
          <cell r="I157">
            <v>-100</v>
          </cell>
          <cell r="J157">
            <v>-100</v>
          </cell>
          <cell r="K157">
            <v>-100</v>
          </cell>
          <cell r="L157">
            <v>-100</v>
          </cell>
          <cell r="M157">
            <v>-100</v>
          </cell>
        </row>
        <row r="158">
          <cell r="A158">
            <v>41852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-100</v>
          </cell>
          <cell r="I158">
            <v>-100</v>
          </cell>
          <cell r="J158">
            <v>-100</v>
          </cell>
          <cell r="K158">
            <v>-100</v>
          </cell>
          <cell r="L158">
            <v>-100</v>
          </cell>
          <cell r="M158">
            <v>-100</v>
          </cell>
        </row>
        <row r="159">
          <cell r="A159">
            <v>41883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-100</v>
          </cell>
          <cell r="I159">
            <v>-100</v>
          </cell>
          <cell r="J159">
            <v>-100</v>
          </cell>
          <cell r="K159">
            <v>-100</v>
          </cell>
          <cell r="L159">
            <v>-100</v>
          </cell>
          <cell r="M159">
            <v>-100</v>
          </cell>
        </row>
        <row r="160">
          <cell r="A160">
            <v>41913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-100</v>
          </cell>
          <cell r="I160">
            <v>-100</v>
          </cell>
          <cell r="J160">
            <v>-100</v>
          </cell>
          <cell r="K160">
            <v>-100</v>
          </cell>
          <cell r="L160">
            <v>-100</v>
          </cell>
          <cell r="M160">
            <v>-100</v>
          </cell>
        </row>
        <row r="161">
          <cell r="A161">
            <v>41944</v>
          </cell>
          <cell r="H161">
            <v>-100</v>
          </cell>
          <cell r="I161">
            <v>-100</v>
          </cell>
          <cell r="J161">
            <v>-100</v>
          </cell>
          <cell r="K161">
            <v>-100</v>
          </cell>
          <cell r="L161">
            <v>-100</v>
          </cell>
          <cell r="M161">
            <v>-100</v>
          </cell>
        </row>
        <row r="162">
          <cell r="A162">
            <v>41974</v>
          </cell>
          <cell r="H162">
            <v>-100</v>
          </cell>
          <cell r="I162">
            <v>-100</v>
          </cell>
          <cell r="J162">
            <v>-100</v>
          </cell>
          <cell r="K162">
            <v>-100</v>
          </cell>
          <cell r="L162">
            <v>-100</v>
          </cell>
          <cell r="M162">
            <v>-100</v>
          </cell>
        </row>
      </sheetData>
      <sheetData sheetId="31"/>
      <sheetData sheetId="32">
        <row r="1">
          <cell r="A1" t="str">
            <v>SUMÁRIO</v>
          </cell>
          <cell r="B1" t="str">
            <v>Produção física industrial, por tipo de índice e seções e atividades industriais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 t="str">
            <v>Produção física industrial, por tipo de índice e seções e atividades industriais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A2" t="str">
            <v>Mês</v>
          </cell>
          <cell r="B2" t="str">
            <v>Variável = Produção física industrial (Número índice)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str">
            <v>Variável = Produção física industrial (Número índice)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>
            <v>0</v>
          </cell>
          <cell r="B3" t="str">
            <v>Brasil e Unidade da Federação X Tipo de índice X Seções e atividades industriais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 t="str">
            <v>Brasil e Unidade da Federação X Tipo de índice X Seções e atividades industriais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0</v>
          </cell>
          <cell r="B4" t="str">
            <v>Brasil</v>
          </cell>
          <cell r="C4">
            <v>0</v>
          </cell>
          <cell r="D4">
            <v>0</v>
          </cell>
          <cell r="E4" t="str">
            <v>Espírito Santo</v>
          </cell>
          <cell r="F4">
            <v>0</v>
          </cell>
          <cell r="G4">
            <v>0</v>
          </cell>
          <cell r="H4" t="str">
            <v>Brasil</v>
          </cell>
          <cell r="I4">
            <v>0</v>
          </cell>
          <cell r="J4">
            <v>0</v>
          </cell>
          <cell r="K4" t="str">
            <v>Espírito Santo</v>
          </cell>
          <cell r="L4">
            <v>0</v>
          </cell>
          <cell r="M4">
            <v>0</v>
          </cell>
        </row>
        <row r="5">
          <cell r="A5">
            <v>0</v>
          </cell>
          <cell r="B5" t="str">
            <v>Índice de base fixa mensal sem ajuste sazonal (Base: média de 2002 = 100)</v>
          </cell>
          <cell r="C5">
            <v>0</v>
          </cell>
          <cell r="D5">
            <v>0</v>
          </cell>
          <cell r="E5" t="str">
            <v>Índice de base fixa mensal sem ajuste sazonal (Base: média de 2002 = 100)</v>
          </cell>
          <cell r="F5">
            <v>0</v>
          </cell>
          <cell r="G5">
            <v>0</v>
          </cell>
          <cell r="H5" t="str">
            <v>Variação percentual (Mês/Mesmo Mês do ano anterior)</v>
          </cell>
          <cell r="I5">
            <v>0</v>
          </cell>
          <cell r="J5">
            <v>0</v>
          </cell>
          <cell r="K5" t="str">
            <v>Variação percentual (Mês/Mesmo Mês do ano anterior)</v>
          </cell>
          <cell r="L5">
            <v>0</v>
          </cell>
          <cell r="M5">
            <v>0</v>
          </cell>
        </row>
        <row r="6">
          <cell r="A6">
            <v>0</v>
          </cell>
          <cell r="B6" t="str">
            <v>1.Indústria geral</v>
          </cell>
          <cell r="C6" t="str">
            <v>2.Indústria extrativa</v>
          </cell>
          <cell r="D6" t="str">
            <v>3.Indústria de transformação</v>
          </cell>
          <cell r="E6" t="str">
            <v>1.Indústria geral</v>
          </cell>
          <cell r="F6" t="str">
            <v>2.Indústria extrativa</v>
          </cell>
          <cell r="G6" t="str">
            <v>3.Indústria de transformação</v>
          </cell>
          <cell r="H6" t="str">
            <v>1.Indústria geral</v>
          </cell>
          <cell r="I6" t="str">
            <v>2.Indústria extrativa</v>
          </cell>
          <cell r="J6" t="str">
            <v>3.Indústria de transformação</v>
          </cell>
          <cell r="K6" t="str">
            <v>1.Indústria geral</v>
          </cell>
          <cell r="L6" t="str">
            <v>2.Indústria extrativa</v>
          </cell>
          <cell r="M6" t="str">
            <v>3.Indústria de transformação</v>
          </cell>
        </row>
        <row r="7">
          <cell r="A7">
            <v>37257</v>
          </cell>
          <cell r="B7">
            <v>72.400000000000006</v>
          </cell>
          <cell r="C7">
            <v>62.4</v>
          </cell>
          <cell r="D7">
            <v>73</v>
          </cell>
          <cell r="E7">
            <v>67.099999999999994</v>
          </cell>
          <cell r="F7">
            <v>35.9</v>
          </cell>
          <cell r="G7">
            <v>92.9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</row>
        <row r="8">
          <cell r="A8">
            <v>37288</v>
          </cell>
          <cell r="B8">
            <v>69.7</v>
          </cell>
          <cell r="C8">
            <v>58.9</v>
          </cell>
          <cell r="D8">
            <v>70.400000000000006</v>
          </cell>
          <cell r="E8">
            <v>61.5</v>
          </cell>
          <cell r="F8">
            <v>34.299999999999997</v>
          </cell>
          <cell r="G8">
            <v>83.8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-</v>
          </cell>
          <cell r="M8" t="str">
            <v>-</v>
          </cell>
        </row>
        <row r="9">
          <cell r="A9">
            <v>37316</v>
          </cell>
          <cell r="B9">
            <v>77.400000000000006</v>
          </cell>
          <cell r="C9">
            <v>67.8</v>
          </cell>
          <cell r="D9">
            <v>78</v>
          </cell>
          <cell r="E9">
            <v>62.9</v>
          </cell>
          <cell r="F9">
            <v>38.799999999999997</v>
          </cell>
          <cell r="G9">
            <v>82.8</v>
          </cell>
          <cell r="H9" t="str">
            <v>-</v>
          </cell>
          <cell r="I9" t="str">
            <v>-</v>
          </cell>
          <cell r="J9" t="str">
            <v>-</v>
          </cell>
          <cell r="K9" t="str">
            <v>-</v>
          </cell>
          <cell r="L9" t="str">
            <v>-</v>
          </cell>
          <cell r="M9" t="str">
            <v>-</v>
          </cell>
        </row>
        <row r="10">
          <cell r="A10">
            <v>37347</v>
          </cell>
          <cell r="B10">
            <v>79.599999999999994</v>
          </cell>
          <cell r="C10">
            <v>66.5</v>
          </cell>
          <cell r="D10">
            <v>80.400000000000006</v>
          </cell>
          <cell r="E10">
            <v>66.8</v>
          </cell>
          <cell r="F10">
            <v>44.2</v>
          </cell>
          <cell r="G10">
            <v>85.5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</row>
        <row r="11">
          <cell r="A11">
            <v>37377</v>
          </cell>
          <cell r="B11">
            <v>80.400000000000006</v>
          </cell>
          <cell r="C11">
            <v>68.2</v>
          </cell>
          <cell r="D11">
            <v>81.2</v>
          </cell>
          <cell r="E11">
            <v>67.8</v>
          </cell>
          <cell r="F11">
            <v>44.5</v>
          </cell>
          <cell r="G11">
            <v>87</v>
          </cell>
          <cell r="H11" t="str">
            <v>-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</row>
        <row r="12">
          <cell r="A12">
            <v>37408</v>
          </cell>
          <cell r="B12">
            <v>77.5</v>
          </cell>
          <cell r="C12">
            <v>67.900000000000006</v>
          </cell>
          <cell r="D12">
            <v>78.099999999999994</v>
          </cell>
          <cell r="E12">
            <v>71.599999999999994</v>
          </cell>
          <cell r="F12">
            <v>44.7</v>
          </cell>
          <cell r="G12">
            <v>93.8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</row>
        <row r="13">
          <cell r="A13">
            <v>37438</v>
          </cell>
          <cell r="B13">
            <v>83.3</v>
          </cell>
          <cell r="C13">
            <v>70.400000000000006</v>
          </cell>
          <cell r="D13">
            <v>84.1</v>
          </cell>
          <cell r="E13">
            <v>74.599999999999994</v>
          </cell>
          <cell r="F13">
            <v>46.6</v>
          </cell>
          <cell r="G13">
            <v>97.7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</row>
        <row r="14">
          <cell r="A14">
            <v>37469</v>
          </cell>
          <cell r="B14">
            <v>83.6</v>
          </cell>
          <cell r="C14">
            <v>70.8</v>
          </cell>
          <cell r="D14">
            <v>84.4</v>
          </cell>
          <cell r="E14">
            <v>75.099999999999994</v>
          </cell>
          <cell r="F14">
            <v>42.7</v>
          </cell>
          <cell r="G14">
            <v>101.8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</row>
        <row r="15">
          <cell r="A15">
            <v>37500</v>
          </cell>
          <cell r="B15">
            <v>82.1</v>
          </cell>
          <cell r="C15">
            <v>67</v>
          </cell>
          <cell r="D15">
            <v>83.1</v>
          </cell>
          <cell r="E15">
            <v>72.400000000000006</v>
          </cell>
          <cell r="F15">
            <v>44.5</v>
          </cell>
          <cell r="G15">
            <v>95.5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</row>
        <row r="16">
          <cell r="A16">
            <v>37530</v>
          </cell>
          <cell r="B16">
            <v>89.2</v>
          </cell>
          <cell r="C16">
            <v>70.599999999999994</v>
          </cell>
          <cell r="D16">
            <v>90.3</v>
          </cell>
          <cell r="E16">
            <v>76.8</v>
          </cell>
          <cell r="F16">
            <v>46.6</v>
          </cell>
          <cell r="G16">
            <v>101.6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</row>
        <row r="17">
          <cell r="A17">
            <v>37561</v>
          </cell>
          <cell r="B17">
            <v>83.9</v>
          </cell>
          <cell r="C17">
            <v>67</v>
          </cell>
          <cell r="D17">
            <v>84.9</v>
          </cell>
          <cell r="E17">
            <v>80.3</v>
          </cell>
          <cell r="F17">
            <v>48.9</v>
          </cell>
          <cell r="G17">
            <v>106.2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</row>
        <row r="18">
          <cell r="A18">
            <v>37591</v>
          </cell>
          <cell r="B18">
            <v>74.599999999999994</v>
          </cell>
          <cell r="C18">
            <v>63.9</v>
          </cell>
          <cell r="D18">
            <v>75.3</v>
          </cell>
          <cell r="E18">
            <v>78.900000000000006</v>
          </cell>
          <cell r="F18">
            <v>50.5</v>
          </cell>
          <cell r="G18">
            <v>102.4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</row>
        <row r="19">
          <cell r="A19">
            <v>37622</v>
          </cell>
          <cell r="B19">
            <v>74</v>
          </cell>
          <cell r="C19">
            <v>68.599999999999994</v>
          </cell>
          <cell r="D19">
            <v>74.3</v>
          </cell>
          <cell r="E19">
            <v>76.5</v>
          </cell>
          <cell r="F19">
            <v>48.9</v>
          </cell>
          <cell r="G19">
            <v>99.4</v>
          </cell>
          <cell r="H19">
            <v>2.2099447513812076</v>
          </cell>
          <cell r="I19">
            <v>9.935897435897429</v>
          </cell>
          <cell r="J19">
            <v>1.7808219178082154</v>
          </cell>
          <cell r="K19">
            <v>14.008941877794346</v>
          </cell>
          <cell r="L19">
            <v>36.211699164345404</v>
          </cell>
          <cell r="M19">
            <v>6.9967707212055972</v>
          </cell>
        </row>
        <row r="20">
          <cell r="A20">
            <v>37653</v>
          </cell>
          <cell r="B20">
            <v>71.8</v>
          </cell>
          <cell r="C20">
            <v>63.5</v>
          </cell>
          <cell r="D20">
            <v>72.3</v>
          </cell>
          <cell r="E20">
            <v>74.3</v>
          </cell>
          <cell r="F20">
            <v>46.4</v>
          </cell>
          <cell r="G20">
            <v>97.3</v>
          </cell>
          <cell r="H20">
            <v>3.0129124820659889</v>
          </cell>
          <cell r="I20">
            <v>7.8098471986417684</v>
          </cell>
          <cell r="J20">
            <v>2.6988636363636238</v>
          </cell>
          <cell r="K20">
            <v>20.813008130081297</v>
          </cell>
          <cell r="L20">
            <v>35.276967930029166</v>
          </cell>
          <cell r="M20">
            <v>16.109785202863964</v>
          </cell>
        </row>
        <row r="21">
          <cell r="A21">
            <v>37681</v>
          </cell>
          <cell r="B21">
            <v>77.400000000000006</v>
          </cell>
          <cell r="C21">
            <v>71.900000000000006</v>
          </cell>
          <cell r="D21">
            <v>77.8</v>
          </cell>
          <cell r="E21">
            <v>76.400000000000006</v>
          </cell>
          <cell r="F21">
            <v>50.3</v>
          </cell>
          <cell r="G21">
            <v>98</v>
          </cell>
          <cell r="H21">
            <v>0</v>
          </cell>
          <cell r="I21">
            <v>6.0471976401180072</v>
          </cell>
          <cell r="J21">
            <v>-0.25641025641026005</v>
          </cell>
          <cell r="K21">
            <v>21.462639109697946</v>
          </cell>
          <cell r="L21">
            <v>29.63917525773196</v>
          </cell>
          <cell r="M21">
            <v>18.357487922705317</v>
          </cell>
        </row>
        <row r="22">
          <cell r="A22">
            <v>37712</v>
          </cell>
          <cell r="B22">
            <v>76.5</v>
          </cell>
          <cell r="C22">
            <v>69.099999999999994</v>
          </cell>
          <cell r="D22">
            <v>77</v>
          </cell>
          <cell r="E22">
            <v>72.599999999999994</v>
          </cell>
          <cell r="F22">
            <v>45</v>
          </cell>
          <cell r="G22">
            <v>95.3</v>
          </cell>
          <cell r="H22">
            <v>-3.8944723618090387</v>
          </cell>
          <cell r="I22">
            <v>3.9097744360902174</v>
          </cell>
          <cell r="J22">
            <v>-4.2288557213930416</v>
          </cell>
          <cell r="K22">
            <v>8.6826347305389184</v>
          </cell>
          <cell r="L22">
            <v>1.8099547511312153</v>
          </cell>
          <cell r="M22">
            <v>11.461988304093564</v>
          </cell>
        </row>
        <row r="23">
          <cell r="A23">
            <v>37742</v>
          </cell>
          <cell r="B23">
            <v>79.7</v>
          </cell>
          <cell r="C23">
            <v>73.099999999999994</v>
          </cell>
          <cell r="D23">
            <v>80.099999999999994</v>
          </cell>
          <cell r="E23">
            <v>80.7</v>
          </cell>
          <cell r="F23">
            <v>52.2</v>
          </cell>
          <cell r="G23">
            <v>104.2</v>
          </cell>
          <cell r="H23">
            <v>-0.8706467661691577</v>
          </cell>
          <cell r="I23">
            <v>7.1847507331378164</v>
          </cell>
          <cell r="J23">
            <v>-1.3546798029556755</v>
          </cell>
          <cell r="K23">
            <v>19.026548672566381</v>
          </cell>
          <cell r="L23">
            <v>17.303370786516862</v>
          </cell>
          <cell r="M23">
            <v>19.770114942528739</v>
          </cell>
        </row>
        <row r="24">
          <cell r="A24">
            <v>37773</v>
          </cell>
          <cell r="B24">
            <v>76.3</v>
          </cell>
          <cell r="C24">
            <v>66.3</v>
          </cell>
          <cell r="D24">
            <v>76.900000000000006</v>
          </cell>
          <cell r="E24">
            <v>73.599999999999994</v>
          </cell>
          <cell r="F24">
            <v>47.8</v>
          </cell>
          <cell r="G24">
            <v>94.8</v>
          </cell>
          <cell r="H24">
            <v>-1.5483870967741973</v>
          </cell>
          <cell r="I24">
            <v>-2.3564064801178328</v>
          </cell>
          <cell r="J24">
            <v>-1.5364916773367332</v>
          </cell>
          <cell r="K24">
            <v>2.7932960893854752</v>
          </cell>
          <cell r="L24">
            <v>6.9351230425055794</v>
          </cell>
          <cell r="M24">
            <v>1.0660980810234542</v>
          </cell>
        </row>
        <row r="25">
          <cell r="A25">
            <v>37803</v>
          </cell>
          <cell r="B25">
            <v>81.3</v>
          </cell>
          <cell r="C25">
            <v>70.5</v>
          </cell>
          <cell r="D25">
            <v>82</v>
          </cell>
          <cell r="E25">
            <v>81.2</v>
          </cell>
          <cell r="F25">
            <v>52.4</v>
          </cell>
          <cell r="G25">
            <v>105</v>
          </cell>
          <cell r="H25">
            <v>-2.4009603841536618</v>
          </cell>
          <cell r="I25">
            <v>0.14204545454544645</v>
          </cell>
          <cell r="J25">
            <v>-2.4970273483947616</v>
          </cell>
          <cell r="K25">
            <v>8.8471849865951864</v>
          </cell>
          <cell r="L25">
            <v>12.446351931330465</v>
          </cell>
          <cell r="M25">
            <v>7.4718526100307034</v>
          </cell>
        </row>
        <row r="26">
          <cell r="A26">
            <v>37834</v>
          </cell>
          <cell r="B26">
            <v>81.599999999999994</v>
          </cell>
          <cell r="C26">
            <v>73.3</v>
          </cell>
          <cell r="D26">
            <v>82.2</v>
          </cell>
          <cell r="E26">
            <v>79.2</v>
          </cell>
          <cell r="F26">
            <v>50.5</v>
          </cell>
          <cell r="G26">
            <v>102.9</v>
          </cell>
          <cell r="H26">
            <v>-2.3923444976076556</v>
          </cell>
          <cell r="I26">
            <v>3.5310734463276838</v>
          </cell>
          <cell r="J26">
            <v>-2.6066350710900505</v>
          </cell>
          <cell r="K26">
            <v>5.4593874833555383</v>
          </cell>
          <cell r="L26">
            <v>18.266978922716621</v>
          </cell>
          <cell r="M26">
            <v>1.0805500982318357</v>
          </cell>
        </row>
        <row r="27">
          <cell r="A27">
            <v>37865</v>
          </cell>
          <cell r="B27">
            <v>85.7</v>
          </cell>
          <cell r="C27">
            <v>70.900000000000006</v>
          </cell>
          <cell r="D27">
            <v>86.6</v>
          </cell>
          <cell r="E27">
            <v>79.3</v>
          </cell>
          <cell r="F27">
            <v>49</v>
          </cell>
          <cell r="G27">
            <v>104.2</v>
          </cell>
          <cell r="H27">
            <v>4.3848964677223004</v>
          </cell>
          <cell r="I27">
            <v>5.8208955223880681</v>
          </cell>
          <cell r="J27">
            <v>4.2117930204572804</v>
          </cell>
          <cell r="K27">
            <v>9.5303867403314797</v>
          </cell>
          <cell r="L27">
            <v>10.112359550561797</v>
          </cell>
          <cell r="M27">
            <v>9.1099476439790603</v>
          </cell>
        </row>
        <row r="28">
          <cell r="A28">
            <v>37895</v>
          </cell>
          <cell r="B28">
            <v>90</v>
          </cell>
          <cell r="C28">
            <v>73</v>
          </cell>
          <cell r="D28">
            <v>91.1</v>
          </cell>
          <cell r="E28">
            <v>74.2</v>
          </cell>
          <cell r="F28">
            <v>51.7</v>
          </cell>
          <cell r="G28">
            <v>92.7</v>
          </cell>
          <cell r="H28">
            <v>0.89686098654708202</v>
          </cell>
          <cell r="I28">
            <v>3.3994334277620482</v>
          </cell>
          <cell r="J28">
            <v>0.88593576965669674</v>
          </cell>
          <cell r="K28">
            <v>-3.3854166666666594</v>
          </cell>
          <cell r="L28">
            <v>10.944206008583695</v>
          </cell>
          <cell r="M28">
            <v>-8.7598425196850318</v>
          </cell>
        </row>
        <row r="29">
          <cell r="A29">
            <v>37926</v>
          </cell>
          <cell r="B29">
            <v>84.6</v>
          </cell>
          <cell r="C29">
            <v>69.7</v>
          </cell>
          <cell r="D29">
            <v>85.5</v>
          </cell>
          <cell r="E29">
            <v>72.900000000000006</v>
          </cell>
          <cell r="F29">
            <v>51.4</v>
          </cell>
          <cell r="G29">
            <v>90.7</v>
          </cell>
          <cell r="H29">
            <v>0.83432657926101139</v>
          </cell>
          <cell r="I29">
            <v>4.0298507462686608</v>
          </cell>
          <cell r="J29">
            <v>0.70671378091872117</v>
          </cell>
          <cell r="K29">
            <v>-9.2154420921544098</v>
          </cell>
          <cell r="L29">
            <v>5.112474437627812</v>
          </cell>
          <cell r="M29">
            <v>-14.595103578154426</v>
          </cell>
        </row>
        <row r="30">
          <cell r="A30">
            <v>37956</v>
          </cell>
          <cell r="B30">
            <v>77.900000000000006</v>
          </cell>
          <cell r="C30">
            <v>70.5</v>
          </cell>
          <cell r="D30">
            <v>78.3</v>
          </cell>
          <cell r="E30">
            <v>79.2</v>
          </cell>
          <cell r="F30">
            <v>50.1</v>
          </cell>
          <cell r="G30">
            <v>103.2</v>
          </cell>
          <cell r="H30">
            <v>4.423592493297603</v>
          </cell>
          <cell r="I30">
            <v>10.328638497652584</v>
          </cell>
          <cell r="J30">
            <v>3.9840637450199203</v>
          </cell>
          <cell r="K30">
            <v>0.38022813688212564</v>
          </cell>
          <cell r="L30">
            <v>-0.79207920792078934</v>
          </cell>
          <cell r="M30">
            <v>0.78124999999999722</v>
          </cell>
        </row>
        <row r="31">
          <cell r="A31">
            <v>37987</v>
          </cell>
          <cell r="B31">
            <v>76.8</v>
          </cell>
          <cell r="C31">
            <v>68.5</v>
          </cell>
          <cell r="D31">
            <v>77.3</v>
          </cell>
          <cell r="E31">
            <v>78.599999999999994</v>
          </cell>
          <cell r="F31">
            <v>48.8</v>
          </cell>
          <cell r="G31">
            <v>103.3</v>
          </cell>
          <cell r="H31">
            <v>3.7837837837837798</v>
          </cell>
          <cell r="I31">
            <v>-0.14577259475217832</v>
          </cell>
          <cell r="J31">
            <v>4.0376850605652761</v>
          </cell>
          <cell r="K31">
            <v>2.7450980392156787</v>
          </cell>
          <cell r="L31">
            <v>-0.20449897750511539</v>
          </cell>
          <cell r="M31">
            <v>3.9235412474849003</v>
          </cell>
        </row>
        <row r="32">
          <cell r="A32">
            <v>38018</v>
          </cell>
          <cell r="B32">
            <v>74</v>
          </cell>
          <cell r="C32">
            <v>66.3</v>
          </cell>
          <cell r="D32">
            <v>74.5</v>
          </cell>
          <cell r="E32">
            <v>74.8</v>
          </cell>
          <cell r="F32">
            <v>47.8</v>
          </cell>
          <cell r="G32">
            <v>97.1</v>
          </cell>
          <cell r="H32">
            <v>3.0640668523676919</v>
          </cell>
          <cell r="I32">
            <v>4.4094488188976335</v>
          </cell>
          <cell r="J32">
            <v>3.0428769017980679</v>
          </cell>
          <cell r="K32">
            <v>0.67294751009421261</v>
          </cell>
          <cell r="L32">
            <v>3.0172413793103416</v>
          </cell>
          <cell r="M32">
            <v>-0.20554984583761854</v>
          </cell>
        </row>
        <row r="33">
          <cell r="A33">
            <v>38047</v>
          </cell>
          <cell r="B33">
            <v>86.9</v>
          </cell>
          <cell r="C33">
            <v>71.5</v>
          </cell>
          <cell r="D33">
            <v>87.9</v>
          </cell>
          <cell r="E33">
            <v>79.2</v>
          </cell>
          <cell r="F33">
            <v>48</v>
          </cell>
          <cell r="G33">
            <v>104.9</v>
          </cell>
          <cell r="H33">
            <v>12.273901808785528</v>
          </cell>
          <cell r="I33">
            <v>-0.55632823365786599</v>
          </cell>
          <cell r="J33">
            <v>12.982005141388186</v>
          </cell>
          <cell r="K33">
            <v>3.6649214659685825</v>
          </cell>
          <cell r="L33">
            <v>-4.5725646123260386</v>
          </cell>
          <cell r="M33">
            <v>7.0408163265306172</v>
          </cell>
        </row>
        <row r="34">
          <cell r="A34">
            <v>38078</v>
          </cell>
          <cell r="B34">
            <v>82.2</v>
          </cell>
          <cell r="C34">
            <v>69.7</v>
          </cell>
          <cell r="D34">
            <v>83</v>
          </cell>
          <cell r="E34">
            <v>77.099999999999994</v>
          </cell>
          <cell r="F34">
            <v>49.7</v>
          </cell>
          <cell r="G34">
            <v>99.7</v>
          </cell>
          <cell r="H34">
            <v>7.4509803921568665</v>
          </cell>
          <cell r="I34">
            <v>0.868306801736626</v>
          </cell>
          <cell r="J34">
            <v>7.7922077922077921</v>
          </cell>
          <cell r="K34">
            <v>6.1983471074380168</v>
          </cell>
          <cell r="L34">
            <v>10.44444444444445</v>
          </cell>
          <cell r="M34">
            <v>4.6169989506820626</v>
          </cell>
        </row>
        <row r="35">
          <cell r="A35">
            <v>38108</v>
          </cell>
          <cell r="B35">
            <v>86.3</v>
          </cell>
          <cell r="C35">
            <v>71.599999999999994</v>
          </cell>
          <cell r="D35">
            <v>87.3</v>
          </cell>
          <cell r="E35">
            <v>81.5</v>
          </cell>
          <cell r="F35">
            <v>53.3</v>
          </cell>
          <cell r="G35">
            <v>104.8</v>
          </cell>
          <cell r="H35">
            <v>8.2810539523211979</v>
          </cell>
          <cell r="I35">
            <v>-2.0519835841313272</v>
          </cell>
          <cell r="J35">
            <v>8.9887640449438244</v>
          </cell>
          <cell r="K35">
            <v>0.9913258983890918</v>
          </cell>
          <cell r="L35">
            <v>2.107279693486579</v>
          </cell>
          <cell r="M35">
            <v>0.57581573896352622</v>
          </cell>
        </row>
        <row r="36">
          <cell r="A36">
            <v>38139</v>
          </cell>
          <cell r="B36">
            <v>86.1</v>
          </cell>
          <cell r="C36">
            <v>72.5</v>
          </cell>
          <cell r="D36">
            <v>87</v>
          </cell>
          <cell r="E36">
            <v>79.8</v>
          </cell>
          <cell r="F36">
            <v>50.8</v>
          </cell>
          <cell r="G36">
            <v>103.7</v>
          </cell>
          <cell r="H36">
            <v>12.844036697247704</v>
          </cell>
          <cell r="I36">
            <v>9.3514328808446496</v>
          </cell>
          <cell r="J36">
            <v>13.133940182054607</v>
          </cell>
          <cell r="K36">
            <v>8.4239130434782652</v>
          </cell>
          <cell r="L36">
            <v>6.2761506276150625</v>
          </cell>
          <cell r="M36">
            <v>9.3881856540084456</v>
          </cell>
        </row>
        <row r="37">
          <cell r="A37">
            <v>38169</v>
          </cell>
          <cell r="B37">
            <v>90.1</v>
          </cell>
          <cell r="C37">
            <v>75.8</v>
          </cell>
          <cell r="D37">
            <v>91</v>
          </cell>
          <cell r="E37">
            <v>82.2</v>
          </cell>
          <cell r="F37">
            <v>51.9</v>
          </cell>
          <cell r="G37">
            <v>107.2</v>
          </cell>
          <cell r="H37">
            <v>10.824108241082406</v>
          </cell>
          <cell r="I37">
            <v>7.517730496453896</v>
          </cell>
          <cell r="J37">
            <v>10.975609756097562</v>
          </cell>
          <cell r="K37">
            <v>1.2315270935960589</v>
          </cell>
          <cell r="L37">
            <v>-0.95419847328244278</v>
          </cell>
          <cell r="M37">
            <v>2.095238095238098</v>
          </cell>
        </row>
        <row r="38">
          <cell r="A38">
            <v>38200</v>
          </cell>
          <cell r="B38">
            <v>92.1</v>
          </cell>
          <cell r="C38">
            <v>78.8</v>
          </cell>
          <cell r="D38">
            <v>93</v>
          </cell>
          <cell r="E38">
            <v>82.7</v>
          </cell>
          <cell r="F38">
            <v>54.2</v>
          </cell>
          <cell r="G38">
            <v>106.2</v>
          </cell>
          <cell r="H38">
            <v>12.867647058823531</v>
          </cell>
          <cell r="I38">
            <v>7.5034106412005457</v>
          </cell>
          <cell r="J38">
            <v>13.138686131386857</v>
          </cell>
          <cell r="K38">
            <v>4.4191919191919196</v>
          </cell>
          <cell r="L38">
            <v>7.3267326732673315</v>
          </cell>
          <cell r="M38">
            <v>3.2069970845481022</v>
          </cell>
        </row>
        <row r="39">
          <cell r="A39">
            <v>38231</v>
          </cell>
          <cell r="B39">
            <v>92.1</v>
          </cell>
          <cell r="C39">
            <v>75.5</v>
          </cell>
          <cell r="D39">
            <v>93.2</v>
          </cell>
          <cell r="E39">
            <v>79.3</v>
          </cell>
          <cell r="F39">
            <v>51</v>
          </cell>
          <cell r="G39">
            <v>102.7</v>
          </cell>
          <cell r="H39">
            <v>7.4679113185530817</v>
          </cell>
          <cell r="I39">
            <v>6.488011283497876</v>
          </cell>
          <cell r="J39">
            <v>7.6212471131639825</v>
          </cell>
          <cell r="K39">
            <v>0</v>
          </cell>
          <cell r="L39">
            <v>4.0816326530612246</v>
          </cell>
          <cell r="M39">
            <v>-1.4395393474088292</v>
          </cell>
        </row>
        <row r="40">
          <cell r="A40">
            <v>38261</v>
          </cell>
          <cell r="B40">
            <v>93.5</v>
          </cell>
          <cell r="C40">
            <v>77.599999999999994</v>
          </cell>
          <cell r="D40">
            <v>94.5</v>
          </cell>
          <cell r="E40">
            <v>81.400000000000006</v>
          </cell>
          <cell r="F40">
            <v>53.2</v>
          </cell>
          <cell r="G40">
            <v>104.6</v>
          </cell>
          <cell r="H40">
            <v>3.8888888888888888</v>
          </cell>
          <cell r="I40">
            <v>6.301369863013691</v>
          </cell>
          <cell r="J40">
            <v>3.7321624588364499</v>
          </cell>
          <cell r="K40">
            <v>9.7035040431266886</v>
          </cell>
          <cell r="L40">
            <v>2.9013539651837523</v>
          </cell>
          <cell r="M40">
            <v>12.837108953613798</v>
          </cell>
        </row>
        <row r="41">
          <cell r="A41">
            <v>38292</v>
          </cell>
          <cell r="B41">
            <v>91.8</v>
          </cell>
          <cell r="C41">
            <v>73.900000000000006</v>
          </cell>
          <cell r="D41">
            <v>92.9</v>
          </cell>
          <cell r="E41">
            <v>81</v>
          </cell>
          <cell r="F41">
            <v>49.3</v>
          </cell>
          <cell r="G41">
            <v>107.1</v>
          </cell>
          <cell r="H41">
            <v>8.5106382978723438</v>
          </cell>
          <cell r="I41">
            <v>6.0258249641319983</v>
          </cell>
          <cell r="J41">
            <v>8.6549707602339243</v>
          </cell>
          <cell r="K41">
            <v>11.111111111111102</v>
          </cell>
          <cell r="L41">
            <v>-4.0856031128404702</v>
          </cell>
          <cell r="M41">
            <v>18.081587651598667</v>
          </cell>
        </row>
        <row r="42">
          <cell r="A42">
            <v>38322</v>
          </cell>
          <cell r="B42">
            <v>84.7</v>
          </cell>
          <cell r="C42">
            <v>75.2</v>
          </cell>
          <cell r="D42">
            <v>85.3</v>
          </cell>
          <cell r="E42">
            <v>86.9</v>
          </cell>
          <cell r="F42">
            <v>53.4</v>
          </cell>
          <cell r="G42">
            <v>114.5</v>
          </cell>
          <cell r="H42">
            <v>8.7291399229781721</v>
          </cell>
          <cell r="I42">
            <v>6.6666666666666705</v>
          </cell>
          <cell r="J42">
            <v>8.9399744572158362</v>
          </cell>
          <cell r="K42">
            <v>9.722222222222225</v>
          </cell>
          <cell r="L42">
            <v>6.586826347305383</v>
          </cell>
          <cell r="M42">
            <v>10.949612403100772</v>
          </cell>
        </row>
        <row r="43">
          <cell r="A43">
            <v>38353</v>
          </cell>
          <cell r="B43">
            <v>81</v>
          </cell>
          <cell r="C43">
            <v>73.599999999999994</v>
          </cell>
          <cell r="D43">
            <v>81.5</v>
          </cell>
          <cell r="E43">
            <v>83.7</v>
          </cell>
          <cell r="F43">
            <v>52.5</v>
          </cell>
          <cell r="G43">
            <v>109.5</v>
          </cell>
          <cell r="H43">
            <v>5.4687500000000044</v>
          </cell>
          <cell r="I43">
            <v>7.4452554744525461</v>
          </cell>
          <cell r="J43">
            <v>5.4333764553686974</v>
          </cell>
          <cell r="K43">
            <v>6.4885496183206213</v>
          </cell>
          <cell r="L43">
            <v>7.5819672131147602</v>
          </cell>
          <cell r="M43">
            <v>6.0019361084220746</v>
          </cell>
        </row>
        <row r="44">
          <cell r="A44">
            <v>38384</v>
          </cell>
          <cell r="B44">
            <v>76.400000000000006</v>
          </cell>
          <cell r="C44">
            <v>67.3</v>
          </cell>
          <cell r="D44">
            <v>77</v>
          </cell>
          <cell r="E44">
            <v>73.900000000000006</v>
          </cell>
          <cell r="F44">
            <v>48.3</v>
          </cell>
          <cell r="G44">
            <v>94.9</v>
          </cell>
          <cell r="H44">
            <v>3.243243243243251</v>
          </cell>
          <cell r="I44">
            <v>1.5082956259426847</v>
          </cell>
          <cell r="J44">
            <v>3.3557046979865772</v>
          </cell>
          <cell r="K44">
            <v>-1.2032085561497212</v>
          </cell>
          <cell r="L44">
            <v>1.0460251046025106</v>
          </cell>
          <cell r="M44">
            <v>-2.2657054582904106</v>
          </cell>
        </row>
        <row r="45">
          <cell r="A45">
            <v>38412</v>
          </cell>
          <cell r="B45">
            <v>88</v>
          </cell>
          <cell r="C45">
            <v>76.2</v>
          </cell>
          <cell r="D45">
            <v>88.8</v>
          </cell>
          <cell r="E45">
            <v>84.9</v>
          </cell>
          <cell r="F45">
            <v>52.4</v>
          </cell>
          <cell r="G45">
            <v>111.7</v>
          </cell>
          <cell r="H45">
            <v>1.26582278481012</v>
          </cell>
          <cell r="I45">
            <v>6.5734265734265769</v>
          </cell>
          <cell r="J45">
            <v>1.0238907849829255</v>
          </cell>
          <cell r="K45">
            <v>7.1969696969696999</v>
          </cell>
          <cell r="L45">
            <v>9.1666666666666625</v>
          </cell>
          <cell r="M45">
            <v>6.4823641563393677</v>
          </cell>
        </row>
        <row r="46">
          <cell r="A46">
            <v>38443</v>
          </cell>
          <cell r="B46">
            <v>87</v>
          </cell>
          <cell r="C46">
            <v>79.3</v>
          </cell>
          <cell r="D46">
            <v>87.5</v>
          </cell>
          <cell r="E46">
            <v>81.3</v>
          </cell>
          <cell r="F46">
            <v>48.9</v>
          </cell>
          <cell r="G46">
            <v>108</v>
          </cell>
          <cell r="H46">
            <v>5.839416058394157</v>
          </cell>
          <cell r="I46">
            <v>13.773314203730264</v>
          </cell>
          <cell r="J46">
            <v>5.4216867469879517</v>
          </cell>
          <cell r="K46">
            <v>5.4474708171206272</v>
          </cell>
          <cell r="L46">
            <v>-1.6096579476861252</v>
          </cell>
          <cell r="M46">
            <v>8.3249749247743203</v>
          </cell>
        </row>
        <row r="47">
          <cell r="A47">
            <v>38473</v>
          </cell>
          <cell r="B47">
            <v>91.1</v>
          </cell>
          <cell r="C47">
            <v>84.1</v>
          </cell>
          <cell r="D47">
            <v>91.5</v>
          </cell>
          <cell r="E47">
            <v>84.8</v>
          </cell>
          <cell r="F47">
            <v>52.3</v>
          </cell>
          <cell r="G47">
            <v>111.6</v>
          </cell>
          <cell r="H47">
            <v>5.5619930475086878</v>
          </cell>
          <cell r="I47">
            <v>17.458100558659222</v>
          </cell>
          <cell r="J47">
            <v>4.8109965635738865</v>
          </cell>
          <cell r="K47">
            <v>4.049079754601224</v>
          </cell>
          <cell r="L47">
            <v>-1.876172607879925</v>
          </cell>
          <cell r="M47">
            <v>6.4885496183206079</v>
          </cell>
        </row>
        <row r="48">
          <cell r="A48">
            <v>38504</v>
          </cell>
          <cell r="B48">
            <v>91.4</v>
          </cell>
          <cell r="C48">
            <v>83.7</v>
          </cell>
          <cell r="D48">
            <v>91.9</v>
          </cell>
          <cell r="E48">
            <v>76.5</v>
          </cell>
          <cell r="F48">
            <v>52</v>
          </cell>
          <cell r="G48">
            <v>96.7</v>
          </cell>
          <cell r="H48">
            <v>6.155632984901291</v>
          </cell>
          <cell r="I48">
            <v>15.44827586206897</v>
          </cell>
          <cell r="J48">
            <v>5.6321839080459837</v>
          </cell>
          <cell r="K48">
            <v>-4.1353383458646578</v>
          </cell>
          <cell r="L48">
            <v>2.3622047244094548</v>
          </cell>
          <cell r="M48">
            <v>-6.750241080038573</v>
          </cell>
        </row>
        <row r="49">
          <cell r="A49">
            <v>38534</v>
          </cell>
          <cell r="B49">
            <v>90.5</v>
          </cell>
          <cell r="C49">
            <v>84.1</v>
          </cell>
          <cell r="D49">
            <v>90.9</v>
          </cell>
          <cell r="E49">
            <v>75.5</v>
          </cell>
          <cell r="F49">
            <v>50.6</v>
          </cell>
          <cell r="G49">
            <v>96</v>
          </cell>
          <cell r="H49">
            <v>0.44395116537181545</v>
          </cell>
          <cell r="I49">
            <v>10.949868073878624</v>
          </cell>
          <cell r="J49">
            <v>-0.10989010989010364</v>
          </cell>
          <cell r="K49">
            <v>-8.150851581508519</v>
          </cell>
          <cell r="L49">
            <v>-2.5048169556840025</v>
          </cell>
          <cell r="M49">
            <v>-10.447761194029853</v>
          </cell>
        </row>
        <row r="50">
          <cell r="A50">
            <v>38565</v>
          </cell>
          <cell r="B50">
            <v>95.6</v>
          </cell>
          <cell r="C50">
            <v>85</v>
          </cell>
          <cell r="D50">
            <v>96.3</v>
          </cell>
          <cell r="E50">
            <v>83.2</v>
          </cell>
          <cell r="F50">
            <v>56.2</v>
          </cell>
          <cell r="G50">
            <v>105.4</v>
          </cell>
          <cell r="H50">
            <v>3.8002171552660156</v>
          </cell>
          <cell r="I50">
            <v>7.8680203045685317</v>
          </cell>
          <cell r="J50">
            <v>3.5483870967741908</v>
          </cell>
          <cell r="K50">
            <v>0.60459492140266025</v>
          </cell>
          <cell r="L50">
            <v>3.6900369003690034</v>
          </cell>
          <cell r="M50">
            <v>-0.75329566854990315</v>
          </cell>
        </row>
        <row r="51">
          <cell r="A51">
            <v>38596</v>
          </cell>
          <cell r="B51">
            <v>92</v>
          </cell>
          <cell r="C51">
            <v>83.5</v>
          </cell>
          <cell r="D51">
            <v>92.6</v>
          </cell>
          <cell r="E51">
            <v>81.599999999999994</v>
          </cell>
          <cell r="F51">
            <v>53.4</v>
          </cell>
          <cell r="G51">
            <v>104.9</v>
          </cell>
          <cell r="H51">
            <v>-0.10857763300759427</v>
          </cell>
          <cell r="I51">
            <v>10.596026490066226</v>
          </cell>
          <cell r="J51">
            <v>-0.64377682403434389</v>
          </cell>
          <cell r="K51">
            <v>2.9003783102143723</v>
          </cell>
          <cell r="L51">
            <v>4.705882352941174</v>
          </cell>
          <cell r="M51">
            <v>2.1421616358325246</v>
          </cell>
        </row>
        <row r="52">
          <cell r="A52">
            <v>38626</v>
          </cell>
          <cell r="B52">
            <v>93.7</v>
          </cell>
          <cell r="C52">
            <v>86</v>
          </cell>
          <cell r="D52">
            <v>94.2</v>
          </cell>
          <cell r="E52">
            <v>84.9</v>
          </cell>
          <cell r="F52">
            <v>52.9</v>
          </cell>
          <cell r="G52">
            <v>111.2</v>
          </cell>
          <cell r="H52">
            <v>0.21390374331551107</v>
          </cell>
          <cell r="I52">
            <v>10.824742268041247</v>
          </cell>
          <cell r="J52">
            <v>-0.31746031746031445</v>
          </cell>
          <cell r="K52">
            <v>4.2997542997542997</v>
          </cell>
          <cell r="L52">
            <v>-0.56390977443609813</v>
          </cell>
          <cell r="M52">
            <v>6.3097514340344256</v>
          </cell>
        </row>
        <row r="53">
          <cell r="A53">
            <v>38657</v>
          </cell>
          <cell r="B53">
            <v>92.4</v>
          </cell>
          <cell r="C53">
            <v>81.7</v>
          </cell>
          <cell r="D53">
            <v>93.1</v>
          </cell>
          <cell r="E53">
            <v>82.1</v>
          </cell>
          <cell r="F53">
            <v>48</v>
          </cell>
          <cell r="G53">
            <v>110.3</v>
          </cell>
          <cell r="H53">
            <v>0.6535947712418394</v>
          </cell>
          <cell r="I53">
            <v>10.55480378890392</v>
          </cell>
          <cell r="J53">
            <v>0.21528525296015999</v>
          </cell>
          <cell r="K53">
            <v>1.3580246913580178</v>
          </cell>
          <cell r="L53">
            <v>-2.6369168356997914</v>
          </cell>
          <cell r="M53">
            <v>2.9878618113912259</v>
          </cell>
        </row>
        <row r="54">
          <cell r="A54">
            <v>38687</v>
          </cell>
          <cell r="B54">
            <v>86.6</v>
          </cell>
          <cell r="C54">
            <v>82.4</v>
          </cell>
          <cell r="D54">
            <v>86.9</v>
          </cell>
          <cell r="E54">
            <v>84</v>
          </cell>
          <cell r="F54">
            <v>50.3</v>
          </cell>
          <cell r="G54">
            <v>111.9</v>
          </cell>
          <cell r="H54">
            <v>2.243211334120415</v>
          </cell>
          <cell r="I54">
            <v>9.5744680851063872</v>
          </cell>
          <cell r="J54">
            <v>1.8757327080891073</v>
          </cell>
          <cell r="K54">
            <v>-3.3371691599539766</v>
          </cell>
          <cell r="L54">
            <v>-5.805243445692887</v>
          </cell>
          <cell r="M54">
            <v>-2.2707423580785977</v>
          </cell>
        </row>
        <row r="55">
          <cell r="A55">
            <v>38718</v>
          </cell>
          <cell r="B55">
            <v>83.7</v>
          </cell>
          <cell r="C55">
            <v>83.8</v>
          </cell>
          <cell r="D55">
            <v>83.6</v>
          </cell>
          <cell r="E55">
            <v>86.1</v>
          </cell>
          <cell r="F55">
            <v>49.4</v>
          </cell>
          <cell r="G55">
            <v>116.4</v>
          </cell>
          <cell r="H55">
            <v>3.3333333333333366</v>
          </cell>
          <cell r="I55">
            <v>13.858695652173919</v>
          </cell>
          <cell r="J55">
            <v>2.5766871165644103</v>
          </cell>
          <cell r="K55">
            <v>2.8673835125447926</v>
          </cell>
          <cell r="L55">
            <v>-5.9047619047619078</v>
          </cell>
          <cell r="M55">
            <v>6.3013698630137034</v>
          </cell>
        </row>
        <row r="56">
          <cell r="A56">
            <v>38749</v>
          </cell>
          <cell r="B56">
            <v>80.2</v>
          </cell>
          <cell r="C56">
            <v>76</v>
          </cell>
          <cell r="D56">
            <v>80.5</v>
          </cell>
          <cell r="E56">
            <v>74.5</v>
          </cell>
          <cell r="F56">
            <v>45</v>
          </cell>
          <cell r="G56">
            <v>98.8</v>
          </cell>
          <cell r="H56">
            <v>4.9738219895287923</v>
          </cell>
          <cell r="I56">
            <v>12.927191679049038</v>
          </cell>
          <cell r="J56">
            <v>4.5454545454545459</v>
          </cell>
          <cell r="K56">
            <v>0.81190798376183249</v>
          </cell>
          <cell r="L56">
            <v>-6.8322981366459574</v>
          </cell>
          <cell r="M56">
            <v>4.1095890410958811</v>
          </cell>
        </row>
        <row r="57">
          <cell r="A57">
            <v>38777</v>
          </cell>
          <cell r="B57">
            <v>92.4</v>
          </cell>
          <cell r="C57">
            <v>86.2</v>
          </cell>
          <cell r="D57">
            <v>92.8</v>
          </cell>
          <cell r="E57">
            <v>87</v>
          </cell>
          <cell r="F57">
            <v>48.6</v>
          </cell>
          <cell r="G57">
            <v>118.6</v>
          </cell>
          <cell r="H57">
            <v>5.0000000000000062</v>
          </cell>
          <cell r="I57">
            <v>13.123359580052494</v>
          </cell>
          <cell r="J57">
            <v>4.5045045045045047</v>
          </cell>
          <cell r="K57">
            <v>2.4734982332155409</v>
          </cell>
          <cell r="L57">
            <v>-7.2519083969465603</v>
          </cell>
          <cell r="M57">
            <v>6.1772605192479775</v>
          </cell>
        </row>
        <row r="58">
          <cell r="A58">
            <v>38808</v>
          </cell>
          <cell r="B58">
            <v>85.7</v>
          </cell>
          <cell r="C58">
            <v>83.1</v>
          </cell>
          <cell r="D58">
            <v>85.8</v>
          </cell>
          <cell r="E58">
            <v>82.5</v>
          </cell>
          <cell r="F58">
            <v>52</v>
          </cell>
          <cell r="G58">
            <v>107.6</v>
          </cell>
          <cell r="H58">
            <v>-1.494252873563215</v>
          </cell>
          <cell r="I58">
            <v>4.7919293820933131</v>
          </cell>
          <cell r="J58">
            <v>-1.9428571428571462</v>
          </cell>
          <cell r="K58">
            <v>1.476014760147605</v>
          </cell>
          <cell r="L58">
            <v>6.3394683026584895</v>
          </cell>
          <cell r="M58">
            <v>-0.37037037037037562</v>
          </cell>
        </row>
        <row r="59">
          <cell r="A59">
            <v>38838</v>
          </cell>
          <cell r="B59">
            <v>95.4</v>
          </cell>
          <cell r="C59">
            <v>89.7</v>
          </cell>
          <cell r="D59">
            <v>95.7</v>
          </cell>
          <cell r="E59">
            <v>88.2</v>
          </cell>
          <cell r="F59">
            <v>58.1</v>
          </cell>
          <cell r="G59">
            <v>113</v>
          </cell>
          <cell r="H59">
            <v>4.7200878155872799</v>
          </cell>
          <cell r="I59">
            <v>6.6587395957193927</v>
          </cell>
          <cell r="J59">
            <v>4.5901639344262328</v>
          </cell>
          <cell r="K59">
            <v>4.0094339622641577</v>
          </cell>
          <cell r="L59">
            <v>11.089866156787771</v>
          </cell>
          <cell r="M59">
            <v>1.2544802867383564</v>
          </cell>
        </row>
        <row r="60">
          <cell r="A60">
            <v>38869</v>
          </cell>
          <cell r="B60">
            <v>91.1</v>
          </cell>
          <cell r="C60">
            <v>84.5</v>
          </cell>
          <cell r="D60">
            <v>91.5</v>
          </cell>
          <cell r="E60">
            <v>89.3</v>
          </cell>
          <cell r="F60">
            <v>62</v>
          </cell>
          <cell r="G60">
            <v>111.8</v>
          </cell>
          <cell r="H60">
            <v>-0.32822757111598616</v>
          </cell>
          <cell r="I60">
            <v>0.95579450418159762</v>
          </cell>
          <cell r="J60">
            <v>-0.43525571273123576</v>
          </cell>
          <cell r="K60">
            <v>16.732026143790847</v>
          </cell>
          <cell r="L60">
            <v>19.230769230769234</v>
          </cell>
          <cell r="M60">
            <v>15.615305067218193</v>
          </cell>
        </row>
        <row r="61">
          <cell r="A61">
            <v>38899</v>
          </cell>
          <cell r="B61">
            <v>93.8</v>
          </cell>
          <cell r="C61">
            <v>89.6</v>
          </cell>
          <cell r="D61">
            <v>94</v>
          </cell>
          <cell r="E61">
            <v>90.5</v>
          </cell>
          <cell r="F61">
            <v>63.5</v>
          </cell>
          <cell r="G61">
            <v>112.7</v>
          </cell>
          <cell r="H61">
            <v>3.646408839779002</v>
          </cell>
          <cell r="I61">
            <v>6.5398335315101068</v>
          </cell>
          <cell r="J61">
            <v>3.4103410341034044</v>
          </cell>
          <cell r="K61">
            <v>19.867549668874172</v>
          </cell>
          <cell r="L61">
            <v>25.494071146245055</v>
          </cell>
          <cell r="M61">
            <v>17.395833333333336</v>
          </cell>
        </row>
        <row r="62">
          <cell r="A62">
            <v>38930</v>
          </cell>
          <cell r="B62">
            <v>98.6</v>
          </cell>
          <cell r="C62">
            <v>89.8</v>
          </cell>
          <cell r="D62">
            <v>99.1</v>
          </cell>
          <cell r="E62">
            <v>84</v>
          </cell>
          <cell r="F62">
            <v>61.6</v>
          </cell>
          <cell r="G62">
            <v>102.4</v>
          </cell>
          <cell r="H62">
            <v>3.1380753138075312</v>
          </cell>
          <cell r="I62">
            <v>5.6470588235294086</v>
          </cell>
          <cell r="J62">
            <v>2.9075804776739327</v>
          </cell>
          <cell r="K62">
            <v>0.96153846153845812</v>
          </cell>
          <cell r="L62">
            <v>9.608540925266901</v>
          </cell>
          <cell r="M62">
            <v>-2.8462998102466792</v>
          </cell>
        </row>
        <row r="63">
          <cell r="A63">
            <v>38961</v>
          </cell>
          <cell r="B63">
            <v>93.2</v>
          </cell>
          <cell r="C63">
            <v>87.6</v>
          </cell>
          <cell r="D63">
            <v>93.6</v>
          </cell>
          <cell r="E63">
            <v>91.5</v>
          </cell>
          <cell r="F63">
            <v>60</v>
          </cell>
          <cell r="G63">
            <v>117.4</v>
          </cell>
          <cell r="H63">
            <v>1.3043478260869596</v>
          </cell>
          <cell r="I63">
            <v>4.9101796407185558</v>
          </cell>
          <cell r="J63">
            <v>1.0799136069114472</v>
          </cell>
          <cell r="K63">
            <v>12.132352941176478</v>
          </cell>
          <cell r="L63">
            <v>12.359550561797755</v>
          </cell>
          <cell r="M63">
            <v>11.916110581506196</v>
          </cell>
        </row>
        <row r="64">
          <cell r="A64">
            <v>38991</v>
          </cell>
          <cell r="B64">
            <v>97.5</v>
          </cell>
          <cell r="C64">
            <v>90.1</v>
          </cell>
          <cell r="D64">
            <v>97.9</v>
          </cell>
          <cell r="E64">
            <v>91.8</v>
          </cell>
          <cell r="F64">
            <v>60.6</v>
          </cell>
          <cell r="G64">
            <v>117.4</v>
          </cell>
          <cell r="H64">
            <v>4.0554962646744901</v>
          </cell>
          <cell r="I64">
            <v>4.7674418604651096</v>
          </cell>
          <cell r="J64">
            <v>3.927813163481956</v>
          </cell>
          <cell r="K64">
            <v>8.1272084805653613</v>
          </cell>
          <cell r="L64">
            <v>14.555765595463143</v>
          </cell>
          <cell r="M64">
            <v>5.5755395683453255</v>
          </cell>
        </row>
        <row r="65">
          <cell r="A65">
            <v>39022</v>
          </cell>
          <cell r="B65">
            <v>95.9</v>
          </cell>
          <cell r="C65">
            <v>88.9</v>
          </cell>
          <cell r="D65">
            <v>96.3</v>
          </cell>
          <cell r="E65">
            <v>90.4</v>
          </cell>
          <cell r="F65">
            <v>60.2</v>
          </cell>
          <cell r="G65">
            <v>115.4</v>
          </cell>
          <cell r="H65">
            <v>3.7878787878787881</v>
          </cell>
          <cell r="I65">
            <v>8.8127294981640176</v>
          </cell>
          <cell r="J65">
            <v>3.437164339419982</v>
          </cell>
          <cell r="K65">
            <v>10.109622411693071</v>
          </cell>
          <cell r="L65">
            <v>25.416666666666671</v>
          </cell>
          <cell r="M65">
            <v>4.6237533998186846</v>
          </cell>
        </row>
        <row r="66">
          <cell r="A66">
            <v>39052</v>
          </cell>
          <cell r="B66">
            <v>87</v>
          </cell>
          <cell r="C66">
            <v>89</v>
          </cell>
          <cell r="D66">
            <v>86.8</v>
          </cell>
          <cell r="E66">
            <v>92.3</v>
          </cell>
          <cell r="F66">
            <v>64.2</v>
          </cell>
          <cell r="G66">
            <v>115.5</v>
          </cell>
          <cell r="H66">
            <v>0.46189376443418673</v>
          </cell>
          <cell r="I66">
            <v>8.0097087378640701</v>
          </cell>
          <cell r="J66">
            <v>-0.11507479861911221</v>
          </cell>
          <cell r="K66">
            <v>9.8809523809523778</v>
          </cell>
          <cell r="L66">
            <v>27.634194831013932</v>
          </cell>
          <cell r="M66">
            <v>3.2171581769436943</v>
          </cell>
        </row>
        <row r="67">
          <cell r="A67">
            <v>39083</v>
          </cell>
          <cell r="B67">
            <v>87</v>
          </cell>
          <cell r="C67">
            <v>88.1</v>
          </cell>
          <cell r="D67">
            <v>86.9</v>
          </cell>
          <cell r="E67">
            <v>89.3</v>
          </cell>
          <cell r="F67">
            <v>59.5</v>
          </cell>
          <cell r="G67">
            <v>113.8</v>
          </cell>
          <cell r="H67">
            <v>3.9426523297491003</v>
          </cell>
          <cell r="I67">
            <v>5.131264916467777</v>
          </cell>
          <cell r="J67">
            <v>3.9473684210526452</v>
          </cell>
          <cell r="K67">
            <v>3.7166085946573788</v>
          </cell>
          <cell r="L67">
            <v>20.445344129554659</v>
          </cell>
          <cell r="M67">
            <v>-2.2336769759450243</v>
          </cell>
        </row>
        <row r="68">
          <cell r="A68">
            <v>39114</v>
          </cell>
          <cell r="B68">
            <v>82.6</v>
          </cell>
          <cell r="C68">
            <v>80.8</v>
          </cell>
          <cell r="D68">
            <v>82.7</v>
          </cell>
          <cell r="E68">
            <v>80.3</v>
          </cell>
          <cell r="F68">
            <v>53.4</v>
          </cell>
          <cell r="G68">
            <v>102.4</v>
          </cell>
          <cell r="H68">
            <v>2.9925187032418843</v>
          </cell>
          <cell r="I68">
            <v>6.3157894736842062</v>
          </cell>
          <cell r="J68">
            <v>2.7329192546583889</v>
          </cell>
          <cell r="K68">
            <v>7.7852348993288549</v>
          </cell>
          <cell r="L68">
            <v>18.666666666666664</v>
          </cell>
          <cell r="M68">
            <v>3.6437246963562839</v>
          </cell>
        </row>
        <row r="69">
          <cell r="A69">
            <v>39142</v>
          </cell>
          <cell r="B69">
            <v>96.4</v>
          </cell>
          <cell r="C69">
            <v>91</v>
          </cell>
          <cell r="D69">
            <v>96.8</v>
          </cell>
          <cell r="E69">
            <v>91.1</v>
          </cell>
          <cell r="F69">
            <v>64.599999999999994</v>
          </cell>
          <cell r="G69">
            <v>113</v>
          </cell>
          <cell r="H69">
            <v>4.329004329004329</v>
          </cell>
          <cell r="I69">
            <v>5.5684454756380477</v>
          </cell>
          <cell r="J69">
            <v>4.3103448275862073</v>
          </cell>
          <cell r="K69">
            <v>4.7126436781609131</v>
          </cell>
          <cell r="L69">
            <v>32.921810699588463</v>
          </cell>
          <cell r="M69">
            <v>-4.7217537942664372</v>
          </cell>
        </row>
        <row r="70">
          <cell r="A70">
            <v>39173</v>
          </cell>
          <cell r="B70">
            <v>90.6</v>
          </cell>
          <cell r="C70">
            <v>87.7</v>
          </cell>
          <cell r="D70">
            <v>90.8</v>
          </cell>
          <cell r="E70">
            <v>83.7</v>
          </cell>
          <cell r="F70">
            <v>56.7</v>
          </cell>
          <cell r="G70">
            <v>105.8</v>
          </cell>
          <cell r="H70">
            <v>5.7176196032672006</v>
          </cell>
          <cell r="I70">
            <v>5.5354993983152934</v>
          </cell>
          <cell r="J70">
            <v>5.8275058275058278</v>
          </cell>
          <cell r="K70">
            <v>1.4545454545454579</v>
          </cell>
          <cell r="L70">
            <v>9.0384615384615437</v>
          </cell>
          <cell r="M70">
            <v>-1.6728624535315959</v>
          </cell>
        </row>
        <row r="71">
          <cell r="A71">
            <v>39203</v>
          </cell>
          <cell r="B71">
            <v>99.9</v>
          </cell>
          <cell r="C71">
            <v>92.6</v>
          </cell>
          <cell r="D71">
            <v>100.3</v>
          </cell>
          <cell r="E71">
            <v>89.4</v>
          </cell>
          <cell r="F71">
            <v>63.7</v>
          </cell>
          <cell r="G71">
            <v>110.7</v>
          </cell>
          <cell r="H71">
            <v>4.7169811320754711</v>
          </cell>
          <cell r="I71">
            <v>3.2329988851727887</v>
          </cell>
          <cell r="J71">
            <v>4.8066875653082484</v>
          </cell>
          <cell r="K71">
            <v>1.3605442176870781</v>
          </cell>
          <cell r="L71">
            <v>9.6385542168674725</v>
          </cell>
          <cell r="M71">
            <v>-2.035398230088493</v>
          </cell>
        </row>
        <row r="72">
          <cell r="A72">
            <v>39234</v>
          </cell>
          <cell r="B72">
            <v>96.9</v>
          </cell>
          <cell r="C72">
            <v>91.8</v>
          </cell>
          <cell r="D72">
            <v>97.2</v>
          </cell>
          <cell r="E72">
            <v>91</v>
          </cell>
          <cell r="F72">
            <v>70.2</v>
          </cell>
          <cell r="G72">
            <v>108.2</v>
          </cell>
          <cell r="H72">
            <v>6.3666300768386517</v>
          </cell>
          <cell r="I72">
            <v>8.6390532544378651</v>
          </cell>
          <cell r="J72">
            <v>6.2295081967213148</v>
          </cell>
          <cell r="K72">
            <v>1.9036954087346056</v>
          </cell>
          <cell r="L72">
            <v>13.225806451612906</v>
          </cell>
          <cell r="M72">
            <v>-3.220035778175308</v>
          </cell>
        </row>
        <row r="73">
          <cell r="A73">
            <v>39264</v>
          </cell>
          <cell r="B73">
            <v>99.8</v>
          </cell>
          <cell r="C73">
            <v>96</v>
          </cell>
          <cell r="D73">
            <v>100.1</v>
          </cell>
          <cell r="E73">
            <v>95.7</v>
          </cell>
          <cell r="F73">
            <v>69.900000000000006</v>
          </cell>
          <cell r="G73">
            <v>117</v>
          </cell>
          <cell r="H73">
            <v>6.3965884861407254</v>
          </cell>
          <cell r="I73">
            <v>7.1428571428571495</v>
          </cell>
          <cell r="J73">
            <v>6.4893617021276535</v>
          </cell>
          <cell r="K73">
            <v>5.7458563535911633</v>
          </cell>
          <cell r="L73">
            <v>10.078740157480324</v>
          </cell>
          <cell r="M73">
            <v>3.8154392191659245</v>
          </cell>
        </row>
        <row r="74">
          <cell r="A74">
            <v>39295</v>
          </cell>
          <cell r="B74">
            <v>104.9</v>
          </cell>
          <cell r="C74">
            <v>95.9</v>
          </cell>
          <cell r="D74">
            <v>105.5</v>
          </cell>
          <cell r="E74">
            <v>104.1</v>
          </cell>
          <cell r="F74">
            <v>71.3</v>
          </cell>
          <cell r="G74">
            <v>131.1</v>
          </cell>
          <cell r="H74">
            <v>6.3894523326572124</v>
          </cell>
          <cell r="I74">
            <v>6.7928730512249542</v>
          </cell>
          <cell r="J74">
            <v>6.4581231079717512</v>
          </cell>
          <cell r="K74">
            <v>23.92857142857142</v>
          </cell>
          <cell r="L74">
            <v>15.74675324675324</v>
          </cell>
          <cell r="M74">
            <v>28.027343749999989</v>
          </cell>
        </row>
        <row r="75">
          <cell r="A75">
            <v>39326</v>
          </cell>
          <cell r="B75">
            <v>98.4</v>
          </cell>
          <cell r="C75">
            <v>91.1</v>
          </cell>
          <cell r="D75">
            <v>98.8</v>
          </cell>
          <cell r="E75">
            <v>89.9</v>
          </cell>
          <cell r="F75">
            <v>67.5</v>
          </cell>
          <cell r="G75">
            <v>108.4</v>
          </cell>
          <cell r="H75">
            <v>5.5793991416309048</v>
          </cell>
          <cell r="I75">
            <v>3.9954337899543382</v>
          </cell>
          <cell r="J75">
            <v>5.5555555555555589</v>
          </cell>
          <cell r="K75">
            <v>-1.7486338797814145</v>
          </cell>
          <cell r="L75">
            <v>12.5</v>
          </cell>
          <cell r="M75">
            <v>-7.6660988074957404</v>
          </cell>
        </row>
        <row r="76">
          <cell r="A76">
            <v>39356</v>
          </cell>
          <cell r="B76">
            <v>107.8</v>
          </cell>
          <cell r="C76">
            <v>93.9</v>
          </cell>
          <cell r="D76">
            <v>108.7</v>
          </cell>
          <cell r="E76">
            <v>101.2</v>
          </cell>
          <cell r="F76">
            <v>69</v>
          </cell>
          <cell r="G76">
            <v>127.7</v>
          </cell>
          <cell r="H76">
            <v>10.56410256410256</v>
          </cell>
          <cell r="I76">
            <v>4.2175360710321987</v>
          </cell>
          <cell r="J76">
            <v>11.031664964249229</v>
          </cell>
          <cell r="K76">
            <v>10.239651416122012</v>
          </cell>
          <cell r="L76">
            <v>13.861386138613859</v>
          </cell>
          <cell r="M76">
            <v>8.7734241908006787</v>
          </cell>
        </row>
        <row r="77">
          <cell r="A77">
            <v>39387</v>
          </cell>
          <cell r="B77">
            <v>102.4</v>
          </cell>
          <cell r="C77">
            <v>92</v>
          </cell>
          <cell r="D77">
            <v>103.1</v>
          </cell>
          <cell r="E77">
            <v>102.4</v>
          </cell>
          <cell r="F77">
            <v>66.5</v>
          </cell>
          <cell r="G77">
            <v>132</v>
          </cell>
          <cell r="H77">
            <v>6.777893639207508</v>
          </cell>
          <cell r="I77">
            <v>3.48706411698537</v>
          </cell>
          <cell r="J77">
            <v>7.0612668743509843</v>
          </cell>
          <cell r="K77">
            <v>13.274336283185839</v>
          </cell>
          <cell r="L77">
            <v>10.465116279069763</v>
          </cell>
          <cell r="M77">
            <v>14.384748700173306</v>
          </cell>
        </row>
        <row r="78">
          <cell r="A78">
            <v>39417</v>
          </cell>
          <cell r="B78">
            <v>92.6</v>
          </cell>
          <cell r="C78">
            <v>98.6</v>
          </cell>
          <cell r="D78">
            <v>92.3</v>
          </cell>
          <cell r="E78">
            <v>107.7</v>
          </cell>
          <cell r="F78">
            <v>76.8</v>
          </cell>
          <cell r="G78">
            <v>133.1</v>
          </cell>
          <cell r="H78">
            <v>6.4367816091953953</v>
          </cell>
          <cell r="I78">
            <v>10.786516853932577</v>
          </cell>
          <cell r="J78">
            <v>6.3364055299539173</v>
          </cell>
          <cell r="K78">
            <v>16.684723726977253</v>
          </cell>
          <cell r="L78">
            <v>19.626168224299057</v>
          </cell>
          <cell r="M78">
            <v>15.238095238095234</v>
          </cell>
        </row>
        <row r="79">
          <cell r="A79">
            <v>39448</v>
          </cell>
          <cell r="B79">
            <v>94.8</v>
          </cell>
          <cell r="C79">
            <v>95.1</v>
          </cell>
          <cell r="D79">
            <v>94.8</v>
          </cell>
          <cell r="E79">
            <v>100.5</v>
          </cell>
          <cell r="F79">
            <v>72.2</v>
          </cell>
          <cell r="G79">
            <v>123.9</v>
          </cell>
          <cell r="H79">
            <v>8.9655172413793078</v>
          </cell>
          <cell r="I79">
            <v>7.9455164585698084</v>
          </cell>
          <cell r="J79">
            <v>9.0909090909090793</v>
          </cell>
          <cell r="K79">
            <v>12.541993281075031</v>
          </cell>
          <cell r="L79">
            <v>21.344537815126056</v>
          </cell>
          <cell r="M79">
            <v>8.8752196836555441</v>
          </cell>
        </row>
        <row r="80">
          <cell r="A80">
            <v>39479</v>
          </cell>
          <cell r="B80">
            <v>91.1</v>
          </cell>
          <cell r="C80">
            <v>88.6</v>
          </cell>
          <cell r="D80">
            <v>91.2</v>
          </cell>
          <cell r="E80">
            <v>94.2</v>
          </cell>
          <cell r="F80">
            <v>65.400000000000006</v>
          </cell>
          <cell r="G80">
            <v>117.9</v>
          </cell>
          <cell r="H80">
            <v>10.290556900726394</v>
          </cell>
          <cell r="I80">
            <v>9.6534653465346505</v>
          </cell>
          <cell r="J80">
            <v>10.278113663845224</v>
          </cell>
          <cell r="K80">
            <v>17.310087173100879</v>
          </cell>
          <cell r="L80">
            <v>22.471910112359563</v>
          </cell>
          <cell r="M80">
            <v>15.13671875</v>
          </cell>
        </row>
        <row r="81">
          <cell r="A81">
            <v>39508</v>
          </cell>
          <cell r="B81">
            <v>97.7</v>
          </cell>
          <cell r="C81">
            <v>94</v>
          </cell>
          <cell r="D81">
            <v>98</v>
          </cell>
          <cell r="E81">
            <v>106.3</v>
          </cell>
          <cell r="F81">
            <v>72</v>
          </cell>
          <cell r="G81">
            <v>134.6</v>
          </cell>
          <cell r="H81">
            <v>1.3485477178423206</v>
          </cell>
          <cell r="I81">
            <v>3.296703296703297</v>
          </cell>
          <cell r="J81">
            <v>1.2396694214876063</v>
          </cell>
          <cell r="K81">
            <v>16.684961580680575</v>
          </cell>
          <cell r="L81">
            <v>11.455108359133137</v>
          </cell>
          <cell r="M81">
            <v>19.115044247787605</v>
          </cell>
        </row>
        <row r="82">
          <cell r="A82">
            <v>39539</v>
          </cell>
          <cell r="B82">
            <v>99.2</v>
          </cell>
          <cell r="C82">
            <v>91.4</v>
          </cell>
          <cell r="D82">
            <v>99.7</v>
          </cell>
          <cell r="E82">
            <v>101.9</v>
          </cell>
          <cell r="F82">
            <v>73.5</v>
          </cell>
          <cell r="G82">
            <v>125.2</v>
          </cell>
          <cell r="H82">
            <v>9.492273730684337</v>
          </cell>
          <cell r="I82">
            <v>4.218928164196126</v>
          </cell>
          <cell r="J82">
            <v>9.8017621145374516</v>
          </cell>
          <cell r="K82">
            <v>21.744324970131423</v>
          </cell>
          <cell r="L82">
            <v>29.629629629629623</v>
          </cell>
          <cell r="M82">
            <v>18.336483931947075</v>
          </cell>
        </row>
        <row r="83">
          <cell r="A83">
            <v>39569</v>
          </cell>
          <cell r="B83">
            <v>102.5</v>
          </cell>
          <cell r="C83">
            <v>99.6</v>
          </cell>
          <cell r="D83">
            <v>102.6</v>
          </cell>
          <cell r="E83">
            <v>109.3</v>
          </cell>
          <cell r="F83">
            <v>82.5</v>
          </cell>
          <cell r="G83">
            <v>131.4</v>
          </cell>
          <cell r="H83">
            <v>2.6026026026025968</v>
          </cell>
          <cell r="I83">
            <v>7.5593952483801292</v>
          </cell>
          <cell r="J83">
            <v>2.2931206380857398</v>
          </cell>
          <cell r="K83">
            <v>22.259507829977618</v>
          </cell>
          <cell r="L83">
            <v>29.513343799058077</v>
          </cell>
          <cell r="M83">
            <v>18.699186991869922</v>
          </cell>
        </row>
        <row r="84">
          <cell r="A84">
            <v>39600</v>
          </cell>
          <cell r="B84">
            <v>103.3</v>
          </cell>
          <cell r="C84">
            <v>98.5</v>
          </cell>
          <cell r="D84">
            <v>103.6</v>
          </cell>
          <cell r="E84">
            <v>101.7</v>
          </cell>
          <cell r="F84">
            <v>77.900000000000006</v>
          </cell>
          <cell r="G84">
            <v>121.3</v>
          </cell>
          <cell r="H84">
            <v>6.6047471620226954</v>
          </cell>
          <cell r="I84">
            <v>7.2984749455337727</v>
          </cell>
          <cell r="J84">
            <v>6.5843621399176859</v>
          </cell>
          <cell r="K84">
            <v>11.758241758241761</v>
          </cell>
          <cell r="L84">
            <v>10.968660968660972</v>
          </cell>
          <cell r="M84">
            <v>12.107208872458406</v>
          </cell>
        </row>
        <row r="85">
          <cell r="A85">
            <v>39630</v>
          </cell>
          <cell r="B85">
            <v>108.5</v>
          </cell>
          <cell r="C85">
            <v>104.3</v>
          </cell>
          <cell r="D85">
            <v>108.8</v>
          </cell>
          <cell r="E85">
            <v>111.2</v>
          </cell>
          <cell r="F85">
            <v>82.6</v>
          </cell>
          <cell r="G85">
            <v>134.80000000000001</v>
          </cell>
          <cell r="H85">
            <v>8.7174348697394812</v>
          </cell>
          <cell r="I85">
            <v>8.6458333333333304</v>
          </cell>
          <cell r="J85">
            <v>8.6913086913086932</v>
          </cell>
          <cell r="K85">
            <v>16.196447230929991</v>
          </cell>
          <cell r="L85">
            <v>18.168812589413431</v>
          </cell>
          <cell r="M85">
            <v>15.213675213675224</v>
          </cell>
        </row>
        <row r="86">
          <cell r="A86">
            <v>39661</v>
          </cell>
          <cell r="B86">
            <v>106.9</v>
          </cell>
          <cell r="C86">
            <v>104.1</v>
          </cell>
          <cell r="D86">
            <v>107.1</v>
          </cell>
          <cell r="E86">
            <v>112.2</v>
          </cell>
          <cell r="F86">
            <v>82.8</v>
          </cell>
          <cell r="G86">
            <v>136.5</v>
          </cell>
          <cell r="H86">
            <v>1.9065776930409912</v>
          </cell>
          <cell r="I86">
            <v>8.5505735140771524</v>
          </cell>
          <cell r="J86">
            <v>1.516587677725113</v>
          </cell>
          <cell r="K86">
            <v>7.7809798270893458</v>
          </cell>
          <cell r="L86">
            <v>16.129032258064516</v>
          </cell>
          <cell r="M86">
            <v>4.1189931350114461</v>
          </cell>
        </row>
        <row r="87">
          <cell r="A87">
            <v>39692</v>
          </cell>
          <cell r="B87">
            <v>107.3</v>
          </cell>
          <cell r="C87">
            <v>99.9</v>
          </cell>
          <cell r="D87">
            <v>107.8</v>
          </cell>
          <cell r="E87">
            <v>105</v>
          </cell>
          <cell r="F87">
            <v>81</v>
          </cell>
          <cell r="G87">
            <v>124.8</v>
          </cell>
          <cell r="H87">
            <v>9.0447154471544629</v>
          </cell>
          <cell r="I87">
            <v>9.6597145993413953</v>
          </cell>
          <cell r="J87">
            <v>9.1093117408906874</v>
          </cell>
          <cell r="K87">
            <v>16.796440489432698</v>
          </cell>
          <cell r="L87">
            <v>20</v>
          </cell>
          <cell r="M87">
            <v>15.129151291512906</v>
          </cell>
        </row>
        <row r="88">
          <cell r="A88">
            <v>39722</v>
          </cell>
          <cell r="B88">
            <v>108.4</v>
          </cell>
          <cell r="C88">
            <v>100.8</v>
          </cell>
          <cell r="D88">
            <v>108.9</v>
          </cell>
          <cell r="E88">
            <v>97.3</v>
          </cell>
          <cell r="F88">
            <v>82.2</v>
          </cell>
          <cell r="G88">
            <v>109.7</v>
          </cell>
          <cell r="H88">
            <v>0.55658627087199308</v>
          </cell>
          <cell r="I88">
            <v>7.3482428115015876</v>
          </cell>
          <cell r="J88">
            <v>0.18399264029439083</v>
          </cell>
          <cell r="K88">
            <v>-3.8537549407114682</v>
          </cell>
          <cell r="L88">
            <v>19.130434782608699</v>
          </cell>
          <cell r="M88">
            <v>-14.095536413469068</v>
          </cell>
        </row>
        <row r="89">
          <cell r="A89">
            <v>39753</v>
          </cell>
          <cell r="B89">
            <v>96.2</v>
          </cell>
          <cell r="C89">
            <v>87.8</v>
          </cell>
          <cell r="D89">
            <v>96.7</v>
          </cell>
          <cell r="E89">
            <v>77.3</v>
          </cell>
          <cell r="F89">
            <v>63</v>
          </cell>
          <cell r="G89">
            <v>89.1</v>
          </cell>
          <cell r="H89">
            <v>-6.0546875000000027</v>
          </cell>
          <cell r="I89">
            <v>-4.5652173913043503</v>
          </cell>
          <cell r="J89">
            <v>-6.2075654704170624</v>
          </cell>
          <cell r="K89">
            <v>-24.511718750000007</v>
          </cell>
          <cell r="L89">
            <v>-5.2631578947368416</v>
          </cell>
          <cell r="M89">
            <v>-32.500000000000007</v>
          </cell>
        </row>
        <row r="90">
          <cell r="A90">
            <v>39783</v>
          </cell>
          <cell r="B90">
            <v>79.099999999999994</v>
          </cell>
          <cell r="C90">
            <v>77.5</v>
          </cell>
          <cell r="D90">
            <v>79.2</v>
          </cell>
          <cell r="E90">
            <v>73.8</v>
          </cell>
          <cell r="F90">
            <v>44.1</v>
          </cell>
          <cell r="G90">
            <v>98.3</v>
          </cell>
          <cell r="H90">
            <v>-14.578833693304535</v>
          </cell>
          <cell r="I90">
            <v>-21.399594320486813</v>
          </cell>
          <cell r="J90">
            <v>-14.192849404117002</v>
          </cell>
          <cell r="K90">
            <v>-31.47632311977716</v>
          </cell>
          <cell r="L90">
            <v>-42.578124999999993</v>
          </cell>
          <cell r="M90">
            <v>-26.145755071374904</v>
          </cell>
        </row>
        <row r="91">
          <cell r="A91">
            <v>39814</v>
          </cell>
          <cell r="B91">
            <v>78.7</v>
          </cell>
          <cell r="C91">
            <v>77.599999999999994</v>
          </cell>
          <cell r="D91">
            <v>78.7</v>
          </cell>
          <cell r="E91">
            <v>65.900000000000006</v>
          </cell>
          <cell r="F91">
            <v>27.1</v>
          </cell>
          <cell r="G91">
            <v>97.9</v>
          </cell>
          <cell r="H91">
            <v>-16.983122362869192</v>
          </cell>
          <cell r="I91">
            <v>-18.401682439537332</v>
          </cell>
          <cell r="J91">
            <v>-16.983122362869192</v>
          </cell>
          <cell r="K91">
            <v>-34.427860696517406</v>
          </cell>
          <cell r="L91">
            <v>-62.465373961218837</v>
          </cell>
          <cell r="M91">
            <v>-20.984665052461661</v>
          </cell>
        </row>
        <row r="92">
          <cell r="A92">
            <v>39845</v>
          </cell>
          <cell r="B92">
            <v>76.099999999999994</v>
          </cell>
          <cell r="C92">
            <v>71.8</v>
          </cell>
          <cell r="D92">
            <v>76.3</v>
          </cell>
          <cell r="E92">
            <v>65.8</v>
          </cell>
          <cell r="F92">
            <v>25.6</v>
          </cell>
          <cell r="G92">
            <v>98.9</v>
          </cell>
          <cell r="H92">
            <v>-16.465422612513724</v>
          </cell>
          <cell r="I92">
            <v>-18.961625282167041</v>
          </cell>
          <cell r="J92">
            <v>-16.33771929824562</v>
          </cell>
          <cell r="K92">
            <v>-30.148619957537161</v>
          </cell>
          <cell r="L92">
            <v>-60.85626911314985</v>
          </cell>
          <cell r="M92">
            <v>-16.115351993214588</v>
          </cell>
        </row>
        <row r="93">
          <cell r="A93">
            <v>39873</v>
          </cell>
          <cell r="B93">
            <v>88.6</v>
          </cell>
          <cell r="C93">
            <v>84.2</v>
          </cell>
          <cell r="D93">
            <v>88.8</v>
          </cell>
          <cell r="E93">
            <v>69.2</v>
          </cell>
          <cell r="F93">
            <v>42.5</v>
          </cell>
          <cell r="G93">
            <v>91.2</v>
          </cell>
          <cell r="H93">
            <v>-9.3142272262026697</v>
          </cell>
          <cell r="I93">
            <v>-10.425531914893615</v>
          </cell>
          <cell r="J93">
            <v>-9.3877551020408188</v>
          </cell>
          <cell r="K93">
            <v>-34.901222953904046</v>
          </cell>
          <cell r="L93">
            <v>-40.972222222222221</v>
          </cell>
          <cell r="M93">
            <v>-32.243684992570579</v>
          </cell>
        </row>
        <row r="94">
          <cell r="A94">
            <v>39904</v>
          </cell>
          <cell r="B94">
            <v>85.2</v>
          </cell>
          <cell r="C94">
            <v>80.8</v>
          </cell>
          <cell r="D94">
            <v>85.5</v>
          </cell>
          <cell r="E94">
            <v>73.599999999999994</v>
          </cell>
          <cell r="F94">
            <v>41</v>
          </cell>
          <cell r="G94">
            <v>100.5</v>
          </cell>
          <cell r="H94">
            <v>-14.11290322580645</v>
          </cell>
          <cell r="I94">
            <v>-11.59737417943108</v>
          </cell>
          <cell r="J94">
            <v>-14.242728184553663</v>
          </cell>
          <cell r="K94">
            <v>-27.772325809617282</v>
          </cell>
          <cell r="L94">
            <v>-44.217687074829932</v>
          </cell>
          <cell r="M94">
            <v>-19.728434504792332</v>
          </cell>
        </row>
        <row r="95">
          <cell r="A95">
            <v>39934</v>
          </cell>
          <cell r="B95">
            <v>91.3</v>
          </cell>
          <cell r="C95">
            <v>85.4</v>
          </cell>
          <cell r="D95">
            <v>91.6</v>
          </cell>
          <cell r="E95">
            <v>76.599999999999994</v>
          </cell>
          <cell r="F95">
            <v>42</v>
          </cell>
          <cell r="G95">
            <v>105</v>
          </cell>
          <cell r="H95">
            <v>-10.926829268292686</v>
          </cell>
          <cell r="I95">
            <v>-14.257028112449788</v>
          </cell>
          <cell r="J95">
            <v>-10.721247563352827</v>
          </cell>
          <cell r="K95">
            <v>-29.917657822506865</v>
          </cell>
          <cell r="L95">
            <v>-49.090909090909093</v>
          </cell>
          <cell r="M95">
            <v>-20.091324200913245</v>
          </cell>
        </row>
        <row r="96">
          <cell r="A96">
            <v>39965</v>
          </cell>
          <cell r="B96">
            <v>92.2</v>
          </cell>
          <cell r="C96">
            <v>89.1</v>
          </cell>
          <cell r="D96">
            <v>92.4</v>
          </cell>
          <cell r="E96">
            <v>77.8</v>
          </cell>
          <cell r="F96">
            <v>41.3</v>
          </cell>
          <cell r="G96">
            <v>107.9</v>
          </cell>
          <cell r="H96">
            <v>-10.745401742497576</v>
          </cell>
          <cell r="I96">
            <v>-9.543147208121832</v>
          </cell>
          <cell r="J96">
            <v>-10.8108108108108</v>
          </cell>
          <cell r="K96">
            <v>-23.500491642084569</v>
          </cell>
          <cell r="L96">
            <v>-46.983311938382549</v>
          </cell>
          <cell r="M96">
            <v>-11.046990931574602</v>
          </cell>
        </row>
        <row r="97">
          <cell r="A97">
            <v>39995</v>
          </cell>
          <cell r="B97">
            <v>97.7</v>
          </cell>
          <cell r="C97">
            <v>93.6</v>
          </cell>
          <cell r="D97">
            <v>98</v>
          </cell>
          <cell r="E97">
            <v>89.4</v>
          </cell>
          <cell r="F97">
            <v>53.8</v>
          </cell>
          <cell r="G97">
            <v>118.7</v>
          </cell>
          <cell r="H97">
            <v>-9.953917050691242</v>
          </cell>
          <cell r="I97">
            <v>-10.258868648130397</v>
          </cell>
          <cell r="J97">
            <v>-9.9264705882352917</v>
          </cell>
          <cell r="K97">
            <v>-19.604316546762586</v>
          </cell>
          <cell r="L97">
            <v>-34.866828087167065</v>
          </cell>
          <cell r="M97">
            <v>-11.943620178041549</v>
          </cell>
        </row>
        <row r="98">
          <cell r="A98">
            <v>40026</v>
          </cell>
          <cell r="B98">
            <v>99.6</v>
          </cell>
          <cell r="C98">
            <v>93.4</v>
          </cell>
          <cell r="D98">
            <v>100</v>
          </cell>
          <cell r="E98">
            <v>100</v>
          </cell>
          <cell r="F98">
            <v>61</v>
          </cell>
          <cell r="G98">
            <v>132.19999999999999</v>
          </cell>
          <cell r="H98">
            <v>-6.8288119738073068</v>
          </cell>
          <cell r="I98">
            <v>-10.278578290105656</v>
          </cell>
          <cell r="J98">
            <v>-6.6293183940242706</v>
          </cell>
          <cell r="K98">
            <v>-10.873440285204994</v>
          </cell>
          <cell r="L98">
            <v>-26.328502415458932</v>
          </cell>
          <cell r="M98">
            <v>-3.1501831501831585</v>
          </cell>
        </row>
        <row r="99">
          <cell r="A99">
            <v>40057</v>
          </cell>
          <cell r="B99">
            <v>99.4</v>
          </cell>
          <cell r="C99">
            <v>90.5</v>
          </cell>
          <cell r="D99">
            <v>100</v>
          </cell>
          <cell r="E99">
            <v>97.3</v>
          </cell>
          <cell r="F99">
            <v>60.8</v>
          </cell>
          <cell r="G99">
            <v>127.4</v>
          </cell>
          <cell r="H99">
            <v>-7.3625349487418372</v>
          </cell>
          <cell r="I99">
            <v>-9.4094094094094149</v>
          </cell>
          <cell r="J99">
            <v>-7.2356215213358039</v>
          </cell>
          <cell r="K99">
            <v>-7.3333333333333357</v>
          </cell>
          <cell r="L99">
            <v>-24.938271604938276</v>
          </cell>
          <cell r="M99">
            <v>2.0833333333333401</v>
          </cell>
        </row>
        <row r="100">
          <cell r="A100">
            <v>40087</v>
          </cell>
          <cell r="B100">
            <v>105.6</v>
          </cell>
          <cell r="C100">
            <v>92.8</v>
          </cell>
          <cell r="D100">
            <v>106.4</v>
          </cell>
          <cell r="E100">
            <v>99.3</v>
          </cell>
          <cell r="F100">
            <v>65.2</v>
          </cell>
          <cell r="G100">
            <v>127.5</v>
          </cell>
          <cell r="H100">
            <v>-2.5830258302583129</v>
          </cell>
          <cell r="I100">
            <v>-7.9365079365079358</v>
          </cell>
          <cell r="J100">
            <v>-2.2956841138659319</v>
          </cell>
          <cell r="K100">
            <v>2.0554984583761562</v>
          </cell>
          <cell r="L100">
            <v>-20.68126520681265</v>
          </cell>
          <cell r="M100">
            <v>16.226071103008202</v>
          </cell>
        </row>
        <row r="101">
          <cell r="A101">
            <v>40118</v>
          </cell>
          <cell r="B101">
            <v>101.4</v>
          </cell>
          <cell r="C101">
            <v>88.8</v>
          </cell>
          <cell r="D101">
            <v>102.2</v>
          </cell>
          <cell r="E101">
            <v>95.5</v>
          </cell>
          <cell r="F101">
            <v>59.2</v>
          </cell>
          <cell r="G101">
            <v>125.5</v>
          </cell>
          <cell r="H101">
            <v>5.4054054054054088</v>
          </cell>
          <cell r="I101">
            <v>1.1389521640091116</v>
          </cell>
          <cell r="J101">
            <v>5.6876938986556356</v>
          </cell>
          <cell r="K101">
            <v>23.544631306597676</v>
          </cell>
          <cell r="L101">
            <v>-6.0317460317460272</v>
          </cell>
          <cell r="M101">
            <v>40.852974186307527</v>
          </cell>
        </row>
        <row r="102">
          <cell r="A102">
            <v>40148</v>
          </cell>
          <cell r="B102">
            <v>94.1</v>
          </cell>
          <cell r="C102">
            <v>92.4</v>
          </cell>
          <cell r="D102">
            <v>94.2</v>
          </cell>
          <cell r="E102">
            <v>102.8</v>
          </cell>
          <cell r="F102">
            <v>68.599999999999994</v>
          </cell>
          <cell r="G102">
            <v>130.9</v>
          </cell>
          <cell r="H102">
            <v>18.963337547408347</v>
          </cell>
          <cell r="I102">
            <v>19.225806451612911</v>
          </cell>
          <cell r="J102">
            <v>18.939393939393938</v>
          </cell>
          <cell r="K102">
            <v>39.295392953929543</v>
          </cell>
          <cell r="L102">
            <v>55.555555555555536</v>
          </cell>
          <cell r="M102">
            <v>33.163784333672439</v>
          </cell>
        </row>
        <row r="103">
          <cell r="A103">
            <v>40179</v>
          </cell>
          <cell r="B103">
            <v>91.2</v>
          </cell>
          <cell r="C103">
            <v>94.2</v>
          </cell>
          <cell r="D103">
            <v>91</v>
          </cell>
          <cell r="E103">
            <v>99.7</v>
          </cell>
          <cell r="F103">
            <v>69.900000000000006</v>
          </cell>
          <cell r="G103">
            <v>124.3</v>
          </cell>
          <cell r="H103">
            <v>15.88310038119441</v>
          </cell>
          <cell r="I103">
            <v>21.3917525773196</v>
          </cell>
          <cell r="J103">
            <v>15.628970775095294</v>
          </cell>
          <cell r="K103">
            <v>51.28983308042487</v>
          </cell>
          <cell r="L103">
            <v>157.93357933579338</v>
          </cell>
          <cell r="M103">
            <v>26.966292134831448</v>
          </cell>
        </row>
        <row r="104">
          <cell r="A104">
            <v>40210</v>
          </cell>
          <cell r="B104">
            <v>89</v>
          </cell>
          <cell r="C104">
            <v>86.8</v>
          </cell>
          <cell r="D104">
            <v>89.1</v>
          </cell>
          <cell r="E104">
            <v>91</v>
          </cell>
          <cell r="F104">
            <v>65.099999999999994</v>
          </cell>
          <cell r="G104">
            <v>112.4</v>
          </cell>
          <cell r="H104">
            <v>16.951379763469131</v>
          </cell>
          <cell r="I104">
            <v>20.891364902506965</v>
          </cell>
          <cell r="J104">
            <v>16.775884665792919</v>
          </cell>
          <cell r="K104">
            <v>38.297872340425535</v>
          </cell>
          <cell r="L104">
            <v>154.29687499999994</v>
          </cell>
          <cell r="M104">
            <v>13.650151668351871</v>
          </cell>
        </row>
        <row r="105">
          <cell r="A105">
            <v>40238</v>
          </cell>
          <cell r="B105">
            <v>105.1</v>
          </cell>
          <cell r="C105">
            <v>97</v>
          </cell>
          <cell r="D105">
            <v>105.6</v>
          </cell>
          <cell r="E105">
            <v>103.6</v>
          </cell>
          <cell r="F105">
            <v>71</v>
          </cell>
          <cell r="G105">
            <v>130.5</v>
          </cell>
          <cell r="H105">
            <v>18.623024830699777</v>
          </cell>
          <cell r="I105">
            <v>15.201900237529687</v>
          </cell>
          <cell r="J105">
            <v>18.918918918918916</v>
          </cell>
          <cell r="K105">
            <v>49.710982658959523</v>
          </cell>
          <cell r="L105">
            <v>67.058823529411754</v>
          </cell>
          <cell r="M105">
            <v>43.09210526315789</v>
          </cell>
        </row>
        <row r="106">
          <cell r="A106">
            <v>40269</v>
          </cell>
          <cell r="B106">
            <v>99.3</v>
          </cell>
          <cell r="C106">
            <v>95</v>
          </cell>
          <cell r="D106">
            <v>99.6</v>
          </cell>
          <cell r="E106">
            <v>97.1</v>
          </cell>
          <cell r="F106">
            <v>70.900000000000006</v>
          </cell>
          <cell r="G106">
            <v>118.7</v>
          </cell>
          <cell r="H106">
            <v>16.549295774647881</v>
          </cell>
          <cell r="I106">
            <v>17.57425742574258</v>
          </cell>
          <cell r="J106">
            <v>16.491228070175431</v>
          </cell>
          <cell r="K106">
            <v>31.929347826086957</v>
          </cell>
          <cell r="L106">
            <v>72.926829268292693</v>
          </cell>
          <cell r="M106">
            <v>18.10945273631841</v>
          </cell>
        </row>
        <row r="107">
          <cell r="A107">
            <v>40299</v>
          </cell>
          <cell r="B107">
            <v>104.3</v>
          </cell>
          <cell r="C107">
            <v>98.8</v>
          </cell>
          <cell r="D107">
            <v>104.6</v>
          </cell>
          <cell r="E107">
            <v>96.1</v>
          </cell>
          <cell r="F107">
            <v>73.3</v>
          </cell>
          <cell r="G107">
            <v>114.9</v>
          </cell>
          <cell r="H107">
            <v>14.238773274917854</v>
          </cell>
          <cell r="I107">
            <v>15.690866510538632</v>
          </cell>
          <cell r="J107">
            <v>14.192139737991265</v>
          </cell>
          <cell r="K107">
            <v>25.456919060052218</v>
          </cell>
          <cell r="L107">
            <v>74.523809523809518</v>
          </cell>
          <cell r="M107">
            <v>9.4285714285714342</v>
          </cell>
        </row>
        <row r="108">
          <cell r="A108">
            <v>40330</v>
          </cell>
          <cell r="B108">
            <v>102.5</v>
          </cell>
          <cell r="C108">
            <v>97.4</v>
          </cell>
          <cell r="D108">
            <v>102.8</v>
          </cell>
          <cell r="E108">
            <v>102.3</v>
          </cell>
          <cell r="F108">
            <v>78.5</v>
          </cell>
          <cell r="G108">
            <v>121.9</v>
          </cell>
          <cell r="H108">
            <v>11.171366594360084</v>
          </cell>
          <cell r="I108">
            <v>9.3153759820426618</v>
          </cell>
          <cell r="J108">
            <v>11.255411255411245</v>
          </cell>
          <cell r="K108">
            <v>31.491002570694089</v>
          </cell>
          <cell r="L108">
            <v>90.072639225181618</v>
          </cell>
          <cell r="M108">
            <v>12.974976830398516</v>
          </cell>
        </row>
        <row r="109">
          <cell r="A109">
            <v>40360</v>
          </cell>
          <cell r="B109">
            <v>106.9</v>
          </cell>
          <cell r="C109">
            <v>103.2</v>
          </cell>
          <cell r="D109">
            <v>107.1</v>
          </cell>
          <cell r="E109">
            <v>109.4</v>
          </cell>
          <cell r="F109">
            <v>85.7</v>
          </cell>
          <cell r="G109">
            <v>129</v>
          </cell>
          <cell r="H109">
            <v>9.4165813715455506</v>
          </cell>
          <cell r="I109">
            <v>10.256410256410266</v>
          </cell>
          <cell r="J109">
            <v>9.2857142857142811</v>
          </cell>
          <cell r="K109">
            <v>22.371364653243848</v>
          </cell>
          <cell r="L109">
            <v>59.293680297397785</v>
          </cell>
          <cell r="M109">
            <v>8.6773378264532415</v>
          </cell>
        </row>
        <row r="110">
          <cell r="A110">
            <v>40391</v>
          </cell>
          <cell r="B110">
            <v>108.1</v>
          </cell>
          <cell r="C110">
            <v>103.4</v>
          </cell>
          <cell r="D110">
            <v>108.4</v>
          </cell>
          <cell r="E110">
            <v>113.9</v>
          </cell>
          <cell r="F110">
            <v>86.3</v>
          </cell>
          <cell r="G110">
            <v>136.6</v>
          </cell>
          <cell r="H110">
            <v>8.5341365461847403</v>
          </cell>
          <cell r="I110">
            <v>10.706638115631691</v>
          </cell>
          <cell r="J110">
            <v>8.4000000000000057</v>
          </cell>
          <cell r="K110">
            <v>13.900000000000007</v>
          </cell>
          <cell r="L110">
            <v>41.475409836065566</v>
          </cell>
          <cell r="M110">
            <v>3.3282904689863893</v>
          </cell>
        </row>
        <row r="111">
          <cell r="A111">
            <v>40422</v>
          </cell>
          <cell r="B111">
            <v>105.8</v>
          </cell>
          <cell r="C111">
            <v>102.8</v>
          </cell>
          <cell r="D111">
            <v>106</v>
          </cell>
          <cell r="E111">
            <v>107.2</v>
          </cell>
          <cell r="F111">
            <v>80.900000000000006</v>
          </cell>
          <cell r="G111">
            <v>129</v>
          </cell>
          <cell r="H111">
            <v>6.4386317907444575</v>
          </cell>
          <cell r="I111">
            <v>13.591160220994473</v>
          </cell>
          <cell r="J111">
            <v>6</v>
          </cell>
          <cell r="K111">
            <v>10.174717368961979</v>
          </cell>
          <cell r="L111">
            <v>33.059210526315809</v>
          </cell>
          <cell r="M111">
            <v>1.25588697017268</v>
          </cell>
        </row>
        <row r="112">
          <cell r="A112">
            <v>40452</v>
          </cell>
          <cell r="B112">
            <v>107.7</v>
          </cell>
          <cell r="C112">
            <v>100.8</v>
          </cell>
          <cell r="D112">
            <v>108.2</v>
          </cell>
          <cell r="E112">
            <v>110.6</v>
          </cell>
          <cell r="F112">
            <v>88.9</v>
          </cell>
          <cell r="G112">
            <v>128.5</v>
          </cell>
          <cell r="H112">
            <v>1.988636363636372</v>
          </cell>
          <cell r="I112">
            <v>8.6206896551724146</v>
          </cell>
          <cell r="J112">
            <v>1.6917293233082678</v>
          </cell>
          <cell r="K112">
            <v>11.379657603222554</v>
          </cell>
          <cell r="L112">
            <v>36.349693251533743</v>
          </cell>
          <cell r="M112">
            <v>0.78431372549019607</v>
          </cell>
        </row>
        <row r="113">
          <cell r="A113">
            <v>40483</v>
          </cell>
          <cell r="B113">
            <v>106.8</v>
          </cell>
          <cell r="C113">
            <v>99.1</v>
          </cell>
          <cell r="D113">
            <v>107.3</v>
          </cell>
          <cell r="E113">
            <v>104.6</v>
          </cell>
          <cell r="F113">
            <v>86.6</v>
          </cell>
          <cell r="G113">
            <v>119.5</v>
          </cell>
          <cell r="H113">
            <v>5.3254437869822393</v>
          </cell>
          <cell r="I113">
            <v>11.599099099099096</v>
          </cell>
          <cell r="J113">
            <v>4.990215264187861</v>
          </cell>
          <cell r="K113">
            <v>9.528795811518318</v>
          </cell>
          <cell r="L113">
            <v>46.283783783783768</v>
          </cell>
          <cell r="M113">
            <v>-4.7808764940239046</v>
          </cell>
        </row>
        <row r="114">
          <cell r="A114">
            <v>40513</v>
          </cell>
          <cell r="B114">
            <v>96.6</v>
          </cell>
          <cell r="C114">
            <v>102</v>
          </cell>
          <cell r="D114">
            <v>96.2</v>
          </cell>
          <cell r="E114">
            <v>100.8</v>
          </cell>
          <cell r="F114">
            <v>83</v>
          </cell>
          <cell r="G114">
            <v>115.4</v>
          </cell>
          <cell r="H114">
            <v>2.656748140276302</v>
          </cell>
          <cell r="I114">
            <v>10.389610389610384</v>
          </cell>
          <cell r="J114">
            <v>2.1231422505307855</v>
          </cell>
          <cell r="K114">
            <v>-1.9455252918287937</v>
          </cell>
          <cell r="L114">
            <v>20.991253644314877</v>
          </cell>
          <cell r="M114">
            <v>-11.841100076394193</v>
          </cell>
        </row>
        <row r="115">
          <cell r="A115">
            <v>40544</v>
          </cell>
          <cell r="B115">
            <v>93.2</v>
          </cell>
          <cell r="C115">
            <v>99.4</v>
          </cell>
          <cell r="D115">
            <v>92.8</v>
          </cell>
          <cell r="E115">
            <v>108.6</v>
          </cell>
          <cell r="F115">
            <v>96.8</v>
          </cell>
          <cell r="G115">
            <v>118.2</v>
          </cell>
          <cell r="H115">
            <v>2.1929824561403506</v>
          </cell>
          <cell r="I115">
            <v>5.5201698513800457</v>
          </cell>
          <cell r="J115">
            <v>1.9780219780219748</v>
          </cell>
          <cell r="K115">
            <v>8.9267803410230613</v>
          </cell>
          <cell r="L115">
            <v>38.483547925607994</v>
          </cell>
          <cell r="M115">
            <v>-4.9074818986323372</v>
          </cell>
        </row>
        <row r="116">
          <cell r="A116">
            <v>40575</v>
          </cell>
          <cell r="B116">
            <v>95.4</v>
          </cell>
          <cell r="C116">
            <v>90.7</v>
          </cell>
          <cell r="D116">
            <v>95.7</v>
          </cell>
          <cell r="E116">
            <v>102.7</v>
          </cell>
          <cell r="F116">
            <v>90.7</v>
          </cell>
          <cell r="G116">
            <v>112.6</v>
          </cell>
          <cell r="H116">
            <v>7.1910112359550622</v>
          </cell>
          <cell r="I116">
            <v>4.4930875576036939</v>
          </cell>
          <cell r="J116">
            <v>7.4074074074074181</v>
          </cell>
          <cell r="K116">
            <v>12.857142857142861</v>
          </cell>
          <cell r="L116">
            <v>39.324116743471599</v>
          </cell>
          <cell r="M116">
            <v>0.1779359430604881</v>
          </cell>
        </row>
        <row r="117">
          <cell r="A117">
            <v>40603</v>
          </cell>
          <cell r="B117">
            <v>104.4</v>
          </cell>
          <cell r="C117">
            <v>97</v>
          </cell>
          <cell r="D117">
            <v>104.8</v>
          </cell>
          <cell r="E117">
            <v>114.9</v>
          </cell>
          <cell r="F117">
            <v>102.1</v>
          </cell>
          <cell r="G117">
            <v>125.5</v>
          </cell>
          <cell r="H117">
            <v>-0.66603235014271034</v>
          </cell>
          <cell r="I117">
            <v>0</v>
          </cell>
          <cell r="J117">
            <v>-0.7575757575757549</v>
          </cell>
          <cell r="K117">
            <v>10.907335907335918</v>
          </cell>
          <cell r="L117">
            <v>43.802816901408441</v>
          </cell>
          <cell r="M117">
            <v>-3.8314176245210727</v>
          </cell>
        </row>
        <row r="118">
          <cell r="A118">
            <v>40634</v>
          </cell>
          <cell r="B118">
            <v>97.5</v>
          </cell>
          <cell r="C118">
            <v>96.5</v>
          </cell>
          <cell r="D118">
            <v>97.6</v>
          </cell>
          <cell r="E118">
            <v>109.9</v>
          </cell>
          <cell r="F118">
            <v>98.1</v>
          </cell>
          <cell r="G118">
            <v>119.7</v>
          </cell>
          <cell r="H118">
            <v>-1.812688821752263</v>
          </cell>
          <cell r="I118">
            <v>1.5789473684210527</v>
          </cell>
          <cell r="J118">
            <v>-2.0080321285140563</v>
          </cell>
          <cell r="K118">
            <v>13.182286302780652</v>
          </cell>
          <cell r="L118">
            <v>38.363892806770075</v>
          </cell>
          <cell r="M118">
            <v>0.84245998315080028</v>
          </cell>
        </row>
        <row r="119">
          <cell r="A119">
            <v>40664</v>
          </cell>
          <cell r="B119">
            <v>107.1</v>
          </cell>
          <cell r="C119">
            <v>101.7</v>
          </cell>
          <cell r="D119">
            <v>107.4</v>
          </cell>
          <cell r="E119">
            <v>114.3</v>
          </cell>
          <cell r="F119">
            <v>105.5</v>
          </cell>
          <cell r="G119">
            <v>121.5</v>
          </cell>
          <cell r="H119">
            <v>2.6845637583892592</v>
          </cell>
          <cell r="I119">
            <v>2.9352226720647834</v>
          </cell>
          <cell r="J119">
            <v>2.6768642447418847</v>
          </cell>
          <cell r="K119">
            <v>18.938605619146724</v>
          </cell>
          <cell r="L119">
            <v>43.929058663028655</v>
          </cell>
          <cell r="M119">
            <v>5.7441253263707521</v>
          </cell>
        </row>
        <row r="120">
          <cell r="A120">
            <v>40695</v>
          </cell>
          <cell r="B120">
            <v>102.8</v>
          </cell>
          <cell r="C120">
            <v>101.2</v>
          </cell>
          <cell r="D120">
            <v>102.9</v>
          </cell>
          <cell r="E120">
            <v>109.7</v>
          </cell>
          <cell r="F120">
            <v>99.2</v>
          </cell>
          <cell r="G120">
            <v>118.3</v>
          </cell>
          <cell r="H120">
            <v>0.2926829268292655</v>
          </cell>
          <cell r="I120">
            <v>3.9014373716632411</v>
          </cell>
          <cell r="J120">
            <v>9.7276264591447989E-2</v>
          </cell>
          <cell r="K120">
            <v>7.2336265884653042</v>
          </cell>
          <cell r="L120">
            <v>26.369426751592361</v>
          </cell>
          <cell r="M120">
            <v>-2.9532403609516065</v>
          </cell>
        </row>
        <row r="121">
          <cell r="A121">
            <v>40725</v>
          </cell>
          <cell r="B121">
            <v>106.1</v>
          </cell>
          <cell r="C121">
            <v>104.2</v>
          </cell>
          <cell r="D121">
            <v>106.2</v>
          </cell>
          <cell r="E121">
            <v>110.3</v>
          </cell>
          <cell r="F121">
            <v>106.8</v>
          </cell>
          <cell r="G121">
            <v>113.2</v>
          </cell>
          <cell r="H121">
            <v>-0.74836295603368697</v>
          </cell>
          <cell r="I121">
            <v>0.96899224806201545</v>
          </cell>
          <cell r="J121">
            <v>-0.84033613445377364</v>
          </cell>
          <cell r="K121">
            <v>0.82266910420474537</v>
          </cell>
          <cell r="L121">
            <v>24.620770128354717</v>
          </cell>
          <cell r="M121">
            <v>-12.248062015503875</v>
          </cell>
        </row>
        <row r="122">
          <cell r="A122">
            <v>40756</v>
          </cell>
          <cell r="B122">
            <v>110.8</v>
          </cell>
          <cell r="C122">
            <v>104.3</v>
          </cell>
          <cell r="D122">
            <v>111.2</v>
          </cell>
          <cell r="E122">
            <v>109.5</v>
          </cell>
          <cell r="F122">
            <v>107.6</v>
          </cell>
          <cell r="G122">
            <v>111</v>
          </cell>
          <cell r="H122">
            <v>2.4976873265494937</v>
          </cell>
          <cell r="I122">
            <v>0.87040618955511739</v>
          </cell>
          <cell r="J122">
            <v>2.5830258302583</v>
          </cell>
          <cell r="K122">
            <v>-3.8630377524144035</v>
          </cell>
          <cell r="L122">
            <v>24.681344148319813</v>
          </cell>
          <cell r="M122">
            <v>-18.740849194729133</v>
          </cell>
        </row>
        <row r="123">
          <cell r="A123">
            <v>40787</v>
          </cell>
          <cell r="B123">
            <v>104.8</v>
          </cell>
          <cell r="C123">
            <v>101.4</v>
          </cell>
          <cell r="D123">
            <v>105</v>
          </cell>
          <cell r="E123">
            <v>103.7</v>
          </cell>
          <cell r="F123">
            <v>101.8</v>
          </cell>
          <cell r="G123">
            <v>105.3</v>
          </cell>
          <cell r="H123">
            <v>-0.94517958412098302</v>
          </cell>
          <cell r="I123">
            <v>-1.3618677042801473</v>
          </cell>
          <cell r="J123">
            <v>-0.94339622641509435</v>
          </cell>
          <cell r="K123">
            <v>-3.2649253731343282</v>
          </cell>
          <cell r="L123">
            <v>25.834363411619272</v>
          </cell>
          <cell r="M123">
            <v>-18.372093023255818</v>
          </cell>
        </row>
        <row r="124">
          <cell r="A124">
            <v>40817</v>
          </cell>
          <cell r="B124">
            <v>106.3</v>
          </cell>
          <cell r="C124">
            <v>102.7</v>
          </cell>
          <cell r="D124">
            <v>106.5</v>
          </cell>
          <cell r="E124">
            <v>104.3</v>
          </cell>
          <cell r="F124">
            <v>97.7</v>
          </cell>
          <cell r="G124">
            <v>109.7</v>
          </cell>
          <cell r="H124">
            <v>-1.2999071494893275</v>
          </cell>
          <cell r="I124">
            <v>1.8849206349206407</v>
          </cell>
          <cell r="J124">
            <v>-1.5711645101663612</v>
          </cell>
          <cell r="K124">
            <v>-5.6962025316455671</v>
          </cell>
          <cell r="L124">
            <v>9.8987626546681629</v>
          </cell>
          <cell r="M124">
            <v>-14.630350194552527</v>
          </cell>
        </row>
        <row r="125">
          <cell r="A125">
            <v>40848</v>
          </cell>
          <cell r="B125">
            <v>104.2</v>
          </cell>
          <cell r="C125">
            <v>102.6</v>
          </cell>
          <cell r="D125">
            <v>104.3</v>
          </cell>
          <cell r="E125">
            <v>104.6</v>
          </cell>
          <cell r="F125">
            <v>102.9</v>
          </cell>
          <cell r="G125">
            <v>106.1</v>
          </cell>
          <cell r="H125">
            <v>-2.4344569288389462</v>
          </cell>
          <cell r="I125">
            <v>3.5317860746720484</v>
          </cell>
          <cell r="J125">
            <v>-2.7958993476234855</v>
          </cell>
          <cell r="K125">
            <v>0</v>
          </cell>
          <cell r="L125">
            <v>18.822170900692857</v>
          </cell>
          <cell r="M125">
            <v>-11.213389121338917</v>
          </cell>
        </row>
        <row r="126">
          <cell r="A126">
            <v>40878</v>
          </cell>
          <cell r="B126">
            <v>95.7</v>
          </cell>
          <cell r="C126">
            <v>104.2</v>
          </cell>
          <cell r="D126">
            <v>95.1</v>
          </cell>
          <cell r="E126">
            <v>105</v>
          </cell>
          <cell r="F126">
            <v>109</v>
          </cell>
          <cell r="G126">
            <v>101.7</v>
          </cell>
          <cell r="H126">
            <v>-0.93167701863353158</v>
          </cell>
          <cell r="I126">
            <v>2.1568627450980418</v>
          </cell>
          <cell r="J126">
            <v>-1.1434511434511523</v>
          </cell>
          <cell r="K126">
            <v>4.1666666666666696</v>
          </cell>
          <cell r="L126">
            <v>31.325301204819279</v>
          </cell>
          <cell r="M126">
            <v>-11.871750433275565</v>
          </cell>
        </row>
        <row r="127">
          <cell r="A127">
            <v>40909</v>
          </cell>
          <cell r="B127">
            <v>88.7</v>
          </cell>
          <cell r="C127">
            <v>92.4</v>
          </cell>
          <cell r="D127">
            <v>88.2</v>
          </cell>
          <cell r="E127">
            <v>99.3</v>
          </cell>
          <cell r="F127">
            <v>95.2</v>
          </cell>
          <cell r="G127">
            <v>104.2</v>
          </cell>
          <cell r="H127">
            <v>-4.8283261802575108</v>
          </cell>
          <cell r="I127">
            <v>-7.0422535211267592</v>
          </cell>
          <cell r="J127">
            <v>-4.9568965517241317</v>
          </cell>
          <cell r="K127">
            <v>-8.563535911602207</v>
          </cell>
          <cell r="L127">
            <v>-1.6528925619834651</v>
          </cell>
          <cell r="M127">
            <v>-11.844331641285956</v>
          </cell>
        </row>
        <row r="128">
          <cell r="A128">
            <v>40940</v>
          </cell>
          <cell r="B128">
            <v>89.8</v>
          </cell>
          <cell r="C128">
            <v>93.6</v>
          </cell>
          <cell r="D128">
            <v>89.4</v>
          </cell>
          <cell r="E128">
            <v>97.1</v>
          </cell>
          <cell r="F128">
            <v>96.6</v>
          </cell>
          <cell r="G128">
            <v>97.6</v>
          </cell>
          <cell r="H128">
            <v>-5.8700209643605961</v>
          </cell>
          <cell r="I128">
            <v>3.1973539140021954</v>
          </cell>
          <cell r="J128">
            <v>-6.5830721003134762</v>
          </cell>
          <cell r="K128">
            <v>-5.4527750730282456</v>
          </cell>
          <cell r="L128">
            <v>6.5049614112458558</v>
          </cell>
          <cell r="M128">
            <v>-13.321492007104796</v>
          </cell>
        </row>
        <row r="129">
          <cell r="A129">
            <v>40969</v>
          </cell>
          <cell r="B129">
            <v>99.7</v>
          </cell>
          <cell r="C129">
            <v>98.6</v>
          </cell>
          <cell r="D129">
            <v>99.8</v>
          </cell>
          <cell r="E129">
            <v>104.8</v>
          </cell>
          <cell r="F129">
            <v>105.4</v>
          </cell>
          <cell r="G129">
            <v>104.1</v>
          </cell>
          <cell r="H129">
            <v>-4.5019157088122634</v>
          </cell>
          <cell r="I129">
            <v>1.6494845360824684</v>
          </cell>
          <cell r="J129">
            <v>-4.770992366412214</v>
          </cell>
          <cell r="K129">
            <v>-8.7902523933855594</v>
          </cell>
          <cell r="L129">
            <v>3.2321253672869852</v>
          </cell>
          <cell r="M129">
            <v>-17.051792828685265</v>
          </cell>
        </row>
        <row r="130">
          <cell r="A130">
            <v>41000</v>
          </cell>
          <cell r="B130">
            <v>92.8</v>
          </cell>
          <cell r="C130">
            <v>96.2</v>
          </cell>
          <cell r="D130">
            <v>92.3</v>
          </cell>
          <cell r="E130">
            <v>94</v>
          </cell>
          <cell r="F130">
            <v>93.2</v>
          </cell>
          <cell r="G130">
            <v>94.9</v>
          </cell>
          <cell r="H130">
            <v>-4.8205128205128229</v>
          </cell>
          <cell r="I130">
            <v>-0.31088082901554109</v>
          </cell>
          <cell r="J130">
            <v>-5.4303278688524568</v>
          </cell>
          <cell r="K130">
            <v>-14.467697907188356</v>
          </cell>
          <cell r="L130">
            <v>-4.9949031600407663</v>
          </cell>
          <cell r="M130">
            <v>-20.718462823725979</v>
          </cell>
        </row>
        <row r="131">
          <cell r="A131">
            <v>41030</v>
          </cell>
          <cell r="B131">
            <v>102.5</v>
          </cell>
          <cell r="C131">
            <v>104.3</v>
          </cell>
          <cell r="D131">
            <v>102.2</v>
          </cell>
          <cell r="E131">
            <v>98.3</v>
          </cell>
          <cell r="F131">
            <v>103.7</v>
          </cell>
          <cell r="G131">
            <v>91.9</v>
          </cell>
          <cell r="H131">
            <v>-4.2950513538748787</v>
          </cell>
          <cell r="I131">
            <v>2.5565388397246749</v>
          </cell>
          <cell r="J131">
            <v>-4.8417132216014922</v>
          </cell>
          <cell r="K131">
            <v>-13.99825021872266</v>
          </cell>
          <cell r="L131">
            <v>-1.7061611374407555</v>
          </cell>
          <cell r="M131">
            <v>-24.362139917695469</v>
          </cell>
        </row>
        <row r="132">
          <cell r="A132">
            <v>41061</v>
          </cell>
          <cell r="B132">
            <v>98.3</v>
          </cell>
          <cell r="C132">
            <v>100.5</v>
          </cell>
          <cell r="D132">
            <v>98</v>
          </cell>
          <cell r="E132">
            <v>100.6</v>
          </cell>
          <cell r="F132">
            <v>101.1</v>
          </cell>
          <cell r="G132">
            <v>100.1</v>
          </cell>
          <cell r="H132">
            <v>-4.3774319066147864</v>
          </cell>
          <cell r="I132">
            <v>-0.69169960474308578</v>
          </cell>
          <cell r="J132">
            <v>-4.7619047619047672</v>
          </cell>
          <cell r="K132">
            <v>-8.2953509571558879</v>
          </cell>
          <cell r="L132">
            <v>1.9153225806451526</v>
          </cell>
          <cell r="M132">
            <v>-15.384615384615389</v>
          </cell>
        </row>
        <row r="133">
          <cell r="A133">
            <v>41091</v>
          </cell>
          <cell r="B133">
            <v>104.5</v>
          </cell>
          <cell r="C133">
            <v>103.9</v>
          </cell>
          <cell r="D133">
            <v>104.6</v>
          </cell>
          <cell r="E133">
            <v>105.2</v>
          </cell>
          <cell r="F133">
            <v>104.2</v>
          </cell>
          <cell r="G133">
            <v>106.4</v>
          </cell>
          <cell r="H133">
            <v>-1.5080113100848205</v>
          </cell>
          <cell r="I133">
            <v>-0.28790786948176311</v>
          </cell>
          <cell r="J133">
            <v>-1.5065913370998196</v>
          </cell>
          <cell r="K133">
            <v>-4.6237533998186713</v>
          </cell>
          <cell r="L133">
            <v>-2.4344569288389462</v>
          </cell>
          <cell r="M133">
            <v>-6.0070671378091847</v>
          </cell>
        </row>
        <row r="134">
          <cell r="A134">
            <v>41122</v>
          </cell>
          <cell r="B134">
            <v>111.5</v>
          </cell>
          <cell r="C134">
            <v>104</v>
          </cell>
          <cell r="D134">
            <v>112.5</v>
          </cell>
          <cell r="E134">
            <v>105.2</v>
          </cell>
          <cell r="F134">
            <v>105</v>
          </cell>
          <cell r="G134">
            <v>105.5</v>
          </cell>
          <cell r="H134">
            <v>0.6317689530685946</v>
          </cell>
          <cell r="I134">
            <v>-0.28763183125598962</v>
          </cell>
          <cell r="J134">
            <v>1.1690647482014362</v>
          </cell>
          <cell r="K134">
            <v>-3.9269406392694037</v>
          </cell>
          <cell r="L134">
            <v>-2.4163568773234152</v>
          </cell>
          <cell r="M134">
            <v>-4.954954954954955</v>
          </cell>
        </row>
        <row r="135">
          <cell r="A135">
            <v>41153</v>
          </cell>
          <cell r="B135">
            <v>103.4</v>
          </cell>
          <cell r="C135">
            <v>97.5</v>
          </cell>
          <cell r="D135">
            <v>104.2</v>
          </cell>
          <cell r="E135">
            <v>95.5</v>
          </cell>
          <cell r="F135">
            <v>93.3</v>
          </cell>
          <cell r="G135">
            <v>98.1</v>
          </cell>
          <cell r="H135">
            <v>-1.3358778625954117</v>
          </cell>
          <cell r="I135">
            <v>-3.8461538461538511</v>
          </cell>
          <cell r="J135">
            <v>-0.7619047619047592</v>
          </cell>
          <cell r="K135">
            <v>-7.9074252651880448</v>
          </cell>
          <cell r="L135">
            <v>-8.3497053045186647</v>
          </cell>
          <cell r="M135">
            <v>-6.8376068376068408</v>
          </cell>
        </row>
        <row r="136">
          <cell r="A136">
            <v>41183</v>
          </cell>
          <cell r="B136">
            <v>111.8</v>
          </cell>
          <cell r="C136">
            <v>108.1</v>
          </cell>
          <cell r="D136">
            <v>112.3</v>
          </cell>
          <cell r="E136">
            <v>110.2</v>
          </cell>
          <cell r="F136">
            <v>114.2</v>
          </cell>
          <cell r="G136">
            <v>105.4</v>
          </cell>
          <cell r="H136">
            <v>5.1740357478833499</v>
          </cell>
          <cell r="I136">
            <v>5.2580331061343628</v>
          </cell>
          <cell r="J136">
            <v>5.4460093896713584</v>
          </cell>
          <cell r="K136">
            <v>5.6567593480345213</v>
          </cell>
          <cell r="L136">
            <v>16.888433981576252</v>
          </cell>
          <cell r="M136">
            <v>-3.9197812215132153</v>
          </cell>
        </row>
        <row r="137">
          <cell r="A137">
            <v>41214</v>
          </cell>
          <cell r="B137">
            <v>104.8</v>
          </cell>
          <cell r="C137">
            <v>97.3</v>
          </cell>
          <cell r="D137">
            <v>105.8</v>
          </cell>
          <cell r="E137">
            <v>93.4</v>
          </cell>
          <cell r="F137">
            <v>91.3</v>
          </cell>
          <cell r="G137">
            <v>96</v>
          </cell>
          <cell r="H137">
            <v>0.57581573896352622</v>
          </cell>
          <cell r="I137">
            <v>-5.1656920077972686</v>
          </cell>
          <cell r="J137">
            <v>1.4381591562799616</v>
          </cell>
          <cell r="K137">
            <v>-10.707456978967485</v>
          </cell>
          <cell r="L137">
            <v>-11.27308066083577</v>
          </cell>
          <cell r="M137">
            <v>-9.5193213949104578</v>
          </cell>
        </row>
        <row r="138">
          <cell r="A138">
            <v>41244</v>
          </cell>
          <cell r="B138">
            <v>92.2</v>
          </cell>
          <cell r="C138">
            <v>103.5</v>
          </cell>
          <cell r="D138">
            <v>90.8</v>
          </cell>
          <cell r="E138">
            <v>96.5</v>
          </cell>
          <cell r="F138">
            <v>97</v>
          </cell>
          <cell r="G138">
            <v>95.8</v>
          </cell>
          <cell r="H138">
            <v>-3.6572622779519328</v>
          </cell>
          <cell r="I138">
            <v>-0.67178502879078961</v>
          </cell>
          <cell r="J138">
            <v>-4.5215562565720271</v>
          </cell>
          <cell r="K138">
            <v>-8.0952380952380949</v>
          </cell>
          <cell r="L138">
            <v>-11.009174311926607</v>
          </cell>
          <cell r="M138">
            <v>-5.8013765978367804</v>
          </cell>
        </row>
        <row r="139">
          <cell r="A139">
            <v>41275</v>
          </cell>
          <cell r="B139">
            <v>94.7</v>
          </cell>
          <cell r="C139">
            <v>94.3</v>
          </cell>
          <cell r="D139">
            <v>94.7</v>
          </cell>
          <cell r="E139">
            <v>94</v>
          </cell>
          <cell r="F139">
            <v>92.6</v>
          </cell>
          <cell r="G139">
            <v>95.7</v>
          </cell>
          <cell r="H139">
            <v>6.7643742953776771</v>
          </cell>
          <cell r="I139">
            <v>2.0562770562770472</v>
          </cell>
          <cell r="J139">
            <v>7.3696145124716548</v>
          </cell>
          <cell r="K139">
            <v>-5.3373615307150022</v>
          </cell>
          <cell r="L139">
            <v>-2.7310924369747989</v>
          </cell>
          <cell r="M139">
            <v>-8.157389635316699</v>
          </cell>
        </row>
        <row r="140">
          <cell r="A140">
            <v>41306</v>
          </cell>
          <cell r="B140">
            <v>88.1</v>
          </cell>
          <cell r="C140">
            <v>85.4</v>
          </cell>
          <cell r="D140">
            <v>88.5</v>
          </cell>
          <cell r="E140">
            <v>91.6</v>
          </cell>
          <cell r="F140">
            <v>91.1</v>
          </cell>
          <cell r="G140">
            <v>92.1</v>
          </cell>
          <cell r="H140">
            <v>-1.893095768374168</v>
          </cell>
          <cell r="I140">
            <v>-8.7606837606837491</v>
          </cell>
          <cell r="J140">
            <v>-1.0067114093959795</v>
          </cell>
          <cell r="K140">
            <v>-5.6642636457260558</v>
          </cell>
          <cell r="L140">
            <v>-5.6935817805383024</v>
          </cell>
          <cell r="M140">
            <v>-5.6352459016393439</v>
          </cell>
        </row>
        <row r="141">
          <cell r="A141">
            <v>41334</v>
          </cell>
          <cell r="B141">
            <v>98.1</v>
          </cell>
          <cell r="C141">
            <v>89.6</v>
          </cell>
          <cell r="D141">
            <v>99.1</v>
          </cell>
          <cell r="E141">
            <v>94.6</v>
          </cell>
          <cell r="F141">
            <v>91.8</v>
          </cell>
          <cell r="G141">
            <v>98</v>
          </cell>
          <cell r="H141">
            <v>-1.6048144433299987</v>
          </cell>
          <cell r="I141">
            <v>-9.1277890466531435</v>
          </cell>
          <cell r="J141">
            <v>-0.70140280561122537</v>
          </cell>
          <cell r="K141">
            <v>-9.732824427480919</v>
          </cell>
          <cell r="L141">
            <v>-12.903225806451621</v>
          </cell>
          <cell r="M141">
            <v>-5.8597502401536934</v>
          </cell>
        </row>
        <row r="142">
          <cell r="A142">
            <v>41365</v>
          </cell>
          <cell r="B142">
            <v>102</v>
          </cell>
          <cell r="C142">
            <v>90.6</v>
          </cell>
          <cell r="D142">
            <v>103.5</v>
          </cell>
          <cell r="E142">
            <v>96</v>
          </cell>
          <cell r="F142">
            <v>96.5</v>
          </cell>
          <cell r="G142">
            <v>95.3</v>
          </cell>
          <cell r="H142">
            <v>9.9137931034482794</v>
          </cell>
          <cell r="I142">
            <v>-5.8212058212058295</v>
          </cell>
          <cell r="J142">
            <v>12.134344528710729</v>
          </cell>
          <cell r="K142">
            <v>2.1276595744680851</v>
          </cell>
          <cell r="L142">
            <v>3.5407725321888379</v>
          </cell>
          <cell r="M142">
            <v>0.42149631190726178</v>
          </cell>
        </row>
        <row r="143">
          <cell r="A143">
            <v>41395</v>
          </cell>
          <cell r="B143">
            <v>105.2</v>
          </cell>
          <cell r="C143">
            <v>95.5</v>
          </cell>
          <cell r="D143">
            <v>106.4</v>
          </cell>
          <cell r="E143">
            <v>96.1</v>
          </cell>
          <cell r="F143">
            <v>98.3</v>
          </cell>
          <cell r="G143">
            <v>93.5</v>
          </cell>
          <cell r="H143">
            <v>2.6341463414634174</v>
          </cell>
          <cell r="I143">
            <v>-8.4372003835091061</v>
          </cell>
          <cell r="J143">
            <v>4.1095890410958926</v>
          </cell>
          <cell r="K143">
            <v>-2.2380467955239092</v>
          </cell>
          <cell r="L143">
            <v>-5.2073288331726184</v>
          </cell>
          <cell r="M143">
            <v>1.7410228509249122</v>
          </cell>
        </row>
        <row r="144">
          <cell r="A144">
            <v>41426</v>
          </cell>
          <cell r="B144">
            <v>101.9</v>
          </cell>
          <cell r="C144">
            <v>97.1</v>
          </cell>
          <cell r="D144">
            <v>102.5</v>
          </cell>
          <cell r="E144">
            <v>93.9</v>
          </cell>
          <cell r="F144">
            <v>94.5</v>
          </cell>
          <cell r="G144">
            <v>93.3</v>
          </cell>
          <cell r="H144">
            <v>3.6622583926754921</v>
          </cell>
          <cell r="I144">
            <v>-3.3830845771144333</v>
          </cell>
          <cell r="J144">
            <v>4.591836734693878</v>
          </cell>
          <cell r="K144">
            <v>-6.6600397614314009</v>
          </cell>
          <cell r="L144">
            <v>-6.5281899109792239</v>
          </cell>
          <cell r="M144">
            <v>-6.7932067932067906</v>
          </cell>
        </row>
        <row r="145">
          <cell r="A145">
            <v>41456</v>
          </cell>
          <cell r="B145">
            <v>108.1</v>
          </cell>
          <cell r="C145">
            <v>100.6</v>
          </cell>
          <cell r="D145">
            <v>109.1</v>
          </cell>
          <cell r="E145">
            <v>97</v>
          </cell>
          <cell r="F145">
            <v>94.9</v>
          </cell>
          <cell r="G145">
            <v>99.4</v>
          </cell>
          <cell r="H145">
            <v>3.4449760765550184</v>
          </cell>
          <cell r="I145">
            <v>-3.1761308950914446</v>
          </cell>
          <cell r="J145">
            <v>4.3021032504780115</v>
          </cell>
          <cell r="K145">
            <v>-7.7946768060836531</v>
          </cell>
          <cell r="L145">
            <v>-8.9251439539347377</v>
          </cell>
          <cell r="M145">
            <v>-6.5789473684210522</v>
          </cell>
        </row>
        <row r="146">
          <cell r="A146">
            <v>41487</v>
          </cell>
          <cell r="B146">
            <v>112.1</v>
          </cell>
          <cell r="C146">
            <v>101.9</v>
          </cell>
          <cell r="D146">
            <v>113.3</v>
          </cell>
          <cell r="E146">
            <v>98.7</v>
          </cell>
          <cell r="F146">
            <v>94.9</v>
          </cell>
          <cell r="G146">
            <v>103.2</v>
          </cell>
          <cell r="H146">
            <v>0.53811659192824601</v>
          </cell>
          <cell r="I146">
            <v>-2.0192307692307638</v>
          </cell>
          <cell r="J146">
            <v>0.71111111111110858</v>
          </cell>
          <cell r="K146">
            <v>-6.1787072243346008</v>
          </cell>
          <cell r="L146">
            <v>-9.6190476190476133</v>
          </cell>
          <cell r="M146">
            <v>-2.180094786729855</v>
          </cell>
        </row>
        <row r="147">
          <cell r="A147">
            <v>41518</v>
          </cell>
          <cell r="B147">
            <v>107.5</v>
          </cell>
          <cell r="C147">
            <v>97.3</v>
          </cell>
          <cell r="D147">
            <v>108.8</v>
          </cell>
          <cell r="E147">
            <v>93.4</v>
          </cell>
          <cell r="F147">
            <v>85.4</v>
          </cell>
          <cell r="G147">
            <v>102.9</v>
          </cell>
          <cell r="H147">
            <v>3.9651837524177891</v>
          </cell>
          <cell r="I147">
            <v>-0.20512820512820804</v>
          </cell>
          <cell r="J147">
            <v>4.4145873320537365</v>
          </cell>
          <cell r="K147">
            <v>-2.1989528795811459</v>
          </cell>
          <cell r="L147">
            <v>-8.4673097534833772</v>
          </cell>
          <cell r="M147">
            <v>4.8929663608562812</v>
          </cell>
        </row>
        <row r="148">
          <cell r="A148">
            <v>41548</v>
          </cell>
          <cell r="B148">
            <v>112.7</v>
          </cell>
          <cell r="C148">
            <v>104</v>
          </cell>
          <cell r="D148">
            <v>113.8</v>
          </cell>
          <cell r="E148">
            <v>101.8</v>
          </cell>
          <cell r="F148">
            <v>97.3</v>
          </cell>
          <cell r="G148">
            <v>107.1</v>
          </cell>
          <cell r="H148">
            <v>0.80500894454383332</v>
          </cell>
          <cell r="I148">
            <v>-3.7927844588344075</v>
          </cell>
          <cell r="J148">
            <v>1.3357079252003563</v>
          </cell>
          <cell r="K148">
            <v>-7.6225045372050868</v>
          </cell>
          <cell r="L148">
            <v>-14.798598949211913</v>
          </cell>
          <cell r="M148">
            <v>1.6129032258064409</v>
          </cell>
        </row>
        <row r="149">
          <cell r="A149">
            <v>41579</v>
          </cell>
          <cell r="B149">
            <v>106.3</v>
          </cell>
          <cell r="C149">
            <v>100.2</v>
          </cell>
          <cell r="D149">
            <v>107.1</v>
          </cell>
          <cell r="E149">
            <v>98.9</v>
          </cell>
          <cell r="F149">
            <v>100</v>
          </cell>
          <cell r="G149">
            <v>97.6</v>
          </cell>
          <cell r="H149">
            <v>1.4312977099236641</v>
          </cell>
          <cell r="I149">
            <v>2.9804727646454325</v>
          </cell>
          <cell r="J149">
            <v>1.2287334593572752</v>
          </cell>
          <cell r="K149">
            <v>5.8886509635974296</v>
          </cell>
          <cell r="L149">
            <v>9.5290251916757978</v>
          </cell>
          <cell r="M149">
            <v>1.6666666666666607</v>
          </cell>
        </row>
        <row r="150">
          <cell r="A150">
            <v>41609</v>
          </cell>
          <cell r="B150">
            <v>90.4</v>
          </cell>
          <cell r="C150">
            <v>99.9</v>
          </cell>
          <cell r="D150">
            <v>89.2</v>
          </cell>
          <cell r="E150">
            <v>93.2</v>
          </cell>
          <cell r="F150">
            <v>93.1</v>
          </cell>
          <cell r="G150">
            <v>93.3</v>
          </cell>
          <cell r="H150">
            <v>-1.9522776572668081</v>
          </cell>
          <cell r="I150">
            <v>-3.478260869565212</v>
          </cell>
          <cell r="J150">
            <v>-1.7621145374449279</v>
          </cell>
          <cell r="K150">
            <v>-3.4196891191709815</v>
          </cell>
          <cell r="L150">
            <v>-4.0206185567010371</v>
          </cell>
          <cell r="M150">
            <v>-2.6096033402922756</v>
          </cell>
        </row>
        <row r="151">
          <cell r="A151">
            <v>41640</v>
          </cell>
          <cell r="B151">
            <v>92.9</v>
          </cell>
          <cell r="C151">
            <v>96.3</v>
          </cell>
          <cell r="D151">
            <v>92.5</v>
          </cell>
          <cell r="E151">
            <v>92.9</v>
          </cell>
          <cell r="F151">
            <v>93.7</v>
          </cell>
          <cell r="G151">
            <v>92</v>
          </cell>
          <cell r="H151">
            <v>-1.9007391763463537</v>
          </cell>
          <cell r="I151">
            <v>2.1208907741251326</v>
          </cell>
          <cell r="J151">
            <v>-2.3231256599788837</v>
          </cell>
          <cell r="K151">
            <v>-1.1702127659574406</v>
          </cell>
          <cell r="L151">
            <v>1.187904967602601</v>
          </cell>
          <cell r="M151">
            <v>-3.8662486938349034</v>
          </cell>
        </row>
        <row r="152">
          <cell r="A152">
            <v>41671</v>
          </cell>
          <cell r="B152">
            <v>92</v>
          </cell>
          <cell r="C152">
            <v>86.1</v>
          </cell>
          <cell r="D152">
            <v>92.7</v>
          </cell>
          <cell r="E152">
            <v>83.5</v>
          </cell>
          <cell r="F152">
            <v>82.8</v>
          </cell>
          <cell r="G152">
            <v>84.3</v>
          </cell>
          <cell r="H152">
            <v>4.4267877412031851</v>
          </cell>
          <cell r="I152">
            <v>0.81967213114752768</v>
          </cell>
          <cell r="J152">
            <v>4.7457627118644101</v>
          </cell>
          <cell r="K152">
            <v>-8.8427947598253223</v>
          </cell>
          <cell r="L152">
            <v>-9.1108671789242557</v>
          </cell>
          <cell r="M152">
            <v>-8.4690553745928305</v>
          </cell>
        </row>
        <row r="153">
          <cell r="A153">
            <v>41699</v>
          </cell>
          <cell r="B153">
            <v>97.1</v>
          </cell>
          <cell r="C153">
            <v>96.8</v>
          </cell>
          <cell r="D153">
            <v>97.2</v>
          </cell>
          <cell r="E153">
            <v>92.7</v>
          </cell>
          <cell r="F153">
            <v>92.7</v>
          </cell>
          <cell r="G153">
            <v>92.6</v>
          </cell>
          <cell r="H153">
            <v>-1.019367991845056</v>
          </cell>
          <cell r="I153">
            <v>8.0357142857142883</v>
          </cell>
          <cell r="J153">
            <v>-1.9172552976791035</v>
          </cell>
          <cell r="K153">
            <v>-2.0084566596194415</v>
          </cell>
          <cell r="L153">
            <v>0.98039215686275138</v>
          </cell>
          <cell r="M153">
            <v>-5.5102040816326587</v>
          </cell>
        </row>
        <row r="154">
          <cell r="A154">
            <v>41730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-100</v>
          </cell>
          <cell r="I154">
            <v>-100</v>
          </cell>
          <cell r="J154">
            <v>-100</v>
          </cell>
          <cell r="K154">
            <v>-100</v>
          </cell>
          <cell r="L154">
            <v>-100</v>
          </cell>
          <cell r="M154">
            <v>-100</v>
          </cell>
        </row>
        <row r="155">
          <cell r="A155">
            <v>41760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-100</v>
          </cell>
          <cell r="I155">
            <v>-100</v>
          </cell>
          <cell r="J155">
            <v>-100</v>
          </cell>
          <cell r="K155">
            <v>-100</v>
          </cell>
          <cell r="L155">
            <v>-100</v>
          </cell>
          <cell r="M155">
            <v>-100</v>
          </cell>
        </row>
        <row r="156">
          <cell r="A156">
            <v>41791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-100</v>
          </cell>
          <cell r="I156">
            <v>-100</v>
          </cell>
          <cell r="J156">
            <v>-100</v>
          </cell>
          <cell r="K156">
            <v>-100</v>
          </cell>
          <cell r="L156">
            <v>-100</v>
          </cell>
          <cell r="M156">
            <v>-100</v>
          </cell>
        </row>
        <row r="157">
          <cell r="A157">
            <v>41821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-100</v>
          </cell>
          <cell r="I157">
            <v>-100</v>
          </cell>
          <cell r="J157">
            <v>-100</v>
          </cell>
          <cell r="K157">
            <v>-100</v>
          </cell>
          <cell r="L157">
            <v>-100</v>
          </cell>
          <cell r="M157">
            <v>-100</v>
          </cell>
        </row>
        <row r="158">
          <cell r="A158">
            <v>41852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-100</v>
          </cell>
          <cell r="I158">
            <v>-100</v>
          </cell>
          <cell r="J158">
            <v>-100</v>
          </cell>
          <cell r="K158">
            <v>-100</v>
          </cell>
          <cell r="L158">
            <v>-100</v>
          </cell>
          <cell r="M158">
            <v>-100</v>
          </cell>
        </row>
        <row r="159">
          <cell r="A159">
            <v>41883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-100</v>
          </cell>
          <cell r="I159">
            <v>-100</v>
          </cell>
          <cell r="J159">
            <v>-100</v>
          </cell>
          <cell r="K159">
            <v>-100</v>
          </cell>
          <cell r="L159">
            <v>-100</v>
          </cell>
          <cell r="M159">
            <v>-100</v>
          </cell>
        </row>
        <row r="160">
          <cell r="A160">
            <v>41913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-100</v>
          </cell>
          <cell r="I160">
            <v>-100</v>
          </cell>
          <cell r="J160">
            <v>-100</v>
          </cell>
          <cell r="K160">
            <v>-100</v>
          </cell>
          <cell r="L160">
            <v>-100</v>
          </cell>
          <cell r="M160">
            <v>-100</v>
          </cell>
        </row>
        <row r="161">
          <cell r="A161">
            <v>41944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-100</v>
          </cell>
          <cell r="I161">
            <v>-100</v>
          </cell>
          <cell r="J161">
            <v>-100</v>
          </cell>
          <cell r="K161">
            <v>-100</v>
          </cell>
          <cell r="L161">
            <v>-100</v>
          </cell>
          <cell r="M161">
            <v>-100</v>
          </cell>
        </row>
        <row r="162">
          <cell r="A162">
            <v>41974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-100</v>
          </cell>
          <cell r="I162">
            <v>-100</v>
          </cell>
          <cell r="J162">
            <v>-100</v>
          </cell>
          <cell r="K162">
            <v>-100</v>
          </cell>
          <cell r="L162">
            <v>-100</v>
          </cell>
          <cell r="M162">
            <v>-100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</row>
        <row r="269">
          <cell r="A269">
            <v>0</v>
          </cell>
        </row>
      </sheetData>
      <sheetData sheetId="33">
        <row r="1">
          <cell r="A1" t="str">
            <v>Produção física industrial, por tipo de índice e seções e atividades industriais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 t="str">
            <v>Tabela 2295 - Produção física industrial, por tipo de índice e seções e atividades industriais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 t="str">
            <v>Tabela 2295 - Produção física industrial, por tipo de índice e seções e atividades industriais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 t="str">
            <v>Produção física industrial, por tipo de índice e seções e atividades industriais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</row>
        <row r="2">
          <cell r="A2" t="str">
            <v>Unidade da Federação = Espírito Santo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 t="str">
            <v>Unidade da Federação: Espírito Santo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 t="str">
            <v>Unidade da Federação: Espírito Santo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 t="str">
            <v>Unidade da Federação = Espírito Santo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</row>
        <row r="3">
          <cell r="A3" t="str">
            <v>Variável = Produção física industrial (Número índice)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 t="str">
            <v>Variável: Produção Física Industrial (Número índice)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 t="str">
            <v>Variável: Produção física Industrial (Número índice)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 t="str">
            <v>Variável = Produção física industrial (Número índice)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</row>
        <row r="4">
          <cell r="A4" t="str">
            <v>Tipo de índice = Índice de base fixa mensal sem ajuste sazonal (Base: média de 2002 = 100)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 t="str">
            <v>Variação percentual (Mês/Mês imediatamenet anterior)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 t="str">
            <v>Variação acumulada (Ultimos 12 meses)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 t="str">
            <v>Variação acumulada (Igual período do ano anterior)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A5">
            <v>0</v>
          </cell>
          <cell r="B5" t="str">
            <v>Seções e atividades industriais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 t="str">
            <v>Seções e atividades industriais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 t="str">
            <v>Seções e atividades industriais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 t="str">
            <v>Seções e atividades industriais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A6" t="str">
            <v>Mês</v>
          </cell>
          <cell r="B6" t="str">
            <v>1.Indústria Geral</v>
          </cell>
          <cell r="C6" t="str">
            <v>2.Indústria extrativa</v>
          </cell>
          <cell r="D6" t="str">
            <v>3.Indústria de transformação</v>
          </cell>
          <cell r="E6" t="str">
            <v>3.1Alimentos e bebidas</v>
          </cell>
          <cell r="F6" t="str">
            <v>3.9Celulose, papel e produtos de papel</v>
          </cell>
          <cell r="G6" t="str">
            <v>3.17Minerais não metálicos</v>
          </cell>
          <cell r="H6" t="str">
            <v>3.18Metalurgia básica</v>
          </cell>
          <cell r="I6" t="str">
            <v>1.Indústria geral</v>
          </cell>
          <cell r="J6" t="str">
            <v>2.Indústria extrativa</v>
          </cell>
          <cell r="K6" t="str">
            <v>3.Indústria de transformação</v>
          </cell>
          <cell r="L6" t="str">
            <v>3.1Alimentos e bebidas</v>
          </cell>
          <cell r="M6" t="str">
            <v>3.9Celulose, papel e produtos de papel</v>
          </cell>
          <cell r="N6" t="str">
            <v>3.17Minerais não metálicos</v>
          </cell>
          <cell r="O6" t="str">
            <v>3.18Metalurgia básica</v>
          </cell>
          <cell r="P6" t="str">
            <v>1.Indústria geral</v>
          </cell>
          <cell r="Q6" t="str">
            <v>2.Indústria extrativa</v>
          </cell>
          <cell r="R6" t="str">
            <v>3.Indústria de transformação</v>
          </cell>
          <cell r="S6" t="str">
            <v>3.1Alimentos e bebidas</v>
          </cell>
          <cell r="T6" t="str">
            <v>3.9Celulose, papel e produtos de papel</v>
          </cell>
          <cell r="U6" t="str">
            <v>3.17Minerais não metálicos</v>
          </cell>
          <cell r="V6" t="str">
            <v>3.18Metalurgia básica</v>
          </cell>
          <cell r="W6" t="str">
            <v>1.Indústria Geral</v>
          </cell>
          <cell r="X6" t="str">
            <v>2.Indústria extrativa</v>
          </cell>
          <cell r="Y6" t="str">
            <v>3.Indústria de transformação</v>
          </cell>
          <cell r="Z6" t="str">
            <v>3.1Alimentos e bebidas</v>
          </cell>
          <cell r="AA6" t="str">
            <v>3.9Celulose, papel e produtos de papel</v>
          </cell>
          <cell r="AB6" t="str">
            <v>3.17Minerais não metálicos</v>
          </cell>
          <cell r="AC6" t="str">
            <v>3.18Metalurgia básica</v>
          </cell>
        </row>
        <row r="7">
          <cell r="A7">
            <v>37257</v>
          </cell>
          <cell r="B7">
            <v>67.099999999999994</v>
          </cell>
          <cell r="C7">
            <v>35.9</v>
          </cell>
          <cell r="D7">
            <v>92.9</v>
          </cell>
          <cell r="E7">
            <v>74.5</v>
          </cell>
          <cell r="F7">
            <v>59.2</v>
          </cell>
          <cell r="G7">
            <v>70.3</v>
          </cell>
          <cell r="H7" t="str">
            <v>-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#VALUE!</v>
          </cell>
          <cell r="P7" t="str">
            <v>-</v>
          </cell>
          <cell r="Q7" t="str">
            <v>-</v>
          </cell>
          <cell r="R7" t="str">
            <v>-</v>
          </cell>
          <cell r="S7" t="str">
            <v>-</v>
          </cell>
          <cell r="T7" t="str">
            <v>-</v>
          </cell>
          <cell r="U7" t="str">
            <v>-</v>
          </cell>
          <cell r="V7" t="str">
            <v>-</v>
          </cell>
          <cell r="W7" t="str">
            <v>-</v>
          </cell>
          <cell r="X7" t="str">
            <v>-</v>
          </cell>
          <cell r="Y7" t="str">
            <v>-</v>
          </cell>
          <cell r="Z7" t="str">
            <v>-</v>
          </cell>
          <cell r="AA7" t="str">
            <v>-</v>
          </cell>
          <cell r="AB7" t="str">
            <v>-</v>
          </cell>
          <cell r="AC7" t="str">
            <v>-</v>
          </cell>
        </row>
        <row r="8">
          <cell r="A8">
            <v>37288</v>
          </cell>
          <cell r="B8">
            <v>61.5</v>
          </cell>
          <cell r="C8">
            <v>34.299999999999997</v>
          </cell>
          <cell r="D8">
            <v>83.8</v>
          </cell>
          <cell r="E8">
            <v>59.2</v>
          </cell>
          <cell r="F8">
            <v>55.1</v>
          </cell>
          <cell r="G8">
            <v>65.8</v>
          </cell>
          <cell r="H8" t="str">
            <v>-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#VALUE!</v>
          </cell>
          <cell r="P8" t="str">
            <v>-</v>
          </cell>
          <cell r="Q8" t="str">
            <v>-</v>
          </cell>
          <cell r="R8" t="str">
            <v>-</v>
          </cell>
          <cell r="S8" t="str">
            <v>-</v>
          </cell>
          <cell r="T8" t="str">
            <v>-</v>
          </cell>
          <cell r="U8" t="str">
            <v>-</v>
          </cell>
          <cell r="V8" t="str">
            <v>-</v>
          </cell>
          <cell r="W8" t="str">
            <v>-</v>
          </cell>
          <cell r="X8" t="str">
            <v>-</v>
          </cell>
          <cell r="Y8" t="str">
            <v>-</v>
          </cell>
          <cell r="Z8" t="str">
            <v>-</v>
          </cell>
          <cell r="AA8" t="str">
            <v>-</v>
          </cell>
          <cell r="AB8" t="str">
            <v>-</v>
          </cell>
          <cell r="AC8" t="str">
            <v>-</v>
          </cell>
        </row>
        <row r="9">
          <cell r="A9">
            <v>37316</v>
          </cell>
          <cell r="B9">
            <v>62.9</v>
          </cell>
          <cell r="C9">
            <v>38.799999999999997</v>
          </cell>
          <cell r="D9">
            <v>82.8</v>
          </cell>
          <cell r="E9">
            <v>58.8</v>
          </cell>
          <cell r="F9">
            <v>46.2</v>
          </cell>
          <cell r="G9">
            <v>72.099999999999994</v>
          </cell>
          <cell r="H9" t="str">
            <v>-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#VALUE!</v>
          </cell>
          <cell r="P9" t="str">
            <v>-</v>
          </cell>
          <cell r="Q9" t="str">
            <v>-</v>
          </cell>
          <cell r="R9" t="str">
            <v>-</v>
          </cell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Y9" t="str">
            <v>-</v>
          </cell>
          <cell r="Z9" t="str">
            <v>-</v>
          </cell>
          <cell r="AA9" t="str">
            <v>-</v>
          </cell>
          <cell r="AB9" t="str">
            <v>-</v>
          </cell>
          <cell r="AC9" t="str">
            <v>-</v>
          </cell>
        </row>
        <row r="10">
          <cell r="A10">
            <v>37347</v>
          </cell>
          <cell r="B10">
            <v>66.8</v>
          </cell>
          <cell r="C10">
            <v>44.2</v>
          </cell>
          <cell r="D10">
            <v>85.5</v>
          </cell>
          <cell r="E10">
            <v>51.8</v>
          </cell>
          <cell r="F10">
            <v>57.8</v>
          </cell>
          <cell r="G10">
            <v>74.400000000000006</v>
          </cell>
          <cell r="H10" t="str">
            <v>-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O10" t="e">
            <v>#VALUE!</v>
          </cell>
          <cell r="P10" t="str">
            <v>-</v>
          </cell>
          <cell r="Q10" t="str">
            <v>-</v>
          </cell>
          <cell r="R10" t="str">
            <v>-</v>
          </cell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</row>
        <row r="11">
          <cell r="A11">
            <v>37377</v>
          </cell>
          <cell r="B11">
            <v>67.8</v>
          </cell>
          <cell r="C11">
            <v>44.5</v>
          </cell>
          <cell r="D11">
            <v>87</v>
          </cell>
          <cell r="E11">
            <v>43.6</v>
          </cell>
          <cell r="F11">
            <v>57.1</v>
          </cell>
          <cell r="G11">
            <v>76.400000000000006</v>
          </cell>
          <cell r="H11" t="str">
            <v>-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  <cell r="N11" t="e">
            <v>#REF!</v>
          </cell>
          <cell r="O11" t="e">
            <v>#VALUE!</v>
          </cell>
          <cell r="P11" t="str">
            <v>-</v>
          </cell>
          <cell r="Q11" t="str">
            <v>-</v>
          </cell>
          <cell r="R11" t="str">
            <v>-</v>
          </cell>
          <cell r="S11" t="str">
            <v>-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-</v>
          </cell>
          <cell r="X11" t="str">
            <v>-</v>
          </cell>
          <cell r="Y11" t="str">
            <v>-</v>
          </cell>
          <cell r="Z11" t="str">
            <v>-</v>
          </cell>
          <cell r="AA11" t="str">
            <v>-</v>
          </cell>
          <cell r="AB11" t="str">
            <v>-</v>
          </cell>
          <cell r="AC11" t="str">
            <v>-</v>
          </cell>
        </row>
        <row r="12">
          <cell r="A12">
            <v>37408</v>
          </cell>
          <cell r="B12">
            <v>71.599999999999994</v>
          </cell>
          <cell r="C12">
            <v>44.7</v>
          </cell>
          <cell r="D12">
            <v>93.8</v>
          </cell>
          <cell r="E12">
            <v>37</v>
          </cell>
          <cell r="F12">
            <v>78.400000000000006</v>
          </cell>
          <cell r="G12">
            <v>73.599999999999994</v>
          </cell>
          <cell r="H12" t="str">
            <v>-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O12" t="e">
            <v>#VALUE!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</row>
        <row r="13">
          <cell r="A13">
            <v>37438</v>
          </cell>
          <cell r="B13">
            <v>74.599999999999994</v>
          </cell>
          <cell r="C13">
            <v>46.6</v>
          </cell>
          <cell r="D13">
            <v>97.7</v>
          </cell>
          <cell r="E13">
            <v>52.4</v>
          </cell>
          <cell r="F13">
            <v>80</v>
          </cell>
          <cell r="G13">
            <v>76.400000000000006</v>
          </cell>
          <cell r="H13" t="str">
            <v>-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#VALUE!</v>
          </cell>
          <cell r="P13" t="str">
            <v>-</v>
          </cell>
          <cell r="Q13" t="str">
            <v>-</v>
          </cell>
          <cell r="R13" t="str">
            <v>-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Y13" t="str">
            <v>-</v>
          </cell>
          <cell r="Z13" t="str">
            <v>-</v>
          </cell>
          <cell r="AA13" t="str">
            <v>-</v>
          </cell>
          <cell r="AB13" t="str">
            <v>-</v>
          </cell>
          <cell r="AC13" t="str">
            <v>-</v>
          </cell>
        </row>
        <row r="14">
          <cell r="A14">
            <v>37469</v>
          </cell>
          <cell r="B14">
            <v>75.099999999999994</v>
          </cell>
          <cell r="C14">
            <v>42.7</v>
          </cell>
          <cell r="D14">
            <v>101.8</v>
          </cell>
          <cell r="E14">
            <v>66.3</v>
          </cell>
          <cell r="F14">
            <v>82</v>
          </cell>
          <cell r="G14">
            <v>80.7</v>
          </cell>
          <cell r="H14" t="str">
            <v>-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#VALUE!</v>
          </cell>
          <cell r="P14" t="str">
            <v>-</v>
          </cell>
          <cell r="Q14" t="str">
            <v>-</v>
          </cell>
          <cell r="R14" t="str">
            <v>-</v>
          </cell>
          <cell r="S14" t="str">
            <v>-</v>
          </cell>
          <cell r="T14" t="str">
            <v>-</v>
          </cell>
          <cell r="U14" t="str">
            <v>-</v>
          </cell>
          <cell r="V14" t="str">
            <v>-</v>
          </cell>
          <cell r="W14" t="str">
            <v>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</row>
        <row r="15">
          <cell r="A15">
            <v>37500</v>
          </cell>
          <cell r="B15">
            <v>72.400000000000006</v>
          </cell>
          <cell r="C15">
            <v>44.5</v>
          </cell>
          <cell r="D15">
            <v>95.5</v>
          </cell>
          <cell r="E15">
            <v>64.3</v>
          </cell>
          <cell r="F15">
            <v>72.900000000000006</v>
          </cell>
          <cell r="G15">
            <v>74.599999999999994</v>
          </cell>
          <cell r="H15" t="str">
            <v>-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#VALUE!</v>
          </cell>
          <cell r="P15" t="str">
            <v>-</v>
          </cell>
          <cell r="Q15" t="str">
            <v>-</v>
          </cell>
          <cell r="R15" t="str">
            <v>-</v>
          </cell>
          <cell r="S15" t="str">
            <v>-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Y15" t="str">
            <v>-</v>
          </cell>
          <cell r="Z15" t="str">
            <v>-</v>
          </cell>
          <cell r="AA15" t="str">
            <v>-</v>
          </cell>
          <cell r="AB15" t="str">
            <v>-</v>
          </cell>
          <cell r="AC15" t="str">
            <v>-</v>
          </cell>
        </row>
        <row r="16">
          <cell r="A16">
            <v>37530</v>
          </cell>
          <cell r="B16">
            <v>76.8</v>
          </cell>
          <cell r="C16">
            <v>46.6</v>
          </cell>
          <cell r="D16">
            <v>101.6</v>
          </cell>
          <cell r="E16">
            <v>73.7</v>
          </cell>
          <cell r="F16">
            <v>73.900000000000006</v>
          </cell>
          <cell r="G16">
            <v>85.5</v>
          </cell>
          <cell r="H16" t="str">
            <v>-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#VALUE!</v>
          </cell>
          <cell r="P16" t="str">
            <v>-</v>
          </cell>
          <cell r="Q16" t="str">
            <v>-</v>
          </cell>
          <cell r="R16" t="str">
            <v>-</v>
          </cell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</row>
        <row r="17">
          <cell r="A17">
            <v>37561</v>
          </cell>
          <cell r="B17">
            <v>80.3</v>
          </cell>
          <cell r="C17">
            <v>48.9</v>
          </cell>
          <cell r="D17">
            <v>106.2</v>
          </cell>
          <cell r="E17">
            <v>70.400000000000006</v>
          </cell>
          <cell r="F17">
            <v>87.5</v>
          </cell>
          <cell r="G17">
            <v>80.7</v>
          </cell>
          <cell r="H17" t="str">
            <v>-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#VALUE!</v>
          </cell>
          <cell r="P17" t="str">
            <v>-</v>
          </cell>
          <cell r="Q17" t="str">
            <v>-</v>
          </cell>
          <cell r="R17" t="str">
            <v>-</v>
          </cell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-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-</v>
          </cell>
          <cell r="AC17" t="str">
            <v>-</v>
          </cell>
        </row>
        <row r="18">
          <cell r="A18">
            <v>37591</v>
          </cell>
          <cell r="B18">
            <v>78.900000000000006</v>
          </cell>
          <cell r="C18">
            <v>50.5</v>
          </cell>
          <cell r="D18">
            <v>102.4</v>
          </cell>
          <cell r="E18">
            <v>63</v>
          </cell>
          <cell r="F18">
            <v>82.4</v>
          </cell>
          <cell r="G18">
            <v>71.900000000000006</v>
          </cell>
          <cell r="H18" t="str">
            <v>-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#VALUE!</v>
          </cell>
          <cell r="P18" t="str">
            <v>-</v>
          </cell>
          <cell r="Q18" t="str">
            <v>-</v>
          </cell>
          <cell r="R18" t="str">
            <v>-</v>
          </cell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</row>
        <row r="19">
          <cell r="A19">
            <v>37622</v>
          </cell>
          <cell r="B19">
            <v>76.5</v>
          </cell>
          <cell r="C19">
            <v>48.9</v>
          </cell>
          <cell r="D19">
            <v>99.4</v>
          </cell>
          <cell r="E19">
            <v>61.2</v>
          </cell>
          <cell r="F19">
            <v>86.8</v>
          </cell>
          <cell r="G19">
            <v>71.2</v>
          </cell>
          <cell r="H19" t="str">
            <v>-</v>
          </cell>
          <cell r="I19">
            <v>14.008941877794346</v>
          </cell>
          <cell r="J19">
            <v>36.211699164345404</v>
          </cell>
          <cell r="K19">
            <v>6.9967707212055972</v>
          </cell>
          <cell r="L19">
            <v>-17.852348993288587</v>
          </cell>
          <cell r="M19">
            <v>46.621621621621614</v>
          </cell>
          <cell r="N19">
            <v>1.2802275960170779</v>
          </cell>
          <cell r="O19" t="e">
            <v>#VALUE!</v>
          </cell>
          <cell r="P19" t="str">
            <v>-</v>
          </cell>
          <cell r="Q19" t="str">
            <v>-</v>
          </cell>
          <cell r="R19" t="str">
            <v>-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>
            <v>13.999999999999989</v>
          </cell>
          <cell r="X19">
            <v>36.300000000000018</v>
          </cell>
          <cell r="Y19">
            <v>6.899999999999995</v>
          </cell>
          <cell r="Z19">
            <v>-17.799999999999994</v>
          </cell>
          <cell r="AA19">
            <v>46.800000000000018</v>
          </cell>
          <cell r="AB19">
            <v>1.2999999999999901</v>
          </cell>
          <cell r="AC19" t="str">
            <v>-</v>
          </cell>
        </row>
        <row r="20">
          <cell r="A20">
            <v>37653</v>
          </cell>
          <cell r="B20">
            <v>74.3</v>
          </cell>
          <cell r="C20">
            <v>46.4</v>
          </cell>
          <cell r="D20">
            <v>97.3</v>
          </cell>
          <cell r="E20">
            <v>52.9</v>
          </cell>
          <cell r="F20">
            <v>82.2</v>
          </cell>
          <cell r="G20">
            <v>77.900000000000006</v>
          </cell>
          <cell r="H20" t="str">
            <v>-</v>
          </cell>
          <cell r="I20">
            <v>20.813008130081297</v>
          </cell>
          <cell r="J20">
            <v>35.276967930029166</v>
          </cell>
          <cell r="K20">
            <v>16.109785202863964</v>
          </cell>
          <cell r="L20">
            <v>-10.641891891891898</v>
          </cell>
          <cell r="M20">
            <v>49.183303085299457</v>
          </cell>
          <cell r="N20">
            <v>18.389057750759893</v>
          </cell>
          <cell r="O20" t="e">
            <v>#VALUE!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V20" t="str">
            <v>-</v>
          </cell>
          <cell r="W20">
            <v>17.300000000000004</v>
          </cell>
          <cell r="X20">
            <v>35.699999999999996</v>
          </cell>
          <cell r="Y20">
            <v>11.299999999999999</v>
          </cell>
          <cell r="Z20">
            <v>-14.599999999999991</v>
          </cell>
          <cell r="AA20">
            <v>48</v>
          </cell>
          <cell r="AB20">
            <v>9.5999999999999872</v>
          </cell>
          <cell r="AC20" t="str">
            <v>-</v>
          </cell>
        </row>
        <row r="21">
          <cell r="A21">
            <v>37681</v>
          </cell>
          <cell r="B21">
            <v>76.400000000000006</v>
          </cell>
          <cell r="C21">
            <v>50.3</v>
          </cell>
          <cell r="D21">
            <v>98</v>
          </cell>
          <cell r="E21">
            <v>39.799999999999997</v>
          </cell>
          <cell r="F21">
            <v>80.7</v>
          </cell>
          <cell r="G21">
            <v>71.8</v>
          </cell>
          <cell r="H21" t="str">
            <v>-</v>
          </cell>
          <cell r="I21">
            <v>21.462639109697946</v>
          </cell>
          <cell r="J21">
            <v>29.63917525773196</v>
          </cell>
          <cell r="K21">
            <v>18.357487922705317</v>
          </cell>
          <cell r="L21">
            <v>-32.312925170068027</v>
          </cell>
          <cell r="M21">
            <v>74.675324675324674</v>
          </cell>
          <cell r="N21">
            <v>-0.41608876560332481</v>
          </cell>
          <cell r="O21" t="e">
            <v>#VALUE!</v>
          </cell>
          <cell r="P21" t="str">
            <v>-</v>
          </cell>
          <cell r="Q21" t="str">
            <v>-</v>
          </cell>
          <cell r="R21" t="str">
            <v>-</v>
          </cell>
          <cell r="S21" t="str">
            <v>-</v>
          </cell>
          <cell r="T21" t="str">
            <v>-</v>
          </cell>
          <cell r="U21" t="str">
            <v>-</v>
          </cell>
          <cell r="V21" t="str">
            <v>-</v>
          </cell>
          <cell r="W21">
            <v>18.700000000000006</v>
          </cell>
          <cell r="X21">
            <v>33.5</v>
          </cell>
          <cell r="Y21">
            <v>13.5</v>
          </cell>
          <cell r="Z21">
            <v>-19.999999999999996</v>
          </cell>
          <cell r="AA21">
            <v>55.699999999999996</v>
          </cell>
          <cell r="AB21">
            <v>6.0999999999999943</v>
          </cell>
          <cell r="AC21" t="str">
            <v>-</v>
          </cell>
        </row>
        <row r="22">
          <cell r="A22">
            <v>37712</v>
          </cell>
          <cell r="B22">
            <v>72.599999999999994</v>
          </cell>
          <cell r="C22">
            <v>45</v>
          </cell>
          <cell r="D22">
            <v>95.3</v>
          </cell>
          <cell r="E22">
            <v>55.6</v>
          </cell>
          <cell r="F22">
            <v>85.9</v>
          </cell>
          <cell r="G22">
            <v>72.099999999999994</v>
          </cell>
          <cell r="H22" t="str">
            <v>-</v>
          </cell>
          <cell r="I22">
            <v>8.6826347305389184</v>
          </cell>
          <cell r="J22">
            <v>1.8099547511312153</v>
          </cell>
          <cell r="K22">
            <v>11.461988304093564</v>
          </cell>
          <cell r="L22">
            <v>7.3359073359073452</v>
          </cell>
          <cell r="M22">
            <v>48.615916955017319</v>
          </cell>
          <cell r="N22">
            <v>-3.0913978494623806</v>
          </cell>
          <cell r="O22" t="e">
            <v>#VALUE!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>
            <v>16.100000000000001</v>
          </cell>
          <cell r="X22">
            <v>24.4</v>
          </cell>
          <cell r="Y22">
            <v>12.999999999999989</v>
          </cell>
          <cell r="Z22">
            <v>-14.200000000000001</v>
          </cell>
          <cell r="AA22">
            <v>53.800000000000004</v>
          </cell>
          <cell r="AB22">
            <v>3.6999999999999922</v>
          </cell>
          <cell r="AC22" t="str">
            <v>-</v>
          </cell>
        </row>
        <row r="23">
          <cell r="A23">
            <v>37742</v>
          </cell>
          <cell r="B23">
            <v>80.7</v>
          </cell>
          <cell r="C23">
            <v>52.2</v>
          </cell>
          <cell r="D23">
            <v>104.2</v>
          </cell>
          <cell r="E23">
            <v>57.2</v>
          </cell>
          <cell r="F23">
            <v>93.9</v>
          </cell>
          <cell r="G23">
            <v>75.8</v>
          </cell>
          <cell r="H23" t="str">
            <v>-</v>
          </cell>
          <cell r="I23">
            <v>19.026548672566381</v>
          </cell>
          <cell r="J23">
            <v>17.303370786516862</v>
          </cell>
          <cell r="K23">
            <v>19.770114942528739</v>
          </cell>
          <cell r="L23">
            <v>31.192660550458719</v>
          </cell>
          <cell r="M23">
            <v>64.448336252189137</v>
          </cell>
          <cell r="N23">
            <v>-0.7853403141361367</v>
          </cell>
          <cell r="O23" t="e">
            <v>#VALUE!</v>
          </cell>
          <cell r="P23" t="str">
            <v>-</v>
          </cell>
          <cell r="Q23" t="str">
            <v>-</v>
          </cell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  <cell r="V23" t="str">
            <v>-</v>
          </cell>
          <cell r="W23">
            <v>16.700000000000003</v>
          </cell>
          <cell r="X23">
            <v>22.799999999999997</v>
          </cell>
          <cell r="Y23">
            <v>14.3</v>
          </cell>
          <cell r="Z23">
            <v>-7.4000000000000066</v>
          </cell>
          <cell r="AA23">
            <v>56.000000000000007</v>
          </cell>
          <cell r="AB23">
            <v>2.7000000000000135</v>
          </cell>
          <cell r="AC23" t="str">
            <v>-</v>
          </cell>
        </row>
        <row r="24">
          <cell r="A24">
            <v>37773</v>
          </cell>
          <cell r="B24">
            <v>73.599999999999994</v>
          </cell>
          <cell r="C24">
            <v>47.8</v>
          </cell>
          <cell r="D24">
            <v>94.8</v>
          </cell>
          <cell r="E24">
            <v>42.4</v>
          </cell>
          <cell r="F24">
            <v>84.9</v>
          </cell>
          <cell r="G24">
            <v>70.7</v>
          </cell>
          <cell r="H24" t="str">
            <v>-</v>
          </cell>
          <cell r="I24">
            <v>2.7932960893854752</v>
          </cell>
          <cell r="J24">
            <v>6.9351230425055794</v>
          </cell>
          <cell r="K24">
            <v>1.0660980810234542</v>
          </cell>
          <cell r="L24">
            <v>14.594594594594589</v>
          </cell>
          <cell r="M24">
            <v>8.2908163265306118</v>
          </cell>
          <cell r="N24">
            <v>-3.940217391304337</v>
          </cell>
          <cell r="O24" t="e">
            <v>#VALUE!</v>
          </cell>
          <cell r="P24" t="str">
            <v>-</v>
          </cell>
          <cell r="Q24" t="str">
            <v>-</v>
          </cell>
          <cell r="R24" t="str">
            <v>-</v>
          </cell>
          <cell r="S24" t="str">
            <v>-</v>
          </cell>
          <cell r="T24" t="str">
            <v>-</v>
          </cell>
          <cell r="U24" t="str">
            <v>-</v>
          </cell>
          <cell r="V24" t="str">
            <v>-</v>
          </cell>
          <cell r="W24">
            <v>14.200000000000014</v>
          </cell>
          <cell r="X24">
            <v>19.900000000000006</v>
          </cell>
          <cell r="Y24">
            <v>12.000000000000011</v>
          </cell>
          <cell r="Z24">
            <v>-4.9000000000000039</v>
          </cell>
          <cell r="AA24">
            <v>45.4</v>
          </cell>
          <cell r="AB24">
            <v>1.6000000000000014</v>
          </cell>
          <cell r="AC24" t="str">
            <v>-</v>
          </cell>
        </row>
        <row r="25">
          <cell r="A25">
            <v>37803</v>
          </cell>
          <cell r="B25">
            <v>81.2</v>
          </cell>
          <cell r="C25">
            <v>52.4</v>
          </cell>
          <cell r="D25">
            <v>105</v>
          </cell>
          <cell r="E25">
            <v>52.7</v>
          </cell>
          <cell r="F25">
            <v>94.1</v>
          </cell>
          <cell r="G25">
            <v>76.599999999999994</v>
          </cell>
          <cell r="H25" t="str">
            <v>-</v>
          </cell>
          <cell r="I25">
            <v>8.8471849865951864</v>
          </cell>
          <cell r="J25">
            <v>12.446351931330465</v>
          </cell>
          <cell r="K25">
            <v>7.4718526100307034</v>
          </cell>
          <cell r="L25">
            <v>0.57251908396947382</v>
          </cell>
          <cell r="M25">
            <v>17.624999999999993</v>
          </cell>
          <cell r="N25">
            <v>0.26178010471202701</v>
          </cell>
          <cell r="O25" t="e">
            <v>#VALUE!</v>
          </cell>
          <cell r="P25" t="str">
            <v>-</v>
          </cell>
          <cell r="Q25" t="str">
            <v>-</v>
          </cell>
          <cell r="R25" t="str">
            <v>-</v>
          </cell>
          <cell r="S25" t="str">
            <v>-</v>
          </cell>
          <cell r="T25" t="str">
            <v>-</v>
          </cell>
          <cell r="U25" t="str">
            <v>-</v>
          </cell>
          <cell r="V25" t="str">
            <v>-</v>
          </cell>
          <cell r="W25">
            <v>13.3</v>
          </cell>
          <cell r="X25">
            <v>18.700000000000006</v>
          </cell>
          <cell r="Y25">
            <v>11.299999999999999</v>
          </cell>
          <cell r="Z25">
            <v>-4.0999999999999925</v>
          </cell>
          <cell r="AA25">
            <v>40.300000000000004</v>
          </cell>
          <cell r="AB25">
            <v>1.4000000000000012</v>
          </cell>
          <cell r="AC25" t="str">
            <v>-</v>
          </cell>
        </row>
        <row r="26">
          <cell r="A26">
            <v>37834</v>
          </cell>
          <cell r="B26">
            <v>79.2</v>
          </cell>
          <cell r="C26">
            <v>50.5</v>
          </cell>
          <cell r="D26">
            <v>102.9</v>
          </cell>
          <cell r="E26">
            <v>56.4</v>
          </cell>
          <cell r="F26">
            <v>79</v>
          </cell>
          <cell r="G26">
            <v>76.2</v>
          </cell>
          <cell r="H26" t="str">
            <v>-</v>
          </cell>
          <cell r="I26">
            <v>5.4593874833555383</v>
          </cell>
          <cell r="J26">
            <v>18.266978922716621</v>
          </cell>
          <cell r="K26">
            <v>1.0805500982318357</v>
          </cell>
          <cell r="L26">
            <v>-14.932126696832579</v>
          </cell>
          <cell r="M26">
            <v>-3.6585365853658534</v>
          </cell>
          <cell r="N26">
            <v>-5.5762081784386615</v>
          </cell>
          <cell r="O26" t="e">
            <v>#VALUE!</v>
          </cell>
          <cell r="P26" t="str">
            <v>-</v>
          </cell>
          <cell r="Q26" t="str">
            <v>-</v>
          </cell>
          <cell r="R26" t="str">
            <v>-</v>
          </cell>
          <cell r="S26" t="str">
            <v>-</v>
          </cell>
          <cell r="T26" t="str">
            <v>-</v>
          </cell>
          <cell r="U26" t="str">
            <v>-</v>
          </cell>
          <cell r="V26" t="str">
            <v>-</v>
          </cell>
          <cell r="W26">
            <v>12.3</v>
          </cell>
          <cell r="X26">
            <v>18.599999999999994</v>
          </cell>
          <cell r="Y26">
            <v>9.7999999999999865</v>
          </cell>
          <cell r="Z26">
            <v>-5.7000000000000046</v>
          </cell>
          <cell r="AA26">
            <v>33.300000000000018</v>
          </cell>
          <cell r="AB26">
            <v>0.40000000000000036</v>
          </cell>
          <cell r="AC26" t="str">
            <v>-</v>
          </cell>
        </row>
        <row r="27">
          <cell r="A27">
            <v>37865</v>
          </cell>
          <cell r="B27">
            <v>79.3</v>
          </cell>
          <cell r="C27">
            <v>49</v>
          </cell>
          <cell r="D27">
            <v>104.2</v>
          </cell>
          <cell r="E27">
            <v>57.6</v>
          </cell>
          <cell r="F27">
            <v>92.9</v>
          </cell>
          <cell r="G27">
            <v>74.2</v>
          </cell>
          <cell r="H27" t="str">
            <v>-</v>
          </cell>
          <cell r="I27">
            <v>9.5303867403314797</v>
          </cell>
          <cell r="J27">
            <v>10.112359550561797</v>
          </cell>
          <cell r="K27">
            <v>9.1099476439790603</v>
          </cell>
          <cell r="L27">
            <v>-10.419906687402793</v>
          </cell>
          <cell r="M27">
            <v>27.434842249657059</v>
          </cell>
          <cell r="N27">
            <v>-0.53619302949060532</v>
          </cell>
          <cell r="O27" t="e">
            <v>#VALUE!</v>
          </cell>
          <cell r="P27" t="str">
            <v>-</v>
          </cell>
          <cell r="Q27" t="str">
            <v>-</v>
          </cell>
          <cell r="R27" t="str">
            <v>-</v>
          </cell>
          <cell r="S27" t="str">
            <v>-</v>
          </cell>
          <cell r="T27" t="str">
            <v>-</v>
          </cell>
          <cell r="U27" t="str">
            <v>-</v>
          </cell>
          <cell r="V27" t="str">
            <v>-</v>
          </cell>
          <cell r="W27">
            <v>11.899999999999999</v>
          </cell>
          <cell r="X27">
            <v>17.599999999999994</v>
          </cell>
          <cell r="Y27">
            <v>9.7999999999999865</v>
          </cell>
          <cell r="Z27">
            <v>-6.2999999999999945</v>
          </cell>
          <cell r="AA27">
            <v>32.499999999999993</v>
          </cell>
          <cell r="AB27">
            <v>0.29999999999998916</v>
          </cell>
          <cell r="AC27" t="str">
            <v>-</v>
          </cell>
        </row>
        <row r="28">
          <cell r="A28">
            <v>37895</v>
          </cell>
          <cell r="B28">
            <v>74.2</v>
          </cell>
          <cell r="C28">
            <v>51.7</v>
          </cell>
          <cell r="D28">
            <v>92.7</v>
          </cell>
          <cell r="E28">
            <v>63</v>
          </cell>
          <cell r="F28">
            <v>92.5</v>
          </cell>
          <cell r="G28">
            <v>77</v>
          </cell>
          <cell r="H28" t="str">
            <v>-</v>
          </cell>
          <cell r="I28">
            <v>-3.3854166666666594</v>
          </cell>
          <cell r="J28">
            <v>10.944206008583695</v>
          </cell>
          <cell r="K28">
            <v>-8.7598425196850318</v>
          </cell>
          <cell r="L28">
            <v>-14.518317503392133</v>
          </cell>
          <cell r="M28">
            <v>25.16914749661704</v>
          </cell>
          <cell r="N28">
            <v>-9.9415204678362574</v>
          </cell>
          <cell r="O28" t="e">
            <v>#VALUE!</v>
          </cell>
          <cell r="P28" t="str">
            <v>-</v>
          </cell>
          <cell r="Q28" t="str">
            <v>-</v>
          </cell>
          <cell r="R28" t="str">
            <v>-</v>
          </cell>
          <cell r="S28" t="str">
            <v>-</v>
          </cell>
          <cell r="T28" t="str">
            <v>-</v>
          </cell>
          <cell r="U28" t="str">
            <v>-</v>
          </cell>
          <cell r="V28" t="str">
            <v>-</v>
          </cell>
          <cell r="W28">
            <v>10.20000000000001</v>
          </cell>
          <cell r="X28">
            <v>16.900000000000006</v>
          </cell>
          <cell r="Y28">
            <v>7.6999999999999957</v>
          </cell>
          <cell r="Z28">
            <v>-7.4000000000000066</v>
          </cell>
          <cell r="AA28">
            <v>31.699999999999996</v>
          </cell>
          <cell r="AB28">
            <v>-0.80000000000000071</v>
          </cell>
          <cell r="AC28" t="str">
            <v>-</v>
          </cell>
        </row>
        <row r="29">
          <cell r="A29">
            <v>37926</v>
          </cell>
          <cell r="B29">
            <v>72.900000000000006</v>
          </cell>
          <cell r="C29">
            <v>51.4</v>
          </cell>
          <cell r="D29">
            <v>90.7</v>
          </cell>
          <cell r="E29">
            <v>60.6</v>
          </cell>
          <cell r="F29">
            <v>65.599999999999994</v>
          </cell>
          <cell r="G29">
            <v>75.900000000000006</v>
          </cell>
          <cell r="H29" t="str">
            <v>-</v>
          </cell>
          <cell r="I29">
            <v>-9.2154420921544098</v>
          </cell>
          <cell r="J29">
            <v>5.112474437627812</v>
          </cell>
          <cell r="K29">
            <v>-14.595103578154426</v>
          </cell>
          <cell r="L29">
            <v>-13.92045454545455</v>
          </cell>
          <cell r="M29">
            <v>-25.028571428571432</v>
          </cell>
          <cell r="N29">
            <v>-5.9479553903345685</v>
          </cell>
          <cell r="O29" t="e">
            <v>#VALUE!</v>
          </cell>
          <cell r="P29" t="str">
            <v>-</v>
          </cell>
          <cell r="Q29" t="str">
            <v>-</v>
          </cell>
          <cell r="R29" t="str">
            <v>-</v>
          </cell>
          <cell r="S29" t="str">
            <v>-</v>
          </cell>
          <cell r="T29" t="str">
            <v>-</v>
          </cell>
          <cell r="U29" t="str">
            <v>-</v>
          </cell>
          <cell r="V29" t="str">
            <v>-</v>
          </cell>
          <cell r="W29">
            <v>8.2000000000000064</v>
          </cell>
          <cell r="X29">
            <v>15.599999999999991</v>
          </cell>
          <cell r="Y29">
            <v>5.4000000000000048</v>
          </cell>
          <cell r="Z29">
            <v>-8.0999999999999961</v>
          </cell>
          <cell r="AA29">
            <v>25.099999999999987</v>
          </cell>
          <cell r="AB29">
            <v>-1.3000000000000012</v>
          </cell>
          <cell r="AC29" t="str">
            <v>-</v>
          </cell>
        </row>
        <row r="30">
          <cell r="A30">
            <v>37956</v>
          </cell>
          <cell r="B30">
            <v>79.2</v>
          </cell>
          <cell r="C30">
            <v>50.1</v>
          </cell>
          <cell r="D30">
            <v>103.2</v>
          </cell>
          <cell r="E30">
            <v>64.7</v>
          </cell>
          <cell r="F30">
            <v>82.7</v>
          </cell>
          <cell r="G30">
            <v>67.599999999999994</v>
          </cell>
          <cell r="H30" t="str">
            <v>-</v>
          </cell>
          <cell r="I30">
            <v>0.38022813688212564</v>
          </cell>
          <cell r="J30">
            <v>-0.79207920792078934</v>
          </cell>
          <cell r="K30">
            <v>0.78124999999999722</v>
          </cell>
          <cell r="L30">
            <v>2.698412698412703</v>
          </cell>
          <cell r="M30">
            <v>0.36407766990290918</v>
          </cell>
          <cell r="N30">
            <v>-5.9805285118219906</v>
          </cell>
          <cell r="O30" t="e">
            <v>#VALUE!</v>
          </cell>
          <cell r="P30">
            <v>7.4999999999999956</v>
          </cell>
          <cell r="Q30">
            <v>14.100000000000001</v>
          </cell>
          <cell r="R30">
            <v>5.0000000000000044</v>
          </cell>
          <cell r="S30">
            <v>-7.0999999999999952</v>
          </cell>
          <cell r="T30">
            <v>22.70000000000001</v>
          </cell>
          <cell r="U30">
            <v>-1.7000000000000015</v>
          </cell>
          <cell r="V30" t="str">
            <v>-</v>
          </cell>
          <cell r="W30">
            <v>7.4999999999999956</v>
          </cell>
          <cell r="X30">
            <v>14.100000000000001</v>
          </cell>
          <cell r="Y30">
            <v>5.0000000000000044</v>
          </cell>
          <cell r="Z30">
            <v>-7.0999999999999952</v>
          </cell>
          <cell r="AA30">
            <v>22.70000000000001</v>
          </cell>
          <cell r="AB30">
            <v>-1.7000000000000015</v>
          </cell>
          <cell r="AC30" t="str">
            <v>-</v>
          </cell>
        </row>
        <row r="31">
          <cell r="A31">
            <v>37987</v>
          </cell>
          <cell r="B31">
            <v>78.599999999999994</v>
          </cell>
          <cell r="C31">
            <v>48.8</v>
          </cell>
          <cell r="D31">
            <v>103.3</v>
          </cell>
          <cell r="E31">
            <v>58.5</v>
          </cell>
          <cell r="F31">
            <v>90.6</v>
          </cell>
          <cell r="G31">
            <v>73.099999999999994</v>
          </cell>
          <cell r="H31" t="str">
            <v>-</v>
          </cell>
          <cell r="I31">
            <v>2.7450980392156787</v>
          </cell>
          <cell r="J31">
            <v>-0.20449897750511539</v>
          </cell>
          <cell r="K31">
            <v>3.9235412474849003</v>
          </cell>
          <cell r="L31">
            <v>-4.4117647058823577</v>
          </cell>
          <cell r="M31">
            <v>4.3778801843317945</v>
          </cell>
          <cell r="N31">
            <v>2.6685393258426844</v>
          </cell>
          <cell r="O31" t="e">
            <v>#VALUE!</v>
          </cell>
          <cell r="P31">
            <v>6.5999999999999837</v>
          </cell>
          <cell r="Q31">
            <v>11.299999999999999</v>
          </cell>
          <cell r="R31">
            <v>4.6999999999999931</v>
          </cell>
          <cell r="S31">
            <v>-5.7999999999999936</v>
          </cell>
          <cell r="T31">
            <v>19.199999999999996</v>
          </cell>
          <cell r="U31">
            <v>-1.5999999999999903</v>
          </cell>
          <cell r="V31" t="str">
            <v>-</v>
          </cell>
          <cell r="W31">
            <v>2.7000000000000135</v>
          </cell>
          <cell r="X31">
            <v>-0.20000000000000018</v>
          </cell>
          <cell r="Y31">
            <v>3.9000000000000146</v>
          </cell>
          <cell r="Z31">
            <v>-4.5000000000000036</v>
          </cell>
          <cell r="AA31">
            <v>4.4000000000000039</v>
          </cell>
          <cell r="AB31">
            <v>2.7000000000000135</v>
          </cell>
          <cell r="AC31" t="str">
            <v>-</v>
          </cell>
        </row>
        <row r="32">
          <cell r="A32">
            <v>38018</v>
          </cell>
          <cell r="B32">
            <v>74.8</v>
          </cell>
          <cell r="C32">
            <v>47.8</v>
          </cell>
          <cell r="D32">
            <v>97.1</v>
          </cell>
          <cell r="E32">
            <v>43.3</v>
          </cell>
          <cell r="F32">
            <v>86.3</v>
          </cell>
          <cell r="G32">
            <v>67.8</v>
          </cell>
          <cell r="H32" t="str">
            <v>-</v>
          </cell>
          <cell r="I32">
            <v>0.67294751009421261</v>
          </cell>
          <cell r="J32">
            <v>3.0172413793103416</v>
          </cell>
          <cell r="K32">
            <v>-0.20554984583761854</v>
          </cell>
          <cell r="L32">
            <v>-18.147448015122876</v>
          </cell>
          <cell r="M32">
            <v>4.9878345498783387</v>
          </cell>
          <cell r="N32">
            <v>-12.965340179717597</v>
          </cell>
          <cell r="O32" t="e">
            <v>#VALUE!</v>
          </cell>
          <cell r="P32">
            <v>5.0999999999999934</v>
          </cell>
          <cell r="Q32">
            <v>9.0999999999999979</v>
          </cell>
          <cell r="R32">
            <v>3.499999999999992</v>
          </cell>
          <cell r="S32">
            <v>-6.2999999999999945</v>
          </cell>
          <cell r="T32">
            <v>15.999999999999993</v>
          </cell>
          <cell r="U32">
            <v>-4.0000000000000036</v>
          </cell>
          <cell r="V32" t="str">
            <v>-</v>
          </cell>
          <cell r="W32">
            <v>1.7000000000000126</v>
          </cell>
          <cell r="X32">
            <v>1.2999999999999901</v>
          </cell>
          <cell r="Y32">
            <v>1.9000000000000128</v>
          </cell>
          <cell r="Z32">
            <v>-10.900000000000009</v>
          </cell>
          <cell r="AA32">
            <v>4.6999999999999931</v>
          </cell>
          <cell r="AB32">
            <v>-5.5000000000000053</v>
          </cell>
          <cell r="AC32" t="str">
            <v>-</v>
          </cell>
        </row>
        <row r="33">
          <cell r="A33">
            <v>38047</v>
          </cell>
          <cell r="B33">
            <v>79.2</v>
          </cell>
          <cell r="C33">
            <v>48</v>
          </cell>
          <cell r="D33">
            <v>104.9</v>
          </cell>
          <cell r="E33">
            <v>66.900000000000006</v>
          </cell>
          <cell r="F33">
            <v>83.5</v>
          </cell>
          <cell r="G33">
            <v>80.8</v>
          </cell>
          <cell r="H33" t="str">
            <v>-</v>
          </cell>
          <cell r="I33">
            <v>3.6649214659685825</v>
          </cell>
          <cell r="J33">
            <v>-4.5725646123260386</v>
          </cell>
          <cell r="K33">
            <v>7.0408163265306172</v>
          </cell>
          <cell r="L33">
            <v>68.090452261306552</v>
          </cell>
          <cell r="M33">
            <v>3.4696406443618302</v>
          </cell>
          <cell r="N33">
            <v>12.534818941504177</v>
          </cell>
          <cell r="O33" t="e">
            <v>#VALUE!</v>
          </cell>
          <cell r="P33">
            <v>3.8000000000000034</v>
          </cell>
          <cell r="Q33">
            <v>6.4000000000000057</v>
          </cell>
          <cell r="R33">
            <v>2.7000000000000135</v>
          </cell>
          <cell r="S33">
            <v>0.29999999999998916</v>
          </cell>
          <cell r="T33">
            <v>11.899999999999999</v>
          </cell>
          <cell r="U33">
            <v>-3.0000000000000027</v>
          </cell>
          <cell r="V33" t="str">
            <v>-</v>
          </cell>
          <cell r="W33">
            <v>2.2999999999999909</v>
          </cell>
          <cell r="X33">
            <v>-0.70000000000000062</v>
          </cell>
          <cell r="Y33">
            <v>3.6000000000000032</v>
          </cell>
          <cell r="Z33">
            <v>9.5999999999999872</v>
          </cell>
          <cell r="AA33">
            <v>4.2999999999999927</v>
          </cell>
          <cell r="AB33">
            <v>0.40000000000000036</v>
          </cell>
          <cell r="AC33" t="str">
            <v>-</v>
          </cell>
        </row>
        <row r="34">
          <cell r="A34">
            <v>38078</v>
          </cell>
          <cell r="B34">
            <v>77.099999999999994</v>
          </cell>
          <cell r="C34">
            <v>49.7</v>
          </cell>
          <cell r="D34">
            <v>99.7</v>
          </cell>
          <cell r="E34">
            <v>57.1</v>
          </cell>
          <cell r="F34">
            <v>87.2</v>
          </cell>
          <cell r="G34">
            <v>73.7</v>
          </cell>
          <cell r="H34" t="str">
            <v>-</v>
          </cell>
          <cell r="I34">
            <v>6.1983471074380168</v>
          </cell>
          <cell r="J34">
            <v>10.44444444444445</v>
          </cell>
          <cell r="K34">
            <v>4.6169989506820626</v>
          </cell>
          <cell r="L34">
            <v>2.6978417266187051</v>
          </cell>
          <cell r="M34">
            <v>1.5133876600698453</v>
          </cell>
          <cell r="N34">
            <v>2.219140083217765</v>
          </cell>
          <cell r="O34" t="e">
            <v>#VALUE!</v>
          </cell>
          <cell r="P34">
            <v>3.6000000000000032</v>
          </cell>
          <cell r="Q34">
            <v>7.0999999999999952</v>
          </cell>
          <cell r="R34">
            <v>2.2999999999999909</v>
          </cell>
          <cell r="S34">
            <v>0</v>
          </cell>
          <cell r="T34">
            <v>8.8000000000000078</v>
          </cell>
          <cell r="U34">
            <v>-2.5999999999999912</v>
          </cell>
          <cell r="V34" t="str">
            <v>-</v>
          </cell>
          <cell r="W34">
            <v>3.2999999999999918</v>
          </cell>
          <cell r="X34">
            <v>1.9000000000000128</v>
          </cell>
          <cell r="Y34">
            <v>3.9000000000000146</v>
          </cell>
          <cell r="Z34">
            <v>7.8000000000000069</v>
          </cell>
          <cell r="AA34">
            <v>3.6000000000000032</v>
          </cell>
          <cell r="AB34">
            <v>0.80000000000000071</v>
          </cell>
          <cell r="AC34" t="str">
            <v>-</v>
          </cell>
        </row>
        <row r="35">
          <cell r="A35">
            <v>38108</v>
          </cell>
          <cell r="B35">
            <v>81.5</v>
          </cell>
          <cell r="C35">
            <v>53.3</v>
          </cell>
          <cell r="D35">
            <v>104.8</v>
          </cell>
          <cell r="E35">
            <v>59.2</v>
          </cell>
          <cell r="F35">
            <v>87.3</v>
          </cell>
          <cell r="G35">
            <v>73.599999999999994</v>
          </cell>
          <cell r="H35" t="str">
            <v>-</v>
          </cell>
          <cell r="I35">
            <v>0.9913258983890918</v>
          </cell>
          <cell r="J35">
            <v>2.107279693486579</v>
          </cell>
          <cell r="K35">
            <v>0.57581573896352622</v>
          </cell>
          <cell r="L35">
            <v>3.4965034965034962</v>
          </cell>
          <cell r="M35">
            <v>-7.0287539936102315</v>
          </cell>
          <cell r="N35">
            <v>-2.9023746701847002</v>
          </cell>
          <cell r="O35" t="e">
            <v>#VALUE!</v>
          </cell>
          <cell r="P35">
            <v>2.2999999999999909</v>
          </cell>
          <cell r="Q35">
            <v>5.8000000000000052</v>
          </cell>
          <cell r="R35">
            <v>0.80000000000000071</v>
          </cell>
          <cell r="S35">
            <v>-1.7000000000000015</v>
          </cell>
          <cell r="T35">
            <v>4.0000000000000036</v>
          </cell>
          <cell r="U35">
            <v>-2.7000000000000024</v>
          </cell>
          <cell r="V35" t="str">
            <v>-</v>
          </cell>
          <cell r="W35">
            <v>2.8000000000000025</v>
          </cell>
          <cell r="X35">
            <v>2.0000000000000018</v>
          </cell>
          <cell r="Y35">
            <v>3.2000000000000028</v>
          </cell>
          <cell r="Z35">
            <v>6.800000000000006</v>
          </cell>
          <cell r="AA35">
            <v>1.2999999999999901</v>
          </cell>
          <cell r="AB35">
            <v>0</v>
          </cell>
          <cell r="AC35" t="str">
            <v>-</v>
          </cell>
        </row>
        <row r="36">
          <cell r="A36">
            <v>38139</v>
          </cell>
          <cell r="B36">
            <v>79.8</v>
          </cell>
          <cell r="C36">
            <v>50.8</v>
          </cell>
          <cell r="D36">
            <v>103.7</v>
          </cell>
          <cell r="E36">
            <v>58.8</v>
          </cell>
          <cell r="F36">
            <v>90.9</v>
          </cell>
          <cell r="G36">
            <v>75.5</v>
          </cell>
          <cell r="H36" t="str">
            <v>-</v>
          </cell>
          <cell r="I36">
            <v>8.4239130434782652</v>
          </cell>
          <cell r="J36">
            <v>6.2761506276150625</v>
          </cell>
          <cell r="K36">
            <v>9.3881856540084456</v>
          </cell>
          <cell r="L36">
            <v>38.679245283018865</v>
          </cell>
          <cell r="M36">
            <v>7.0671378091872779</v>
          </cell>
          <cell r="N36">
            <v>6.7892503536067847</v>
          </cell>
          <cell r="O36" t="e">
            <v>#VALUE!</v>
          </cell>
          <cell r="P36">
            <v>2.7000000000000135</v>
          </cell>
          <cell r="Q36">
            <v>5.8000000000000052</v>
          </cell>
          <cell r="R36">
            <v>1.4999999999999902</v>
          </cell>
          <cell r="S36">
            <v>-9.9999999999988987E-2</v>
          </cell>
          <cell r="T36">
            <v>4.0000000000000036</v>
          </cell>
          <cell r="U36">
            <v>-1.9000000000000017</v>
          </cell>
          <cell r="V36" t="str">
            <v>-</v>
          </cell>
          <cell r="W36">
            <v>3.6999999999999922</v>
          </cell>
          <cell r="X36">
            <v>2.7000000000000135</v>
          </cell>
          <cell r="Y36">
            <v>4.2000000000000037</v>
          </cell>
          <cell r="Z36">
            <v>11.20000000000001</v>
          </cell>
          <cell r="AA36">
            <v>2.200000000000002</v>
          </cell>
          <cell r="AB36">
            <v>1.0999999999999899</v>
          </cell>
          <cell r="AC36" t="str">
            <v>-</v>
          </cell>
        </row>
        <row r="37">
          <cell r="A37">
            <v>38169</v>
          </cell>
          <cell r="B37">
            <v>82.2</v>
          </cell>
          <cell r="C37">
            <v>51.9</v>
          </cell>
          <cell r="D37">
            <v>107.2</v>
          </cell>
          <cell r="E37">
            <v>63.7</v>
          </cell>
          <cell r="F37">
            <v>89.7</v>
          </cell>
          <cell r="G37">
            <v>77.400000000000006</v>
          </cell>
          <cell r="H37" t="str">
            <v>-</v>
          </cell>
          <cell r="I37">
            <v>1.2315270935960589</v>
          </cell>
          <cell r="J37">
            <v>-0.95419847328244278</v>
          </cell>
          <cell r="K37">
            <v>2.095238095238098</v>
          </cell>
          <cell r="L37">
            <v>20.872865275142313</v>
          </cell>
          <cell r="M37">
            <v>-4.6758767268862824</v>
          </cell>
          <cell r="N37">
            <v>1.0443864229765163</v>
          </cell>
          <cell r="O37" t="e">
            <v>#VALUE!</v>
          </cell>
          <cell r="P37">
            <v>2.0999999999999908</v>
          </cell>
          <cell r="Q37">
            <v>4.6000000000000041</v>
          </cell>
          <cell r="R37">
            <v>1.0999999999999899</v>
          </cell>
          <cell r="S37">
            <v>1.4999999999999902</v>
          </cell>
          <cell r="T37">
            <v>2.0999999999999908</v>
          </cell>
          <cell r="U37">
            <v>-1.8000000000000016</v>
          </cell>
          <cell r="V37" t="str">
            <v>-</v>
          </cell>
          <cell r="W37">
            <v>3.400000000000003</v>
          </cell>
          <cell r="X37">
            <v>2.0999999999999908</v>
          </cell>
          <cell r="Y37">
            <v>3.9000000000000146</v>
          </cell>
          <cell r="Z37">
            <v>12.599999999999989</v>
          </cell>
          <cell r="AA37">
            <v>1.2000000000000011</v>
          </cell>
          <cell r="AB37">
            <v>1.0999999999999899</v>
          </cell>
          <cell r="AC37" t="str">
            <v>-</v>
          </cell>
        </row>
        <row r="38">
          <cell r="A38">
            <v>38200</v>
          </cell>
          <cell r="B38">
            <v>82.7</v>
          </cell>
          <cell r="C38">
            <v>54.2</v>
          </cell>
          <cell r="D38">
            <v>106.2</v>
          </cell>
          <cell r="E38">
            <v>66.5</v>
          </cell>
          <cell r="F38">
            <v>83.4</v>
          </cell>
          <cell r="G38">
            <v>74.3</v>
          </cell>
          <cell r="H38" t="str">
            <v>-</v>
          </cell>
          <cell r="I38">
            <v>4.4191919191919196</v>
          </cell>
          <cell r="J38">
            <v>7.3267326732673315</v>
          </cell>
          <cell r="K38">
            <v>3.2069970845481022</v>
          </cell>
          <cell r="L38">
            <v>17.907801418439721</v>
          </cell>
          <cell r="M38">
            <v>5.5696202531645644</v>
          </cell>
          <cell r="N38">
            <v>-2.493438320209981</v>
          </cell>
          <cell r="O38" t="e">
            <v>#VALUE!</v>
          </cell>
          <cell r="P38">
            <v>2.0000000000000018</v>
          </cell>
          <cell r="Q38">
            <v>3.9000000000000146</v>
          </cell>
          <cell r="R38">
            <v>1.2999999999999901</v>
          </cell>
          <cell r="S38">
            <v>4.4000000000000039</v>
          </cell>
          <cell r="T38">
            <v>2.8000000000000025</v>
          </cell>
          <cell r="U38">
            <v>-1.5000000000000013</v>
          </cell>
          <cell r="V38" t="str">
            <v>-</v>
          </cell>
          <cell r="W38">
            <v>3.499999999999992</v>
          </cell>
          <cell r="X38">
            <v>2.8000000000000025</v>
          </cell>
          <cell r="Y38">
            <v>3.8000000000000034</v>
          </cell>
          <cell r="Z38">
            <v>13.400000000000013</v>
          </cell>
          <cell r="AA38">
            <v>1.7000000000000126</v>
          </cell>
          <cell r="AB38">
            <v>0.70000000000001172</v>
          </cell>
          <cell r="AC38" t="str">
            <v>-</v>
          </cell>
        </row>
        <row r="39">
          <cell r="A39">
            <v>38231</v>
          </cell>
          <cell r="B39">
            <v>79.3</v>
          </cell>
          <cell r="C39">
            <v>51</v>
          </cell>
          <cell r="D39">
            <v>102.7</v>
          </cell>
          <cell r="E39">
            <v>69.900000000000006</v>
          </cell>
          <cell r="F39">
            <v>77.400000000000006</v>
          </cell>
          <cell r="G39">
            <v>74.3</v>
          </cell>
          <cell r="H39" t="str">
            <v>-</v>
          </cell>
          <cell r="I39">
            <v>0</v>
          </cell>
          <cell r="J39">
            <v>4.0816326530612246</v>
          </cell>
          <cell r="K39">
            <v>-1.4395393474088292</v>
          </cell>
          <cell r="L39">
            <v>21.354166666666675</v>
          </cell>
          <cell r="M39">
            <v>-16.684607104413345</v>
          </cell>
          <cell r="N39">
            <v>0.13477088948786295</v>
          </cell>
          <cell r="O39" t="e">
            <v>#VALUE!</v>
          </cell>
          <cell r="P39">
            <v>1.2999999999999901</v>
          </cell>
          <cell r="Q39">
            <v>3.400000000000003</v>
          </cell>
          <cell r="R39">
            <v>0.40000000000000036</v>
          </cell>
          <cell r="S39">
            <v>7.2000000000000064</v>
          </cell>
          <cell r="T39">
            <v>-0.70000000000000062</v>
          </cell>
          <cell r="U39">
            <v>-1.5000000000000013</v>
          </cell>
          <cell r="V39" t="str">
            <v>-</v>
          </cell>
          <cell r="W39">
            <v>3.0999999999999917</v>
          </cell>
          <cell r="X39">
            <v>2.9000000000000137</v>
          </cell>
          <cell r="Y39">
            <v>3.2000000000000028</v>
          </cell>
          <cell r="Z39">
            <v>14.3</v>
          </cell>
          <cell r="AA39">
            <v>-0.50000000000000044</v>
          </cell>
          <cell r="AB39">
            <v>0.60000000000000053</v>
          </cell>
          <cell r="AC39" t="str">
            <v>-</v>
          </cell>
        </row>
        <row r="40">
          <cell r="A40">
            <v>38261</v>
          </cell>
          <cell r="B40">
            <v>81.400000000000006</v>
          </cell>
          <cell r="C40">
            <v>53.2</v>
          </cell>
          <cell r="D40">
            <v>104.6</v>
          </cell>
          <cell r="E40">
            <v>69.400000000000006</v>
          </cell>
          <cell r="F40">
            <v>84.9</v>
          </cell>
          <cell r="G40">
            <v>75</v>
          </cell>
          <cell r="H40" t="str">
            <v>-</v>
          </cell>
          <cell r="I40">
            <v>9.7035040431266886</v>
          </cell>
          <cell r="J40">
            <v>2.9013539651837523</v>
          </cell>
          <cell r="K40">
            <v>12.837108953613798</v>
          </cell>
          <cell r="L40">
            <v>10.158730158730169</v>
          </cell>
          <cell r="M40">
            <v>-8.2162162162162105</v>
          </cell>
          <cell r="N40">
            <v>-2.5974025974025974</v>
          </cell>
          <cell r="O40" t="e">
            <v>#VALUE!</v>
          </cell>
          <cell r="P40">
            <v>2.2999999999999909</v>
          </cell>
          <cell r="Q40">
            <v>2.8000000000000025</v>
          </cell>
          <cell r="R40">
            <v>2.0999999999999908</v>
          </cell>
          <cell r="S40">
            <v>9.8999999999999986</v>
          </cell>
          <cell r="T40">
            <v>-3.2000000000000028</v>
          </cell>
          <cell r="U40">
            <v>-0.80000000000000071</v>
          </cell>
          <cell r="V40" t="str">
            <v>-</v>
          </cell>
          <cell r="W40">
            <v>3.6999999999999922</v>
          </cell>
          <cell r="X40">
            <v>2.9000000000000137</v>
          </cell>
          <cell r="Y40">
            <v>4.0999999999999925</v>
          </cell>
          <cell r="Z40">
            <v>13.79999999999999</v>
          </cell>
          <cell r="AA40">
            <v>-1.3000000000000012</v>
          </cell>
          <cell r="AB40">
            <v>0.29999999999998916</v>
          </cell>
          <cell r="AC40" t="str">
            <v>-</v>
          </cell>
        </row>
        <row r="41">
          <cell r="A41">
            <v>38292</v>
          </cell>
          <cell r="B41">
            <v>81</v>
          </cell>
          <cell r="C41">
            <v>49.3</v>
          </cell>
          <cell r="D41">
            <v>107.1</v>
          </cell>
          <cell r="E41">
            <v>75.7</v>
          </cell>
          <cell r="F41">
            <v>93.1</v>
          </cell>
          <cell r="G41">
            <v>71.5</v>
          </cell>
          <cell r="H41" t="str">
            <v>-</v>
          </cell>
          <cell r="I41">
            <v>11.111111111111102</v>
          </cell>
          <cell r="J41">
            <v>-4.0856031128404702</v>
          </cell>
          <cell r="K41">
            <v>18.081587651598667</v>
          </cell>
          <cell r="L41">
            <v>24.917491749174918</v>
          </cell>
          <cell r="M41">
            <v>41.920731707317074</v>
          </cell>
          <cell r="N41">
            <v>-5.7971014492753694</v>
          </cell>
          <cell r="O41" t="e">
            <v>#VALUE!</v>
          </cell>
          <cell r="P41">
            <v>4.0000000000000036</v>
          </cell>
          <cell r="Q41">
            <v>2.0000000000000018</v>
          </cell>
          <cell r="R41">
            <v>4.9000000000000155</v>
          </cell>
          <cell r="S41">
            <v>13.79999999999999</v>
          </cell>
          <cell r="T41">
            <v>1.6000000000000014</v>
          </cell>
          <cell r="U41">
            <v>-0.70000000000000062</v>
          </cell>
          <cell r="V41" t="str">
            <v>-</v>
          </cell>
          <cell r="W41">
            <v>4.4000000000000039</v>
          </cell>
          <cell r="X41">
            <v>2.2999999999999909</v>
          </cell>
          <cell r="Y41">
            <v>5.2999999999999936</v>
          </cell>
          <cell r="Z41">
            <v>14.999999999999991</v>
          </cell>
          <cell r="AA41">
            <v>1.7000000000000126</v>
          </cell>
          <cell r="AB41">
            <v>-0.30000000000000027</v>
          </cell>
          <cell r="AC41" t="str">
            <v>-</v>
          </cell>
        </row>
        <row r="42">
          <cell r="A42">
            <v>38322</v>
          </cell>
          <cell r="B42">
            <v>86.9</v>
          </cell>
          <cell r="C42">
            <v>53.4</v>
          </cell>
          <cell r="D42">
            <v>114.5</v>
          </cell>
          <cell r="E42">
            <v>76.5</v>
          </cell>
          <cell r="F42">
            <v>97.8</v>
          </cell>
          <cell r="G42">
            <v>68.8</v>
          </cell>
          <cell r="H42" t="str">
            <v>-</v>
          </cell>
          <cell r="I42">
            <v>9.722222222222225</v>
          </cell>
          <cell r="J42">
            <v>6.586826347305383</v>
          </cell>
          <cell r="K42">
            <v>10.949612403100772</v>
          </cell>
          <cell r="L42">
            <v>18.23802163833075</v>
          </cell>
          <cell r="M42">
            <v>18.25876662636033</v>
          </cell>
          <cell r="N42">
            <v>1.775147928994087</v>
          </cell>
          <cell r="O42" t="e">
            <v>#VALUE!</v>
          </cell>
          <cell r="P42">
            <v>4.8000000000000043</v>
          </cell>
          <cell r="Q42">
            <v>2.6000000000000023</v>
          </cell>
          <cell r="R42">
            <v>5.699999999999994</v>
          </cell>
          <cell r="S42">
            <v>15.300000000000002</v>
          </cell>
          <cell r="T42">
            <v>3.0000000000000027</v>
          </cell>
          <cell r="U42">
            <v>-9.9999999999988987E-2</v>
          </cell>
          <cell r="V42" t="str">
            <v>-</v>
          </cell>
          <cell r="W42">
            <v>4.8000000000000043</v>
          </cell>
          <cell r="X42">
            <v>2.6000000000000023</v>
          </cell>
          <cell r="Y42">
            <v>5.699999999999994</v>
          </cell>
          <cell r="Z42">
            <v>15.300000000000002</v>
          </cell>
          <cell r="AA42">
            <v>3.0000000000000027</v>
          </cell>
          <cell r="AB42">
            <v>-9.9999999999988987E-2</v>
          </cell>
          <cell r="AC42" t="str">
            <v>-</v>
          </cell>
        </row>
        <row r="43">
          <cell r="A43">
            <v>38353</v>
          </cell>
          <cell r="B43">
            <v>83.7</v>
          </cell>
          <cell r="C43">
            <v>52.5</v>
          </cell>
          <cell r="D43">
            <v>109.5</v>
          </cell>
          <cell r="E43">
            <v>70.8</v>
          </cell>
          <cell r="F43">
            <v>97.7</v>
          </cell>
          <cell r="G43">
            <v>71.2</v>
          </cell>
          <cell r="H43" t="str">
            <v>-</v>
          </cell>
          <cell r="I43">
            <v>6.4885496183206213</v>
          </cell>
          <cell r="J43">
            <v>7.5819672131147602</v>
          </cell>
          <cell r="K43">
            <v>6.0019361084220746</v>
          </cell>
          <cell r="L43">
            <v>21.025641025641022</v>
          </cell>
          <cell r="M43">
            <v>7.8366445916114884</v>
          </cell>
          <cell r="N43">
            <v>-2.5991792065663359</v>
          </cell>
          <cell r="O43" t="e">
            <v>#VALUE!</v>
          </cell>
          <cell r="P43">
            <v>5.2000000000000046</v>
          </cell>
          <cell r="Q43">
            <v>3.2999999999999918</v>
          </cell>
          <cell r="R43">
            <v>5.9000000000000163</v>
          </cell>
          <cell r="S43">
            <v>17.599999999999994</v>
          </cell>
          <cell r="T43">
            <v>3.2999999999999918</v>
          </cell>
          <cell r="U43">
            <v>-0.59999999999998943</v>
          </cell>
          <cell r="V43" t="str">
            <v>-</v>
          </cell>
          <cell r="W43">
            <v>6.4999999999999947</v>
          </cell>
          <cell r="X43">
            <v>7.6999999999999957</v>
          </cell>
          <cell r="Y43">
            <v>6.0999999999999943</v>
          </cell>
          <cell r="Z43">
            <v>20.999999999999996</v>
          </cell>
          <cell r="AA43">
            <v>7.8000000000000069</v>
          </cell>
          <cell r="AB43">
            <v>-2.5999999999999912</v>
          </cell>
          <cell r="AC43" t="str">
            <v>-</v>
          </cell>
        </row>
        <row r="44">
          <cell r="A44">
            <v>38384</v>
          </cell>
          <cell r="B44">
            <v>73.900000000000006</v>
          </cell>
          <cell r="C44">
            <v>48.3</v>
          </cell>
          <cell r="D44">
            <v>94.9</v>
          </cell>
          <cell r="E44">
            <v>53.9</v>
          </cell>
          <cell r="F44">
            <v>83.2</v>
          </cell>
          <cell r="G44">
            <v>67.099999999999994</v>
          </cell>
          <cell r="H44" t="str">
            <v>-</v>
          </cell>
          <cell r="I44">
            <v>-1.2032085561497212</v>
          </cell>
          <cell r="J44">
            <v>1.0460251046025106</v>
          </cell>
          <cell r="K44">
            <v>-2.2657054582904106</v>
          </cell>
          <cell r="L44">
            <v>24.480369515011553</v>
          </cell>
          <cell r="M44">
            <v>-3.5921205098493565</v>
          </cell>
          <cell r="N44">
            <v>-1.0324483775811251</v>
          </cell>
          <cell r="O44" t="e">
            <v>#VALUE!</v>
          </cell>
          <cell r="P44">
            <v>5.0000000000000044</v>
          </cell>
          <cell r="Q44">
            <v>3.0999999999999917</v>
          </cell>
          <cell r="R44">
            <v>5.8000000000000052</v>
          </cell>
          <cell r="S44">
            <v>20.999999999999996</v>
          </cell>
          <cell r="T44">
            <v>2.6000000000000023</v>
          </cell>
          <cell r="U44">
            <v>0.49999999999998934</v>
          </cell>
          <cell r="V44" t="str">
            <v>-</v>
          </cell>
          <cell r="W44">
            <v>2.7000000000000135</v>
          </cell>
          <cell r="X44">
            <v>4.4000000000000039</v>
          </cell>
          <cell r="Y44">
            <v>2.0000000000000018</v>
          </cell>
          <cell r="Z44">
            <v>22.599999999999998</v>
          </cell>
          <cell r="AA44">
            <v>2.200000000000002</v>
          </cell>
          <cell r="AB44">
            <v>-1.8000000000000016</v>
          </cell>
          <cell r="AC44" t="str">
            <v>-</v>
          </cell>
        </row>
        <row r="45">
          <cell r="A45">
            <v>38412</v>
          </cell>
          <cell r="B45">
            <v>84.9</v>
          </cell>
          <cell r="C45">
            <v>52.4</v>
          </cell>
          <cell r="D45">
            <v>111.7</v>
          </cell>
          <cell r="E45">
            <v>69.099999999999994</v>
          </cell>
          <cell r="F45">
            <v>98.1</v>
          </cell>
          <cell r="G45">
            <v>78.599999999999994</v>
          </cell>
          <cell r="H45" t="str">
            <v>-</v>
          </cell>
          <cell r="I45">
            <v>7.1969696969696999</v>
          </cell>
          <cell r="J45">
            <v>9.1666666666666625</v>
          </cell>
          <cell r="K45">
            <v>6.4823641563393677</v>
          </cell>
          <cell r="L45">
            <v>3.2884902840059618</v>
          </cell>
          <cell r="M45">
            <v>17.485029940119752</v>
          </cell>
          <cell r="N45">
            <v>-2.7227722772277261</v>
          </cell>
          <cell r="O45" t="e">
            <v>#VALUE!</v>
          </cell>
          <cell r="P45">
            <v>5.2999999999999936</v>
          </cell>
          <cell r="Q45">
            <v>4.2999999999999927</v>
          </cell>
          <cell r="R45">
            <v>5.699999999999994</v>
          </cell>
          <cell r="S45">
            <v>16.500000000000004</v>
          </cell>
          <cell r="T45">
            <v>3.8000000000000034</v>
          </cell>
          <cell r="U45">
            <v>-0.80000000000000071</v>
          </cell>
          <cell r="V45" t="str">
            <v>-</v>
          </cell>
          <cell r="W45">
            <v>4.2999999999999927</v>
          </cell>
          <cell r="X45">
            <v>6.0000000000000053</v>
          </cell>
          <cell r="Y45">
            <v>3.6000000000000032</v>
          </cell>
          <cell r="Z45">
            <v>14.999999999999991</v>
          </cell>
          <cell r="AA45">
            <v>7.0999999999999952</v>
          </cell>
          <cell r="AB45">
            <v>-2.0999999999999908</v>
          </cell>
          <cell r="AC45" t="str">
            <v>-</v>
          </cell>
        </row>
        <row r="46">
          <cell r="A46">
            <v>38443</v>
          </cell>
          <cell r="B46">
            <v>81.3</v>
          </cell>
          <cell r="C46">
            <v>48.9</v>
          </cell>
          <cell r="D46">
            <v>108</v>
          </cell>
          <cell r="E46">
            <v>55.7</v>
          </cell>
          <cell r="F46">
            <v>91.8</v>
          </cell>
          <cell r="G46">
            <v>78.599999999999994</v>
          </cell>
          <cell r="H46" t="str">
            <v>-</v>
          </cell>
          <cell r="I46">
            <v>5.4474708171206272</v>
          </cell>
          <cell r="J46">
            <v>-1.6096579476861252</v>
          </cell>
          <cell r="K46">
            <v>8.3249749247743203</v>
          </cell>
          <cell r="L46">
            <v>-2.451838879159367</v>
          </cell>
          <cell r="M46">
            <v>5.2752293577981586</v>
          </cell>
          <cell r="N46">
            <v>6.6485753052917111</v>
          </cell>
          <cell r="O46" t="e">
            <v>#VALUE!</v>
          </cell>
          <cell r="P46">
            <v>5.2000000000000046</v>
          </cell>
          <cell r="Q46">
            <v>3.2999999999999918</v>
          </cell>
          <cell r="R46">
            <v>6.0000000000000053</v>
          </cell>
          <cell r="S46">
            <v>15.999999999999993</v>
          </cell>
          <cell r="T46">
            <v>4.0999999999999925</v>
          </cell>
          <cell r="U46">
            <v>-0.40000000000000036</v>
          </cell>
          <cell r="V46" t="str">
            <v>-</v>
          </cell>
          <cell r="W46">
            <v>4.4999999999999929</v>
          </cell>
          <cell r="X46">
            <v>4.0000000000000036</v>
          </cell>
          <cell r="Y46">
            <v>4.6999999999999931</v>
          </cell>
          <cell r="Z46">
            <v>10.599999999999987</v>
          </cell>
          <cell r="AA46">
            <v>6.5999999999999837</v>
          </cell>
          <cell r="AB46">
            <v>9.9999999999988987E-2</v>
          </cell>
          <cell r="AC46" t="str">
            <v>-</v>
          </cell>
        </row>
        <row r="47">
          <cell r="A47">
            <v>38473</v>
          </cell>
          <cell r="B47">
            <v>84.8</v>
          </cell>
          <cell r="C47">
            <v>52.3</v>
          </cell>
          <cell r="D47">
            <v>111.6</v>
          </cell>
          <cell r="E47">
            <v>51.4</v>
          </cell>
          <cell r="F47">
            <v>89.9</v>
          </cell>
          <cell r="G47">
            <v>80.099999999999994</v>
          </cell>
          <cell r="H47" t="str">
            <v>-</v>
          </cell>
          <cell r="I47">
            <v>4.049079754601224</v>
          </cell>
          <cell r="J47">
            <v>-1.876172607879925</v>
          </cell>
          <cell r="K47">
            <v>6.4885496183206079</v>
          </cell>
          <cell r="L47">
            <v>-13.175675675675683</v>
          </cell>
          <cell r="M47">
            <v>2.9782359679266994</v>
          </cell>
          <cell r="N47">
            <v>8.8315217391304355</v>
          </cell>
          <cell r="O47" t="e">
            <v>#VALUE!</v>
          </cell>
          <cell r="P47">
            <v>5.4999999999999938</v>
          </cell>
          <cell r="Q47">
            <v>2.9000000000000137</v>
          </cell>
          <cell r="R47">
            <v>6.4999999999999947</v>
          </cell>
          <cell r="S47">
            <v>14.599999999999991</v>
          </cell>
          <cell r="T47">
            <v>5.0000000000000044</v>
          </cell>
          <cell r="U47">
            <v>0.60000000000000053</v>
          </cell>
          <cell r="V47" t="str">
            <v>-</v>
          </cell>
          <cell r="W47">
            <v>4.4000000000000039</v>
          </cell>
          <cell r="X47">
            <v>2.8000000000000025</v>
          </cell>
          <cell r="Y47">
            <v>5.0999999999999934</v>
          </cell>
          <cell r="Z47">
            <v>5.600000000000005</v>
          </cell>
          <cell r="AA47">
            <v>5.9000000000000163</v>
          </cell>
          <cell r="AB47">
            <v>1.8000000000000016</v>
          </cell>
          <cell r="AC47" t="str">
            <v>-</v>
          </cell>
        </row>
        <row r="48">
          <cell r="A48">
            <v>38504</v>
          </cell>
          <cell r="B48">
            <v>76.5</v>
          </cell>
          <cell r="C48">
            <v>52</v>
          </cell>
          <cell r="D48">
            <v>96.7</v>
          </cell>
          <cell r="E48">
            <v>60.2</v>
          </cell>
          <cell r="F48">
            <v>90.1</v>
          </cell>
          <cell r="G48">
            <v>80.099999999999994</v>
          </cell>
          <cell r="H48" t="str">
            <v>-</v>
          </cell>
          <cell r="I48">
            <v>-4.1353383458646578</v>
          </cell>
          <cell r="J48">
            <v>2.3622047244094548</v>
          </cell>
          <cell r="K48">
            <v>-6.750241080038573</v>
          </cell>
          <cell r="L48">
            <v>2.3809523809523907</v>
          </cell>
          <cell r="M48">
            <v>-0.88008800880089255</v>
          </cell>
          <cell r="N48">
            <v>6.0927152317880724</v>
          </cell>
          <cell r="O48" t="e">
            <v>#VALUE!</v>
          </cell>
          <cell r="P48">
            <v>4.4000000000000039</v>
          </cell>
          <cell r="Q48">
            <v>2.6000000000000023</v>
          </cell>
          <cell r="R48">
            <v>5.2000000000000046</v>
          </cell>
          <cell r="S48">
            <v>12.1</v>
          </cell>
          <cell r="T48">
            <v>4.2999999999999927</v>
          </cell>
          <cell r="U48">
            <v>0.60000000000000053</v>
          </cell>
          <cell r="V48" t="str">
            <v>-</v>
          </cell>
          <cell r="W48">
            <v>3.0000000000000027</v>
          </cell>
          <cell r="X48">
            <v>2.7000000000000135</v>
          </cell>
          <cell r="Y48">
            <v>3.0999999999999917</v>
          </cell>
          <cell r="Z48">
            <v>5.0999999999999934</v>
          </cell>
          <cell r="AA48">
            <v>4.6999999999999931</v>
          </cell>
          <cell r="AB48">
            <v>2.4999999999999911</v>
          </cell>
          <cell r="AC48" t="str">
            <v>-</v>
          </cell>
        </row>
        <row r="49">
          <cell r="A49">
            <v>38534</v>
          </cell>
          <cell r="B49">
            <v>75.5</v>
          </cell>
          <cell r="C49">
            <v>50.6</v>
          </cell>
          <cell r="D49">
            <v>96</v>
          </cell>
          <cell r="E49">
            <v>59.5</v>
          </cell>
          <cell r="F49">
            <v>91.6</v>
          </cell>
          <cell r="G49">
            <v>83.1</v>
          </cell>
          <cell r="H49" t="str">
            <v>-</v>
          </cell>
          <cell r="I49">
            <v>-8.150851581508519</v>
          </cell>
          <cell r="J49">
            <v>-2.5048169556840025</v>
          </cell>
          <cell r="K49">
            <v>-10.447761194029853</v>
          </cell>
          <cell r="L49">
            <v>-6.5934065934065975</v>
          </cell>
          <cell r="M49">
            <v>2.1181716833890651</v>
          </cell>
          <cell r="N49">
            <v>7.3643410852713034</v>
          </cell>
          <cell r="O49" t="e">
            <v>#VALUE!</v>
          </cell>
          <cell r="P49">
            <v>3.6000000000000032</v>
          </cell>
          <cell r="Q49">
            <v>2.4999999999999911</v>
          </cell>
          <cell r="R49">
            <v>4.0999999999999925</v>
          </cell>
          <cell r="S49">
            <v>9.6999999999999975</v>
          </cell>
          <cell r="T49">
            <v>4.9000000000000155</v>
          </cell>
          <cell r="U49">
            <v>1.0999999999999899</v>
          </cell>
          <cell r="V49" t="str">
            <v>-</v>
          </cell>
          <cell r="W49">
            <v>1.2999999999999901</v>
          </cell>
          <cell r="X49">
            <v>1.9000000000000128</v>
          </cell>
          <cell r="Y49">
            <v>1.0999999999999899</v>
          </cell>
          <cell r="Z49">
            <v>3.2999999999999918</v>
          </cell>
          <cell r="AA49">
            <v>4.2999999999999927</v>
          </cell>
          <cell r="AB49">
            <v>3.2999999999999918</v>
          </cell>
          <cell r="AC49" t="str">
            <v>-</v>
          </cell>
        </row>
        <row r="50">
          <cell r="A50">
            <v>38565</v>
          </cell>
          <cell r="B50">
            <v>83.2</v>
          </cell>
          <cell r="C50">
            <v>56.2</v>
          </cell>
          <cell r="D50">
            <v>105.4</v>
          </cell>
          <cell r="E50">
            <v>69.099999999999994</v>
          </cell>
          <cell r="F50">
            <v>74.099999999999994</v>
          </cell>
          <cell r="G50">
            <v>84.9</v>
          </cell>
          <cell r="H50" t="str">
            <v>-</v>
          </cell>
          <cell r="I50">
            <v>0.60459492140266025</v>
          </cell>
          <cell r="J50">
            <v>3.6900369003690034</v>
          </cell>
          <cell r="K50">
            <v>-0.75329566854990315</v>
          </cell>
          <cell r="L50">
            <v>3.9097744360902174</v>
          </cell>
          <cell r="M50">
            <v>-11.15107913669066</v>
          </cell>
          <cell r="N50">
            <v>14.266487213997319</v>
          </cell>
          <cell r="O50" t="e">
            <v>#VALUE!</v>
          </cell>
          <cell r="P50">
            <v>3.2999999999999918</v>
          </cell>
          <cell r="Q50">
            <v>2.200000000000002</v>
          </cell>
          <cell r="R50">
            <v>3.6999999999999922</v>
          </cell>
          <cell r="S50">
            <v>8.5999999999999854</v>
          </cell>
          <cell r="T50">
            <v>3.6000000000000032</v>
          </cell>
          <cell r="U50">
            <v>2.4999999999999911</v>
          </cell>
          <cell r="V50" t="str">
            <v>-</v>
          </cell>
          <cell r="W50">
            <v>1.2000000000000011</v>
          </cell>
          <cell r="X50">
            <v>2.0999999999999908</v>
          </cell>
          <cell r="Y50">
            <v>0.80000000000000071</v>
          </cell>
          <cell r="Z50">
            <v>3.2999999999999918</v>
          </cell>
          <cell r="AA50">
            <v>2.4999999999999911</v>
          </cell>
          <cell r="AB50">
            <v>4.6000000000000041</v>
          </cell>
          <cell r="AC50" t="str">
            <v>-</v>
          </cell>
        </row>
        <row r="51">
          <cell r="A51">
            <v>38596</v>
          </cell>
          <cell r="B51">
            <v>81.599999999999994</v>
          </cell>
          <cell r="C51">
            <v>53.4</v>
          </cell>
          <cell r="D51">
            <v>104.9</v>
          </cell>
          <cell r="E51">
            <v>64.099999999999994</v>
          </cell>
          <cell r="F51">
            <v>81.900000000000006</v>
          </cell>
          <cell r="G51">
            <v>80.900000000000006</v>
          </cell>
          <cell r="H51" t="str">
            <v>-</v>
          </cell>
          <cell r="I51">
            <v>2.9003783102143723</v>
          </cell>
          <cell r="J51">
            <v>4.705882352941174</v>
          </cell>
          <cell r="K51">
            <v>2.1421616358325246</v>
          </cell>
          <cell r="L51">
            <v>-8.2975679542203302</v>
          </cell>
          <cell r="M51">
            <v>5.8139534883720927</v>
          </cell>
          <cell r="N51">
            <v>8.8829071332436182</v>
          </cell>
          <cell r="O51" t="e">
            <v>#VALUE!</v>
          </cell>
          <cell r="P51">
            <v>3.499999999999992</v>
          </cell>
          <cell r="Q51">
            <v>2.2999999999999909</v>
          </cell>
          <cell r="R51">
            <v>4.0000000000000036</v>
          </cell>
          <cell r="S51">
            <v>5.9000000000000163</v>
          </cell>
          <cell r="T51">
            <v>5.600000000000005</v>
          </cell>
          <cell r="U51">
            <v>3.2000000000000028</v>
          </cell>
          <cell r="V51" t="str">
            <v>-</v>
          </cell>
          <cell r="W51">
            <v>1.4000000000000012</v>
          </cell>
          <cell r="X51">
            <v>2.4000000000000021</v>
          </cell>
          <cell r="Y51">
            <v>1.0000000000000009</v>
          </cell>
          <cell r="Z51">
            <v>1.9000000000000128</v>
          </cell>
          <cell r="AA51">
            <v>2.8000000000000025</v>
          </cell>
          <cell r="AB51">
            <v>5.0999999999999934</v>
          </cell>
          <cell r="AC51" t="str">
            <v>-</v>
          </cell>
        </row>
        <row r="52">
          <cell r="A52">
            <v>38626</v>
          </cell>
          <cell r="B52">
            <v>84.9</v>
          </cell>
          <cell r="C52">
            <v>52.9</v>
          </cell>
          <cell r="D52">
            <v>111.2</v>
          </cell>
          <cell r="E52">
            <v>68.5</v>
          </cell>
          <cell r="F52">
            <v>96.6</v>
          </cell>
          <cell r="G52">
            <v>80.7</v>
          </cell>
          <cell r="H52" t="str">
            <v>-</v>
          </cell>
          <cell r="I52">
            <v>4.2997542997542997</v>
          </cell>
          <cell r="J52">
            <v>-0.56390977443609813</v>
          </cell>
          <cell r="K52">
            <v>6.3097514340344256</v>
          </cell>
          <cell r="L52">
            <v>-1.2968299711815643</v>
          </cell>
          <cell r="M52">
            <v>13.780918727915182</v>
          </cell>
          <cell r="N52">
            <v>7.6000000000000041</v>
          </cell>
          <cell r="O52" t="e">
            <v>#VALUE!</v>
          </cell>
          <cell r="P52">
            <v>3.0999999999999917</v>
          </cell>
          <cell r="Q52">
            <v>2.0000000000000018</v>
          </cell>
          <cell r="R52">
            <v>3.499999999999992</v>
          </cell>
          <cell r="S52">
            <v>4.9000000000000155</v>
          </cell>
          <cell r="T52">
            <v>7.5999999999999845</v>
          </cell>
          <cell r="U52">
            <v>4.0999999999999925</v>
          </cell>
          <cell r="V52" t="str">
            <v>-</v>
          </cell>
          <cell r="W52">
            <v>1.7000000000000126</v>
          </cell>
          <cell r="X52">
            <v>2.0999999999999908</v>
          </cell>
          <cell r="Y52">
            <v>1.4999999999999902</v>
          </cell>
          <cell r="Z52">
            <v>1.4999999999999902</v>
          </cell>
          <cell r="AA52">
            <v>3.9000000000000146</v>
          </cell>
          <cell r="AB52">
            <v>5.2999999999999936</v>
          </cell>
          <cell r="AC52" t="str">
            <v>-</v>
          </cell>
        </row>
        <row r="53">
          <cell r="A53">
            <v>38657</v>
          </cell>
          <cell r="B53">
            <v>82.1</v>
          </cell>
          <cell r="C53">
            <v>48</v>
          </cell>
          <cell r="D53">
            <v>110.3</v>
          </cell>
          <cell r="E53">
            <v>75.400000000000006</v>
          </cell>
          <cell r="F53">
            <v>89.2</v>
          </cell>
          <cell r="G53">
            <v>78.5</v>
          </cell>
          <cell r="H53" t="str">
            <v>-</v>
          </cell>
          <cell r="I53">
            <v>1.3580246913580178</v>
          </cell>
          <cell r="J53">
            <v>-2.6369168356997914</v>
          </cell>
          <cell r="K53">
            <v>2.9878618113912259</v>
          </cell>
          <cell r="L53">
            <v>-0.39630118890356297</v>
          </cell>
          <cell r="M53">
            <v>-4.1890440386680901</v>
          </cell>
          <cell r="N53">
            <v>9.79020979020979</v>
          </cell>
          <cell r="O53" t="e">
            <v>#VALUE!</v>
          </cell>
          <cell r="P53">
            <v>2.2999999999999909</v>
          </cell>
          <cell r="Q53">
            <v>2.0999999999999908</v>
          </cell>
          <cell r="R53">
            <v>2.4000000000000021</v>
          </cell>
          <cell r="S53">
            <v>2.7000000000000135</v>
          </cell>
          <cell r="T53">
            <v>4.2999999999999927</v>
          </cell>
          <cell r="U53">
            <v>5.4000000000000048</v>
          </cell>
          <cell r="V53" t="str">
            <v>-</v>
          </cell>
          <cell r="W53">
            <v>1.7000000000000126</v>
          </cell>
          <cell r="X53">
            <v>1.7000000000000126</v>
          </cell>
          <cell r="Y53">
            <v>1.7000000000000126</v>
          </cell>
          <cell r="Z53">
            <v>1.2999999999999901</v>
          </cell>
          <cell r="AA53">
            <v>3.0999999999999917</v>
          </cell>
          <cell r="AB53">
            <v>5.699999999999994</v>
          </cell>
          <cell r="AC53" t="str">
            <v>-</v>
          </cell>
        </row>
        <row r="54">
          <cell r="A54">
            <v>38687</v>
          </cell>
          <cell r="B54">
            <v>84</v>
          </cell>
          <cell r="C54">
            <v>50.3</v>
          </cell>
          <cell r="D54">
            <v>111.9</v>
          </cell>
          <cell r="E54">
            <v>70.2</v>
          </cell>
          <cell r="F54">
            <v>89</v>
          </cell>
          <cell r="G54">
            <v>79.099999999999994</v>
          </cell>
          <cell r="H54" t="str">
            <v>-</v>
          </cell>
          <cell r="I54">
            <v>-3.3371691599539766</v>
          </cell>
          <cell r="J54">
            <v>-5.805243445692887</v>
          </cell>
          <cell r="K54">
            <v>-2.2707423580785977</v>
          </cell>
          <cell r="L54">
            <v>-8.2352941176470544</v>
          </cell>
          <cell r="M54">
            <v>-8.9979550102249473</v>
          </cell>
          <cell r="N54">
            <v>14.970930232558135</v>
          </cell>
          <cell r="O54" t="e">
            <v>#VALUE!</v>
          </cell>
          <cell r="P54">
            <v>1.2000000000000011</v>
          </cell>
          <cell r="Q54">
            <v>1.0000000000000009</v>
          </cell>
          <cell r="R54">
            <v>1.2999999999999901</v>
          </cell>
          <cell r="S54">
            <v>0.29999999999998916</v>
          </cell>
          <cell r="T54">
            <v>2.0000000000000018</v>
          </cell>
          <cell r="U54">
            <v>6.4000000000000057</v>
          </cell>
          <cell r="V54" t="str">
            <v>-</v>
          </cell>
          <cell r="W54">
            <v>1.2000000000000011</v>
          </cell>
          <cell r="X54">
            <v>1.0000000000000009</v>
          </cell>
          <cell r="Y54">
            <v>1.2999999999999901</v>
          </cell>
          <cell r="Z54">
            <v>0.29999999999998916</v>
          </cell>
          <cell r="AA54">
            <v>2.0000000000000018</v>
          </cell>
          <cell r="AB54">
            <v>6.4000000000000057</v>
          </cell>
          <cell r="AC54" t="str">
            <v>-</v>
          </cell>
        </row>
        <row r="55">
          <cell r="A55">
            <v>38718</v>
          </cell>
          <cell r="B55">
            <v>86.1</v>
          </cell>
          <cell r="C55">
            <v>49.4</v>
          </cell>
          <cell r="D55">
            <v>116.4</v>
          </cell>
          <cell r="E55">
            <v>80.7</v>
          </cell>
          <cell r="F55">
            <v>94.9</v>
          </cell>
          <cell r="G55">
            <v>78.3</v>
          </cell>
          <cell r="H55" t="str">
            <v>-</v>
          </cell>
          <cell r="I55">
            <v>2.8673835125447926</v>
          </cell>
          <cell r="J55">
            <v>-5.9047619047619078</v>
          </cell>
          <cell r="K55">
            <v>6.3013698630137034</v>
          </cell>
          <cell r="L55">
            <v>13.983050847457637</v>
          </cell>
          <cell r="M55">
            <v>-2.8659160696008157</v>
          </cell>
          <cell r="N55">
            <v>9.9719101123595415</v>
          </cell>
          <cell r="O55" t="e">
            <v>#VALUE!</v>
          </cell>
          <cell r="P55">
            <v>0.9000000000000119</v>
          </cell>
          <cell r="Q55">
            <v>-9.9999999999988987E-2</v>
          </cell>
          <cell r="R55">
            <v>1.2999999999999901</v>
          </cell>
          <cell r="S55">
            <v>0</v>
          </cell>
          <cell r="T55">
            <v>1.0000000000000009</v>
          </cell>
          <cell r="U55">
            <v>7.4999999999999956</v>
          </cell>
          <cell r="V55" t="str">
            <v>-</v>
          </cell>
          <cell r="W55">
            <v>2.8000000000000025</v>
          </cell>
          <cell r="X55">
            <v>-6.0000000000000053</v>
          </cell>
          <cell r="Y55">
            <v>6.2999999999999945</v>
          </cell>
          <cell r="Z55">
            <v>14.100000000000001</v>
          </cell>
          <cell r="AA55">
            <v>-2.9000000000000026</v>
          </cell>
          <cell r="AB55">
            <v>10.000000000000009</v>
          </cell>
          <cell r="AC55" t="str">
            <v>-</v>
          </cell>
        </row>
        <row r="56">
          <cell r="A56">
            <v>38749</v>
          </cell>
          <cell r="B56">
            <v>74.5</v>
          </cell>
          <cell r="C56">
            <v>45</v>
          </cell>
          <cell r="D56">
            <v>98.8</v>
          </cell>
          <cell r="E56">
            <v>58.4</v>
          </cell>
          <cell r="F56">
            <v>85.3</v>
          </cell>
          <cell r="G56">
            <v>71.2</v>
          </cell>
          <cell r="H56" t="str">
            <v>-</v>
          </cell>
          <cell r="I56">
            <v>0.81190798376183249</v>
          </cell>
          <cell r="J56">
            <v>-6.8322981366459574</v>
          </cell>
          <cell r="K56">
            <v>4.1095890410958811</v>
          </cell>
          <cell r="L56">
            <v>8.3487940630797777</v>
          </cell>
          <cell r="M56">
            <v>2.5240384615384546</v>
          </cell>
          <cell r="N56">
            <v>6.1102831594635001</v>
          </cell>
          <cell r="O56" t="e">
            <v>#VALUE!</v>
          </cell>
          <cell r="P56">
            <v>1.0999999999999899</v>
          </cell>
          <cell r="Q56">
            <v>-0.70000000000000062</v>
          </cell>
          <cell r="R56">
            <v>1.8000000000000016</v>
          </cell>
          <cell r="S56">
            <v>-0.80000000000000071</v>
          </cell>
          <cell r="T56">
            <v>1.4999999999999902</v>
          </cell>
          <cell r="U56">
            <v>8.0000000000000071</v>
          </cell>
          <cell r="V56" t="str">
            <v>-</v>
          </cell>
          <cell r="W56">
            <v>1.9000000000000128</v>
          </cell>
          <cell r="X56">
            <v>-6.4000000000000057</v>
          </cell>
          <cell r="Y56">
            <v>5.2000000000000046</v>
          </cell>
          <cell r="Z56">
            <v>11.5</v>
          </cell>
          <cell r="AA56">
            <v>-0.40000000000000036</v>
          </cell>
          <cell r="AB56">
            <v>8.0000000000000071</v>
          </cell>
          <cell r="AC56" t="str">
            <v>-</v>
          </cell>
        </row>
        <row r="57">
          <cell r="A57">
            <v>38777</v>
          </cell>
          <cell r="B57">
            <v>87</v>
          </cell>
          <cell r="C57">
            <v>48.6</v>
          </cell>
          <cell r="D57">
            <v>118.6</v>
          </cell>
          <cell r="E57">
            <v>72.099999999999994</v>
          </cell>
          <cell r="F57">
            <v>92</v>
          </cell>
          <cell r="G57">
            <v>73.2</v>
          </cell>
          <cell r="H57" t="str">
            <v>-</v>
          </cell>
          <cell r="I57">
            <v>2.4734982332155409</v>
          </cell>
          <cell r="J57">
            <v>-7.2519083969465603</v>
          </cell>
          <cell r="K57">
            <v>6.1772605192479775</v>
          </cell>
          <cell r="L57">
            <v>4.3415340086830687</v>
          </cell>
          <cell r="M57">
            <v>-6.2181447502548366</v>
          </cell>
          <cell r="N57">
            <v>-6.8702290076335775</v>
          </cell>
          <cell r="O57" t="e">
            <v>#VALUE!</v>
          </cell>
          <cell r="P57">
            <v>0.70000000000001172</v>
          </cell>
          <cell r="Q57">
            <v>-2.0000000000000018</v>
          </cell>
          <cell r="R57">
            <v>1.8000000000000016</v>
          </cell>
          <cell r="S57">
            <v>-0.70000000000000062</v>
          </cell>
          <cell r="T57">
            <v>-0.40000000000000036</v>
          </cell>
          <cell r="U57">
            <v>7.6999999999999957</v>
          </cell>
          <cell r="V57" t="str">
            <v>-</v>
          </cell>
          <cell r="W57">
            <v>2.0999999999999908</v>
          </cell>
          <cell r="X57">
            <v>-6.5999999999999943</v>
          </cell>
          <cell r="Y57">
            <v>5.600000000000005</v>
          </cell>
          <cell r="Z57">
            <v>9.0000000000000071</v>
          </cell>
          <cell r="AA57">
            <v>-2.4000000000000021</v>
          </cell>
          <cell r="AB57">
            <v>2.7000000000000135</v>
          </cell>
          <cell r="AC57" t="str">
            <v>-</v>
          </cell>
        </row>
        <row r="58">
          <cell r="A58">
            <v>38808</v>
          </cell>
          <cell r="B58">
            <v>82.5</v>
          </cell>
          <cell r="C58">
            <v>52</v>
          </cell>
          <cell r="D58">
            <v>107.6</v>
          </cell>
          <cell r="E58">
            <v>57</v>
          </cell>
          <cell r="F58">
            <v>88.4</v>
          </cell>
          <cell r="G58">
            <v>73.8</v>
          </cell>
          <cell r="H58" t="str">
            <v>-</v>
          </cell>
          <cell r="I58">
            <v>1.476014760147605</v>
          </cell>
          <cell r="J58">
            <v>6.3394683026584895</v>
          </cell>
          <cell r="K58">
            <v>-0.37037037037037562</v>
          </cell>
          <cell r="L58">
            <v>2.33393177737881</v>
          </cell>
          <cell r="M58">
            <v>-3.7037037037036944</v>
          </cell>
          <cell r="N58">
            <v>-6.1068702290076304</v>
          </cell>
          <cell r="O58" t="e">
            <v>#VALUE!</v>
          </cell>
          <cell r="P58">
            <v>0.40000000000000036</v>
          </cell>
          <cell r="Q58">
            <v>-1.4000000000000012</v>
          </cell>
          <cell r="R58">
            <v>1.0999999999999899</v>
          </cell>
          <cell r="S58">
            <v>-0.30000000000000027</v>
          </cell>
          <cell r="T58">
            <v>-1.0999999999999899</v>
          </cell>
          <cell r="U58">
            <v>6.4999999999999947</v>
          </cell>
          <cell r="V58" t="str">
            <v>-</v>
          </cell>
          <cell r="W58">
            <v>1.9000000000000128</v>
          </cell>
          <cell r="X58">
            <v>-3.5000000000000031</v>
          </cell>
          <cell r="Y58">
            <v>4.0999999999999925</v>
          </cell>
          <cell r="Z58">
            <v>7.4999999999999956</v>
          </cell>
          <cell r="AA58">
            <v>-2.7000000000000024</v>
          </cell>
          <cell r="AB58">
            <v>0.29999999999998916</v>
          </cell>
          <cell r="AC58" t="str">
            <v>-</v>
          </cell>
        </row>
        <row r="59">
          <cell r="A59">
            <v>38838</v>
          </cell>
          <cell r="B59">
            <v>88.2</v>
          </cell>
          <cell r="C59">
            <v>58.1</v>
          </cell>
          <cell r="D59">
            <v>113</v>
          </cell>
          <cell r="E59">
            <v>66.099999999999994</v>
          </cell>
          <cell r="F59">
            <v>98.3</v>
          </cell>
          <cell r="G59">
            <v>81.2</v>
          </cell>
          <cell r="H59" t="str">
            <v>-</v>
          </cell>
          <cell r="I59">
            <v>4.0094339622641577</v>
          </cell>
          <cell r="J59">
            <v>11.089866156787771</v>
          </cell>
          <cell r="K59">
            <v>1.2544802867383564</v>
          </cell>
          <cell r="L59">
            <v>28.599221789883263</v>
          </cell>
          <cell r="M59">
            <v>9.343715239154605</v>
          </cell>
          <cell r="N59">
            <v>1.3732833957553168</v>
          </cell>
          <cell r="O59" t="e">
            <v>#VALUE!</v>
          </cell>
          <cell r="P59">
            <v>0.40000000000000036</v>
          </cell>
          <cell r="Q59">
            <v>-0.30000000000000027</v>
          </cell>
          <cell r="R59">
            <v>0.70000000000001172</v>
          </cell>
          <cell r="S59">
            <v>2.4999999999999911</v>
          </cell>
          <cell r="T59">
            <v>-0.59999999999998943</v>
          </cell>
          <cell r="U59">
            <v>5.9000000000000163</v>
          </cell>
          <cell r="V59" t="str">
            <v>-</v>
          </cell>
          <cell r="W59">
            <v>2.4000000000000021</v>
          </cell>
          <cell r="X59">
            <v>-0.50000000000000044</v>
          </cell>
          <cell r="Y59">
            <v>3.499999999999992</v>
          </cell>
          <cell r="Z59">
            <v>11.099999999999998</v>
          </cell>
          <cell r="AA59">
            <v>-0.40000000000000036</v>
          </cell>
          <cell r="AB59">
            <v>0.49999999999998934</v>
          </cell>
          <cell r="AC59" t="str">
            <v>-</v>
          </cell>
        </row>
        <row r="60">
          <cell r="A60">
            <v>38869</v>
          </cell>
          <cell r="B60">
            <v>89.3</v>
          </cell>
          <cell r="C60">
            <v>62</v>
          </cell>
          <cell r="D60">
            <v>111.8</v>
          </cell>
          <cell r="E60">
            <v>73.5</v>
          </cell>
          <cell r="F60">
            <v>94.6</v>
          </cell>
          <cell r="G60">
            <v>79.099999999999994</v>
          </cell>
          <cell r="H60" t="str">
            <v>-</v>
          </cell>
          <cell r="I60">
            <v>16.732026143790847</v>
          </cell>
          <cell r="J60">
            <v>19.230769230769234</v>
          </cell>
          <cell r="K60">
            <v>15.615305067218193</v>
          </cell>
          <cell r="L60">
            <v>22.093023255813947</v>
          </cell>
          <cell r="M60">
            <v>4.9944506104328523</v>
          </cell>
          <cell r="N60">
            <v>-1.2484394506866419</v>
          </cell>
          <cell r="O60" t="e">
            <v>#VALUE!</v>
          </cell>
          <cell r="P60">
            <v>2.0999999999999908</v>
          </cell>
          <cell r="Q60">
            <v>1.2000000000000011</v>
          </cell>
          <cell r="R60">
            <v>2.4000000000000021</v>
          </cell>
          <cell r="S60">
            <v>4.0999999999999925</v>
          </cell>
          <cell r="T60">
            <v>-9.9999999999988987E-2</v>
          </cell>
          <cell r="U60">
            <v>5.2000000000000046</v>
          </cell>
          <cell r="V60" t="str">
            <v>-</v>
          </cell>
          <cell r="W60">
            <v>4.6000000000000041</v>
          </cell>
          <cell r="X60">
            <v>2.8000000000000025</v>
          </cell>
          <cell r="Y60">
            <v>5.2999999999999936</v>
          </cell>
          <cell r="Z60">
            <v>12.9</v>
          </cell>
          <cell r="AA60">
            <v>0.49999999999998934</v>
          </cell>
          <cell r="AB60">
            <v>0.20000000000000018</v>
          </cell>
          <cell r="AC60" t="str">
            <v>-</v>
          </cell>
        </row>
        <row r="61">
          <cell r="A61">
            <v>38899</v>
          </cell>
          <cell r="B61">
            <v>90.5</v>
          </cell>
          <cell r="C61">
            <v>63.5</v>
          </cell>
          <cell r="D61">
            <v>112.7</v>
          </cell>
          <cell r="E61">
            <v>64.5</v>
          </cell>
          <cell r="F61">
            <v>95.1</v>
          </cell>
          <cell r="G61">
            <v>85.8</v>
          </cell>
          <cell r="H61" t="str">
            <v>-</v>
          </cell>
          <cell r="I61">
            <v>19.867549668874172</v>
          </cell>
          <cell r="J61">
            <v>25.494071146245055</v>
          </cell>
          <cell r="K61">
            <v>17.395833333333336</v>
          </cell>
          <cell r="L61">
            <v>8.4033613445378155</v>
          </cell>
          <cell r="M61">
            <v>3.8209606986899569</v>
          </cell>
          <cell r="N61">
            <v>3.2490974729241917</v>
          </cell>
          <cell r="O61" t="e">
            <v>#VALUE!</v>
          </cell>
          <cell r="P61">
            <v>4.2999999999999927</v>
          </cell>
          <cell r="Q61">
            <v>3.499999999999992</v>
          </cell>
          <cell r="R61">
            <v>4.6999999999999931</v>
          </cell>
          <cell r="S61">
            <v>5.2999999999999936</v>
          </cell>
          <cell r="T61">
            <v>0</v>
          </cell>
          <cell r="U61">
            <v>4.9000000000000155</v>
          </cell>
          <cell r="V61" t="str">
            <v>-</v>
          </cell>
          <cell r="W61">
            <v>6.6999999999999948</v>
          </cell>
          <cell r="X61">
            <v>6.0999999999999943</v>
          </cell>
          <cell r="Y61">
            <v>6.899999999999995</v>
          </cell>
          <cell r="Z61">
            <v>12.3</v>
          </cell>
          <cell r="AA61">
            <v>0.9000000000000119</v>
          </cell>
          <cell r="AB61">
            <v>0.70000000000001172</v>
          </cell>
          <cell r="AC61" t="str">
            <v>-</v>
          </cell>
        </row>
        <row r="62">
          <cell r="A62">
            <v>38930</v>
          </cell>
          <cell r="B62">
            <v>84</v>
          </cell>
          <cell r="C62">
            <v>61.6</v>
          </cell>
          <cell r="D62">
            <v>102.4</v>
          </cell>
          <cell r="E62">
            <v>75.099999999999994</v>
          </cell>
          <cell r="F62">
            <v>63.7</v>
          </cell>
          <cell r="G62">
            <v>89</v>
          </cell>
          <cell r="H62" t="str">
            <v>-</v>
          </cell>
          <cell r="I62">
            <v>0.96153846153845812</v>
          </cell>
          <cell r="J62">
            <v>9.608540925266901</v>
          </cell>
          <cell r="K62">
            <v>-2.8462998102466792</v>
          </cell>
          <cell r="L62">
            <v>8.6830680173661374</v>
          </cell>
          <cell r="M62">
            <v>-14.035087719298236</v>
          </cell>
          <cell r="N62">
            <v>4.8292108362779667</v>
          </cell>
          <cell r="O62" t="e">
            <v>#VALUE!</v>
          </cell>
          <cell r="P62">
            <v>4.4000000000000039</v>
          </cell>
          <cell r="Q62">
            <v>4.0000000000000036</v>
          </cell>
          <cell r="R62">
            <v>4.4999999999999929</v>
          </cell>
          <cell r="S62">
            <v>5.699999999999994</v>
          </cell>
          <cell r="T62">
            <v>-9.9999999999988987E-2</v>
          </cell>
          <cell r="U62">
            <v>4.0999999999999925</v>
          </cell>
          <cell r="V62" t="str">
            <v>-</v>
          </cell>
          <cell r="W62">
            <v>5.9000000000000163</v>
          </cell>
          <cell r="X62">
            <v>6.4999999999999947</v>
          </cell>
          <cell r="Y62">
            <v>5.699999999999994</v>
          </cell>
          <cell r="Z62">
            <v>11.799999999999988</v>
          </cell>
          <cell r="AA62">
            <v>-0.59999999999998943</v>
          </cell>
          <cell r="AB62">
            <v>1.2999999999999901</v>
          </cell>
          <cell r="AC62" t="str">
            <v>-</v>
          </cell>
        </row>
        <row r="63">
          <cell r="A63">
            <v>38961</v>
          </cell>
          <cell r="B63">
            <v>91.5</v>
          </cell>
          <cell r="C63">
            <v>60</v>
          </cell>
          <cell r="D63">
            <v>117.4</v>
          </cell>
          <cell r="E63">
            <v>78</v>
          </cell>
          <cell r="F63">
            <v>96.1</v>
          </cell>
          <cell r="G63">
            <v>85.5</v>
          </cell>
          <cell r="H63" t="str">
            <v>-</v>
          </cell>
          <cell r="I63">
            <v>12.132352941176478</v>
          </cell>
          <cell r="J63">
            <v>12.359550561797755</v>
          </cell>
          <cell r="K63">
            <v>11.916110581506196</v>
          </cell>
          <cell r="L63">
            <v>21.684867394695797</v>
          </cell>
          <cell r="M63">
            <v>17.338217338217323</v>
          </cell>
          <cell r="N63">
            <v>5.6860321384425143</v>
          </cell>
          <cell r="O63" t="e">
            <v>#VALUE!</v>
          </cell>
          <cell r="P63">
            <v>5.0999999999999934</v>
          </cell>
          <cell r="Q63">
            <v>4.6000000000000041</v>
          </cell>
          <cell r="R63">
            <v>5.2999999999999936</v>
          </cell>
          <cell r="S63">
            <v>8.2000000000000064</v>
          </cell>
          <cell r="T63">
            <v>0.80000000000000071</v>
          </cell>
          <cell r="U63">
            <v>3.9000000000000146</v>
          </cell>
          <cell r="V63" t="str">
            <v>-</v>
          </cell>
          <cell r="W63">
            <v>6.5999999999999837</v>
          </cell>
          <cell r="X63">
            <v>7.2000000000000064</v>
          </cell>
          <cell r="Y63">
            <v>6.4000000000000057</v>
          </cell>
          <cell r="Z63">
            <v>12.9</v>
          </cell>
          <cell r="AA63">
            <v>1.2000000000000011</v>
          </cell>
          <cell r="AB63">
            <v>1.8000000000000016</v>
          </cell>
          <cell r="AC63" t="str">
            <v>-</v>
          </cell>
        </row>
        <row r="64">
          <cell r="A64">
            <v>38991</v>
          </cell>
          <cell r="B64">
            <v>91.8</v>
          </cell>
          <cell r="C64">
            <v>60.6</v>
          </cell>
          <cell r="D64">
            <v>117.4</v>
          </cell>
          <cell r="E64">
            <v>83.1</v>
          </cell>
          <cell r="F64">
            <v>96.6</v>
          </cell>
          <cell r="G64">
            <v>86.8</v>
          </cell>
          <cell r="H64" t="str">
            <v>-</v>
          </cell>
          <cell r="I64">
            <v>8.1272084805653613</v>
          </cell>
          <cell r="J64">
            <v>14.555765595463143</v>
          </cell>
          <cell r="K64">
            <v>5.5755395683453255</v>
          </cell>
          <cell r="L64">
            <v>21.313868613138677</v>
          </cell>
          <cell r="M64">
            <v>0</v>
          </cell>
          <cell r="N64">
            <v>7.5588599752168459</v>
          </cell>
          <cell r="O64" t="e">
            <v>#VALUE!</v>
          </cell>
          <cell r="P64">
            <v>5.4999999999999938</v>
          </cell>
          <cell r="Q64">
            <v>5.9000000000000163</v>
          </cell>
          <cell r="R64">
            <v>5.2999999999999936</v>
          </cell>
          <cell r="S64">
            <v>10.299999999999997</v>
          </cell>
          <cell r="T64">
            <v>-0.30000000000000027</v>
          </cell>
          <cell r="U64">
            <v>3.9000000000000146</v>
          </cell>
          <cell r="V64" t="str">
            <v>-</v>
          </cell>
          <cell r="W64">
            <v>6.800000000000006</v>
          </cell>
          <cell r="X64">
            <v>7.8999999999999959</v>
          </cell>
          <cell r="Y64">
            <v>6.2999999999999945</v>
          </cell>
          <cell r="Z64">
            <v>13.900000000000002</v>
          </cell>
          <cell r="AA64">
            <v>1.0999999999999899</v>
          </cell>
          <cell r="AB64">
            <v>2.4000000000000021</v>
          </cell>
          <cell r="AC64" t="str">
            <v>-</v>
          </cell>
        </row>
        <row r="65">
          <cell r="A65">
            <v>39022</v>
          </cell>
          <cell r="B65">
            <v>90.4</v>
          </cell>
          <cell r="C65">
            <v>60.2</v>
          </cell>
          <cell r="D65">
            <v>115.4</v>
          </cell>
          <cell r="E65">
            <v>83.3</v>
          </cell>
          <cell r="F65">
            <v>94.5</v>
          </cell>
          <cell r="G65">
            <v>83.7</v>
          </cell>
          <cell r="H65" t="str">
            <v>-</v>
          </cell>
          <cell r="I65">
            <v>10.109622411693071</v>
          </cell>
          <cell r="J65">
            <v>25.416666666666671</v>
          </cell>
          <cell r="K65">
            <v>4.6237533998186846</v>
          </cell>
          <cell r="L65">
            <v>10.477453580901845</v>
          </cell>
          <cell r="M65">
            <v>5.9417040358744355</v>
          </cell>
          <cell r="N65">
            <v>6.6242038216560548</v>
          </cell>
          <cell r="O65" t="e">
            <v>#VALUE!</v>
          </cell>
          <cell r="P65">
            <v>6.2000000000000055</v>
          </cell>
          <cell r="Q65">
            <v>8.0999999999999961</v>
          </cell>
          <cell r="R65">
            <v>5.4000000000000048</v>
          </cell>
          <cell r="S65">
            <v>11.299999999999999</v>
          </cell>
          <cell r="T65">
            <v>0.60000000000000053</v>
          </cell>
          <cell r="U65">
            <v>3.6999999999999922</v>
          </cell>
          <cell r="V65" t="str">
            <v>-</v>
          </cell>
          <cell r="W65">
            <v>7.0999999999999952</v>
          </cell>
          <cell r="X65">
            <v>9.4000000000000092</v>
          </cell>
          <cell r="Y65">
            <v>6.2000000000000055</v>
          </cell>
          <cell r="Z65">
            <v>13.5</v>
          </cell>
          <cell r="AA65">
            <v>1.4999999999999902</v>
          </cell>
          <cell r="AB65">
            <v>2.8000000000000025</v>
          </cell>
          <cell r="AC65" t="str">
            <v>-</v>
          </cell>
        </row>
        <row r="66">
          <cell r="A66">
            <v>39052</v>
          </cell>
          <cell r="B66">
            <v>92.3</v>
          </cell>
          <cell r="C66">
            <v>64.2</v>
          </cell>
          <cell r="D66">
            <v>115.5</v>
          </cell>
          <cell r="E66">
            <v>79.400000000000006</v>
          </cell>
          <cell r="F66">
            <v>96.7</v>
          </cell>
          <cell r="G66">
            <v>75.599999999999994</v>
          </cell>
          <cell r="H66" t="str">
            <v>-</v>
          </cell>
          <cell r="I66">
            <v>9.8809523809523778</v>
          </cell>
          <cell r="J66">
            <v>27.634194831013932</v>
          </cell>
          <cell r="K66">
            <v>3.2171581769436943</v>
          </cell>
          <cell r="L66">
            <v>13.105413105413108</v>
          </cell>
          <cell r="M66">
            <v>8.6516853932584308</v>
          </cell>
          <cell r="N66">
            <v>-4.4247787610619476</v>
          </cell>
          <cell r="O66" t="e">
            <v>#VALUE!</v>
          </cell>
          <cell r="P66">
            <v>7.2999999999999954</v>
          </cell>
          <cell r="Q66">
            <v>10.899999999999999</v>
          </cell>
          <cell r="R66">
            <v>5.9000000000000163</v>
          </cell>
          <cell r="S66">
            <v>13.5</v>
          </cell>
          <cell r="T66">
            <v>2.0999999999999908</v>
          </cell>
          <cell r="U66">
            <v>2.200000000000002</v>
          </cell>
          <cell r="V66" t="str">
            <v>-</v>
          </cell>
          <cell r="W66">
            <v>7.2999999999999954</v>
          </cell>
          <cell r="X66">
            <v>10.899999999999999</v>
          </cell>
          <cell r="Y66">
            <v>5.9000000000000163</v>
          </cell>
          <cell r="Z66">
            <v>13.5</v>
          </cell>
          <cell r="AA66">
            <v>2.0999999999999908</v>
          </cell>
          <cell r="AB66">
            <v>2.200000000000002</v>
          </cell>
          <cell r="AC66" t="str">
            <v>-</v>
          </cell>
        </row>
        <row r="67">
          <cell r="A67">
            <v>39083</v>
          </cell>
          <cell r="B67">
            <v>89.3</v>
          </cell>
          <cell r="C67">
            <v>59.5</v>
          </cell>
          <cell r="D67">
            <v>113.8</v>
          </cell>
          <cell r="E67">
            <v>89</v>
          </cell>
          <cell r="F67">
            <v>92.4</v>
          </cell>
          <cell r="G67">
            <v>67.3</v>
          </cell>
          <cell r="H67" t="str">
            <v>-</v>
          </cell>
          <cell r="I67">
            <v>3.7166085946573788</v>
          </cell>
          <cell r="J67">
            <v>20.445344129554659</v>
          </cell>
          <cell r="K67">
            <v>-2.2336769759450243</v>
          </cell>
          <cell r="L67">
            <v>10.285006195786861</v>
          </cell>
          <cell r="M67">
            <v>-2.6343519494204424</v>
          </cell>
          <cell r="N67">
            <v>-14.048531289910601</v>
          </cell>
          <cell r="O67" t="e">
            <v>#VALUE!</v>
          </cell>
          <cell r="P67">
            <v>7.4000000000000066</v>
          </cell>
          <cell r="Q67">
            <v>13.100000000000001</v>
          </cell>
          <cell r="R67">
            <v>5.0999999999999934</v>
          </cell>
          <cell r="S67">
            <v>13.100000000000001</v>
          </cell>
          <cell r="T67">
            <v>2.200000000000002</v>
          </cell>
          <cell r="U67">
            <v>0.20000000000000018</v>
          </cell>
          <cell r="V67" t="str">
            <v>-</v>
          </cell>
          <cell r="W67">
            <v>3.6999999999999922</v>
          </cell>
          <cell r="X67">
            <v>20.599999999999994</v>
          </cell>
          <cell r="Y67">
            <v>-2.200000000000002</v>
          </cell>
          <cell r="Z67">
            <v>10.20000000000001</v>
          </cell>
          <cell r="AA67">
            <v>-2.5999999999999912</v>
          </cell>
          <cell r="AB67">
            <v>-14.099999999999991</v>
          </cell>
          <cell r="AC67" t="str">
            <v>-</v>
          </cell>
        </row>
        <row r="68">
          <cell r="A68">
            <v>39114</v>
          </cell>
          <cell r="B68">
            <v>80.3</v>
          </cell>
          <cell r="C68">
            <v>53.4</v>
          </cell>
          <cell r="D68">
            <v>102.4</v>
          </cell>
          <cell r="E68">
            <v>68.5</v>
          </cell>
          <cell r="F68">
            <v>86.8</v>
          </cell>
          <cell r="G68">
            <v>72.900000000000006</v>
          </cell>
          <cell r="H68" t="str">
            <v>-</v>
          </cell>
          <cell r="I68">
            <v>7.7852348993288549</v>
          </cell>
          <cell r="J68">
            <v>18.666666666666664</v>
          </cell>
          <cell r="K68">
            <v>3.6437246963562839</v>
          </cell>
          <cell r="L68">
            <v>17.294520547945208</v>
          </cell>
          <cell r="M68">
            <v>1.7584994138335288</v>
          </cell>
          <cell r="N68">
            <v>2.387640449438206</v>
          </cell>
          <cell r="O68" t="e">
            <v>#VALUE!</v>
          </cell>
          <cell r="P68">
            <v>7.8999999999999959</v>
          </cell>
          <cell r="Q68">
            <v>15.100000000000001</v>
          </cell>
          <cell r="R68">
            <v>5.0999999999999934</v>
          </cell>
          <cell r="S68">
            <v>13.700000000000001</v>
          </cell>
          <cell r="T68">
            <v>2.0999999999999908</v>
          </cell>
          <cell r="U68">
            <v>0</v>
          </cell>
          <cell r="V68" t="str">
            <v>-</v>
          </cell>
          <cell r="W68">
            <v>5.600000000000005</v>
          </cell>
          <cell r="X68">
            <v>19.700000000000006</v>
          </cell>
          <cell r="Y68">
            <v>0.49999999999998934</v>
          </cell>
          <cell r="Z68">
            <v>13.200000000000012</v>
          </cell>
          <cell r="AA68">
            <v>-0.50000000000000044</v>
          </cell>
          <cell r="AB68">
            <v>-6.2000000000000055</v>
          </cell>
          <cell r="AC68" t="str">
            <v>-</v>
          </cell>
        </row>
        <row r="69">
          <cell r="A69">
            <v>39142</v>
          </cell>
          <cell r="B69">
            <v>91.1</v>
          </cell>
          <cell r="C69">
            <v>64.599999999999994</v>
          </cell>
          <cell r="D69">
            <v>113</v>
          </cell>
          <cell r="E69">
            <v>75.8</v>
          </cell>
          <cell r="F69">
            <v>91.5</v>
          </cell>
          <cell r="G69">
            <v>86.2</v>
          </cell>
          <cell r="H69" t="str">
            <v>-</v>
          </cell>
          <cell r="I69">
            <v>4.7126436781609131</v>
          </cell>
          <cell r="J69">
            <v>32.921810699588463</v>
          </cell>
          <cell r="K69">
            <v>-4.7217537942664372</v>
          </cell>
          <cell r="L69">
            <v>5.1317614424410589</v>
          </cell>
          <cell r="M69">
            <v>-0.54347826086956519</v>
          </cell>
          <cell r="N69">
            <v>17.759562841530055</v>
          </cell>
          <cell r="O69" t="e">
            <v>#VALUE!</v>
          </cell>
          <cell r="P69">
            <v>8.0999999999999961</v>
          </cell>
          <cell r="Q69">
            <v>18.500000000000007</v>
          </cell>
          <cell r="R69">
            <v>4.0999999999999925</v>
          </cell>
          <cell r="S69">
            <v>13.79999999999999</v>
          </cell>
          <cell r="T69">
            <v>2.7000000000000135</v>
          </cell>
          <cell r="U69">
            <v>1.9000000000000128</v>
          </cell>
          <cell r="V69" t="str">
            <v>-</v>
          </cell>
          <cell r="W69">
            <v>5.2999999999999936</v>
          </cell>
          <cell r="X69">
            <v>24.2</v>
          </cell>
          <cell r="Y69">
            <v>-1.4000000000000012</v>
          </cell>
          <cell r="Z69">
            <v>10.400000000000009</v>
          </cell>
          <cell r="AA69">
            <v>-0.50000000000000044</v>
          </cell>
          <cell r="AB69">
            <v>1.6000000000000014</v>
          </cell>
          <cell r="AC69" t="str">
            <v>-</v>
          </cell>
        </row>
        <row r="70">
          <cell r="A70">
            <v>39173</v>
          </cell>
          <cell r="B70">
            <v>83.7</v>
          </cell>
          <cell r="C70">
            <v>56.7</v>
          </cell>
          <cell r="D70">
            <v>105.8</v>
          </cell>
          <cell r="E70">
            <v>60.3</v>
          </cell>
          <cell r="F70">
            <v>88.8</v>
          </cell>
          <cell r="G70">
            <v>76.2</v>
          </cell>
          <cell r="H70" t="str">
            <v>-</v>
          </cell>
          <cell r="I70">
            <v>1.4545454545454579</v>
          </cell>
          <cell r="J70">
            <v>9.0384615384615437</v>
          </cell>
          <cell r="K70">
            <v>-1.6728624535315959</v>
          </cell>
          <cell r="L70">
            <v>5.7894736842105212</v>
          </cell>
          <cell r="M70">
            <v>0.45248868778279577</v>
          </cell>
          <cell r="N70">
            <v>3.2520325203252112</v>
          </cell>
          <cell r="O70" t="e">
            <v>#VALUE!</v>
          </cell>
          <cell r="P70">
            <v>8.0999999999999961</v>
          </cell>
          <cell r="Q70">
            <v>18.599999999999994</v>
          </cell>
          <cell r="R70">
            <v>4.0000000000000036</v>
          </cell>
          <cell r="S70">
            <v>13.999999999999989</v>
          </cell>
          <cell r="T70">
            <v>3.0000000000000027</v>
          </cell>
          <cell r="U70">
            <v>2.7000000000000135</v>
          </cell>
          <cell r="V70" t="str">
            <v>-</v>
          </cell>
          <cell r="W70">
            <v>4.2999999999999927</v>
          </cell>
          <cell r="X70">
            <v>20.199999999999996</v>
          </cell>
          <cell r="Y70">
            <v>-1.5000000000000013</v>
          </cell>
          <cell r="Z70">
            <v>9.4000000000000092</v>
          </cell>
          <cell r="AA70">
            <v>-0.30000000000000027</v>
          </cell>
          <cell r="AB70">
            <v>2.0000000000000018</v>
          </cell>
          <cell r="AC70" t="str">
            <v>-</v>
          </cell>
        </row>
        <row r="71">
          <cell r="A71">
            <v>39203</v>
          </cell>
          <cell r="B71">
            <v>89.4</v>
          </cell>
          <cell r="C71">
            <v>63.7</v>
          </cell>
          <cell r="D71">
            <v>110.7</v>
          </cell>
          <cell r="E71">
            <v>78.3</v>
          </cell>
          <cell r="F71">
            <v>82.9</v>
          </cell>
          <cell r="G71">
            <v>84.1</v>
          </cell>
          <cell r="H71" t="str">
            <v>-</v>
          </cell>
          <cell r="I71">
            <v>1.3605442176870781</v>
          </cell>
          <cell r="J71">
            <v>9.6385542168674725</v>
          </cell>
          <cell r="K71">
            <v>-2.035398230088493</v>
          </cell>
          <cell r="L71">
            <v>18.456883509833592</v>
          </cell>
          <cell r="M71">
            <v>-15.666327568667338</v>
          </cell>
          <cell r="N71">
            <v>3.571428571428561</v>
          </cell>
          <cell r="O71" t="e">
            <v>#VALUE!</v>
          </cell>
          <cell r="P71">
            <v>7.8999999999999959</v>
          </cell>
          <cell r="Q71">
            <v>18.500000000000007</v>
          </cell>
          <cell r="R71">
            <v>3.6999999999999922</v>
          </cell>
          <cell r="S71">
            <v>13.400000000000013</v>
          </cell>
          <cell r="T71">
            <v>0.80000000000000071</v>
          </cell>
          <cell r="U71">
            <v>2.9000000000000137</v>
          </cell>
          <cell r="V71" t="str">
            <v>-</v>
          </cell>
          <cell r="W71">
            <v>3.6999999999999922</v>
          </cell>
          <cell r="X71">
            <v>17.799999999999994</v>
          </cell>
          <cell r="Y71">
            <v>-1.5999999999999903</v>
          </cell>
          <cell r="Z71">
            <v>11.20000000000001</v>
          </cell>
          <cell r="AA71">
            <v>-3.5999999999999921</v>
          </cell>
          <cell r="AB71">
            <v>2.4000000000000021</v>
          </cell>
          <cell r="AC71" t="str">
            <v>-</v>
          </cell>
        </row>
        <row r="72">
          <cell r="A72">
            <v>39234</v>
          </cell>
          <cell r="B72">
            <v>91</v>
          </cell>
          <cell r="C72">
            <v>70.2</v>
          </cell>
          <cell r="D72">
            <v>108.2</v>
          </cell>
          <cell r="E72">
            <v>71.400000000000006</v>
          </cell>
          <cell r="F72">
            <v>94.1</v>
          </cell>
          <cell r="G72">
            <v>80.400000000000006</v>
          </cell>
          <cell r="H72" t="str">
            <v>-</v>
          </cell>
          <cell r="I72">
            <v>1.9036954087346056</v>
          </cell>
          <cell r="J72">
            <v>13.225806451612906</v>
          </cell>
          <cell r="K72">
            <v>-3.220035778175308</v>
          </cell>
          <cell r="L72">
            <v>-2.8571428571428492</v>
          </cell>
          <cell r="M72">
            <v>-0.52854122621564481</v>
          </cell>
          <cell r="N72">
            <v>1.6434892541087376</v>
          </cell>
          <cell r="O72" t="e">
            <v>#VALUE!</v>
          </cell>
          <cell r="P72">
            <v>6.5999999999999837</v>
          </cell>
          <cell r="Q72">
            <v>17.900000000000006</v>
          </cell>
          <cell r="R72">
            <v>2.200000000000002</v>
          </cell>
          <cell r="S72">
            <v>11.299999999999999</v>
          </cell>
          <cell r="T72">
            <v>0.29999999999998916</v>
          </cell>
          <cell r="U72">
            <v>3.0999999999999917</v>
          </cell>
          <cell r="V72" t="str">
            <v>-</v>
          </cell>
          <cell r="W72">
            <v>3.400000000000003</v>
          </cell>
          <cell r="X72">
            <v>16.900000000000006</v>
          </cell>
          <cell r="Y72">
            <v>-1.9000000000000017</v>
          </cell>
          <cell r="Z72">
            <v>8.6999999999999957</v>
          </cell>
          <cell r="AA72">
            <v>-3.0999999999999917</v>
          </cell>
          <cell r="AB72">
            <v>2.200000000000002</v>
          </cell>
          <cell r="AC72" t="str">
            <v>-</v>
          </cell>
        </row>
        <row r="73">
          <cell r="A73">
            <v>39264</v>
          </cell>
          <cell r="B73">
            <v>95.7</v>
          </cell>
          <cell r="C73">
            <v>69.900000000000006</v>
          </cell>
          <cell r="D73">
            <v>117</v>
          </cell>
          <cell r="E73">
            <v>84.5</v>
          </cell>
          <cell r="F73">
            <v>98.8</v>
          </cell>
          <cell r="G73">
            <v>82.2</v>
          </cell>
          <cell r="H73" t="str">
            <v>-</v>
          </cell>
          <cell r="I73">
            <v>5.7458563535911633</v>
          </cell>
          <cell r="J73">
            <v>10.078740157480324</v>
          </cell>
          <cell r="K73">
            <v>3.8154392191659245</v>
          </cell>
          <cell r="L73">
            <v>31.007751937984494</v>
          </cell>
          <cell r="M73">
            <v>3.8906414300736101</v>
          </cell>
          <cell r="N73">
            <v>-4.1958041958041887</v>
          </cell>
          <cell r="O73" t="e">
            <v>#VALUE!</v>
          </cell>
          <cell r="P73">
            <v>5.600000000000005</v>
          </cell>
          <cell r="Q73">
            <v>16.500000000000004</v>
          </cell>
          <cell r="R73">
            <v>1.2000000000000011</v>
          </cell>
          <cell r="S73">
            <v>13.100000000000001</v>
          </cell>
          <cell r="T73">
            <v>0.29999999999998916</v>
          </cell>
          <cell r="U73">
            <v>2.4999999999999911</v>
          </cell>
          <cell r="V73" t="str">
            <v>-</v>
          </cell>
          <cell r="W73">
            <v>3.8000000000000034</v>
          </cell>
          <cell r="X73">
            <v>15.700000000000003</v>
          </cell>
          <cell r="Y73">
            <v>-1.0000000000000009</v>
          </cell>
          <cell r="Z73">
            <v>11.7</v>
          </cell>
          <cell r="AA73">
            <v>-2.0000000000000018</v>
          </cell>
          <cell r="AB73">
            <v>1.2000000000000011</v>
          </cell>
          <cell r="AC73" t="str">
            <v>-</v>
          </cell>
        </row>
        <row r="74">
          <cell r="A74">
            <v>39295</v>
          </cell>
          <cell r="B74">
            <v>104.1</v>
          </cell>
          <cell r="C74">
            <v>71.3</v>
          </cell>
          <cell r="D74">
            <v>131.1</v>
          </cell>
          <cell r="E74">
            <v>92</v>
          </cell>
          <cell r="F74">
            <v>96.9</v>
          </cell>
          <cell r="G74">
            <v>89.1</v>
          </cell>
          <cell r="H74" t="str">
            <v>-</v>
          </cell>
          <cell r="I74">
            <v>23.92857142857142</v>
          </cell>
          <cell r="J74">
            <v>15.74675324675324</v>
          </cell>
          <cell r="K74">
            <v>28.027343749999989</v>
          </cell>
          <cell r="L74">
            <v>22.503328894806934</v>
          </cell>
          <cell r="M74">
            <v>52.119309262166404</v>
          </cell>
          <cell r="N74">
            <v>0.11235955056179137</v>
          </cell>
          <cell r="O74" t="e">
            <v>#VALUE!</v>
          </cell>
          <cell r="P74">
            <v>7.4999999999999956</v>
          </cell>
          <cell r="Q74">
            <v>16.999999999999993</v>
          </cell>
          <cell r="R74">
            <v>3.6000000000000032</v>
          </cell>
          <cell r="S74">
            <v>14.3</v>
          </cell>
          <cell r="T74">
            <v>4.4000000000000039</v>
          </cell>
          <cell r="U74">
            <v>2.0000000000000018</v>
          </cell>
          <cell r="V74" t="str">
            <v>-</v>
          </cell>
          <cell r="W74">
            <v>6.2000000000000055</v>
          </cell>
          <cell r="X74">
            <v>15.700000000000003</v>
          </cell>
          <cell r="Y74">
            <v>2.2999999999999909</v>
          </cell>
          <cell r="Z74">
            <v>13.200000000000012</v>
          </cell>
          <cell r="AA74">
            <v>2.8000000000000025</v>
          </cell>
          <cell r="AB74">
            <v>1.0999999999999899</v>
          </cell>
          <cell r="AC74" t="str">
            <v>-</v>
          </cell>
        </row>
        <row r="75">
          <cell r="A75">
            <v>39326</v>
          </cell>
          <cell r="B75">
            <v>89.9</v>
          </cell>
          <cell r="C75">
            <v>67.5</v>
          </cell>
          <cell r="D75">
            <v>108.4</v>
          </cell>
          <cell r="E75">
            <v>60.7</v>
          </cell>
          <cell r="F75">
            <v>70.7</v>
          </cell>
          <cell r="G75">
            <v>83.3</v>
          </cell>
          <cell r="H75" t="str">
            <v>-</v>
          </cell>
          <cell r="I75">
            <v>-1.7486338797814145</v>
          </cell>
          <cell r="J75">
            <v>12.5</v>
          </cell>
          <cell r="K75">
            <v>-7.6660988074957404</v>
          </cell>
          <cell r="L75">
            <v>-22.179487179487175</v>
          </cell>
          <cell r="M75">
            <v>-26.430801248699265</v>
          </cell>
          <cell r="N75">
            <v>-2.5730994152046818</v>
          </cell>
          <cell r="O75" t="e">
            <v>#VALUE!</v>
          </cell>
          <cell r="P75">
            <v>6.2999999999999945</v>
          </cell>
          <cell r="Q75">
            <v>16.999999999999993</v>
          </cell>
          <cell r="R75">
            <v>2.0000000000000018</v>
          </cell>
          <cell r="S75">
            <v>10.299999999999997</v>
          </cell>
          <cell r="T75">
            <v>0.70000000000001172</v>
          </cell>
          <cell r="U75">
            <v>1.2999999999999901</v>
          </cell>
          <cell r="V75" t="str">
            <v>-</v>
          </cell>
          <cell r="W75">
            <v>5.2999999999999936</v>
          </cell>
          <cell r="X75">
            <v>15.300000000000002</v>
          </cell>
          <cell r="Y75">
            <v>1.2000000000000011</v>
          </cell>
          <cell r="Z75">
            <v>8.8000000000000078</v>
          </cell>
          <cell r="AA75">
            <v>-0.70000000000000062</v>
          </cell>
          <cell r="AB75">
            <v>0.60000000000000053</v>
          </cell>
          <cell r="AC75" t="str">
            <v>-</v>
          </cell>
        </row>
        <row r="76">
          <cell r="A76">
            <v>39356</v>
          </cell>
          <cell r="B76">
            <v>101.2</v>
          </cell>
          <cell r="C76">
            <v>69</v>
          </cell>
          <cell r="D76">
            <v>127.7</v>
          </cell>
          <cell r="E76">
            <v>78.2</v>
          </cell>
          <cell r="F76">
            <v>87.2</v>
          </cell>
          <cell r="G76">
            <v>87.6</v>
          </cell>
          <cell r="H76" t="str">
            <v>-</v>
          </cell>
          <cell r="I76">
            <v>10.239651416122012</v>
          </cell>
          <cell r="J76">
            <v>13.861386138613859</v>
          </cell>
          <cell r="K76">
            <v>8.7734241908006787</v>
          </cell>
          <cell r="L76">
            <v>-5.8965102286401825</v>
          </cell>
          <cell r="M76">
            <v>-9.7308488612836346</v>
          </cell>
          <cell r="N76">
            <v>0.92165898617511188</v>
          </cell>
          <cell r="O76" t="e">
            <v>#VALUE!</v>
          </cell>
          <cell r="P76">
            <v>6.4999999999999947</v>
          </cell>
          <cell r="Q76">
            <v>16.900000000000006</v>
          </cell>
          <cell r="R76">
            <v>2.2999999999999909</v>
          </cell>
          <cell r="S76">
            <v>7.8999999999999959</v>
          </cell>
          <cell r="T76">
            <v>-0.20000000000000018</v>
          </cell>
          <cell r="U76">
            <v>0.70000000000001172</v>
          </cell>
          <cell r="V76" t="str">
            <v>-</v>
          </cell>
          <cell r="W76">
            <v>5.8000000000000052</v>
          </cell>
          <cell r="X76">
            <v>15.200000000000014</v>
          </cell>
          <cell r="Y76">
            <v>2.0000000000000018</v>
          </cell>
          <cell r="Z76">
            <v>7.0999999999999952</v>
          </cell>
          <cell r="AA76">
            <v>-1.5999999999999903</v>
          </cell>
          <cell r="AB76">
            <v>0.70000000000001172</v>
          </cell>
          <cell r="AC76" t="str">
            <v>-</v>
          </cell>
        </row>
        <row r="77">
          <cell r="A77">
            <v>39387</v>
          </cell>
          <cell r="B77">
            <v>102.4</v>
          </cell>
          <cell r="C77">
            <v>66.5</v>
          </cell>
          <cell r="D77">
            <v>132</v>
          </cell>
          <cell r="E77">
            <v>78.7</v>
          </cell>
          <cell r="F77">
            <v>90.7</v>
          </cell>
          <cell r="G77">
            <v>84.5</v>
          </cell>
          <cell r="H77" t="str">
            <v>-</v>
          </cell>
          <cell r="I77">
            <v>13.274336283185839</v>
          </cell>
          <cell r="J77">
            <v>10.465116279069763</v>
          </cell>
          <cell r="K77">
            <v>14.384748700173306</v>
          </cell>
          <cell r="L77">
            <v>-5.5222088835534144</v>
          </cell>
          <cell r="M77">
            <v>-4.0211640211640187</v>
          </cell>
          <cell r="N77">
            <v>0.95579450418159762</v>
          </cell>
          <cell r="O77" t="e">
            <v>#VALUE!</v>
          </cell>
          <cell r="P77">
            <v>6.800000000000006</v>
          </cell>
          <cell r="Q77">
            <v>15.700000000000003</v>
          </cell>
          <cell r="R77">
            <v>3.0999999999999917</v>
          </cell>
          <cell r="S77">
            <v>6.2999999999999945</v>
          </cell>
          <cell r="T77">
            <v>-1.0000000000000009</v>
          </cell>
          <cell r="U77">
            <v>0.29999999999998916</v>
          </cell>
          <cell r="V77" t="str">
            <v>-</v>
          </cell>
          <cell r="W77">
            <v>6.4999999999999947</v>
          </cell>
          <cell r="X77">
            <v>14.700000000000003</v>
          </cell>
          <cell r="Y77">
            <v>3.0999999999999917</v>
          </cell>
          <cell r="Z77">
            <v>5.699999999999994</v>
          </cell>
          <cell r="AA77">
            <v>-1.9000000000000017</v>
          </cell>
          <cell r="AB77">
            <v>0.70000000000001172</v>
          </cell>
          <cell r="AC77" t="str">
            <v>-</v>
          </cell>
        </row>
        <row r="78">
          <cell r="A78">
            <v>39417</v>
          </cell>
          <cell r="B78">
            <v>107.7</v>
          </cell>
          <cell r="C78">
            <v>76.8</v>
          </cell>
          <cell r="D78">
            <v>133.1</v>
          </cell>
          <cell r="E78">
            <v>82.6</v>
          </cell>
          <cell r="F78">
            <v>91.4</v>
          </cell>
          <cell r="G78">
            <v>79.599999999999994</v>
          </cell>
          <cell r="H78" t="str">
            <v>-</v>
          </cell>
          <cell r="I78">
            <v>16.684723726977253</v>
          </cell>
          <cell r="J78">
            <v>19.626168224299057</v>
          </cell>
          <cell r="K78">
            <v>15.238095238095234</v>
          </cell>
          <cell r="L78">
            <v>4.0302267002518741</v>
          </cell>
          <cell r="M78">
            <v>-5.4808686659772459</v>
          </cell>
          <cell r="N78">
            <v>5.2910052910052912</v>
          </cell>
          <cell r="O78" t="e">
            <v>#VALUE!</v>
          </cell>
          <cell r="P78">
            <v>7.4000000000000066</v>
          </cell>
          <cell r="Q78">
            <v>15.200000000000014</v>
          </cell>
          <cell r="R78">
            <v>4.2000000000000037</v>
          </cell>
          <cell r="S78">
            <v>5.600000000000005</v>
          </cell>
          <cell r="T78">
            <v>-2.200000000000002</v>
          </cell>
          <cell r="U78">
            <v>1.0000000000000009</v>
          </cell>
          <cell r="V78" t="str">
            <v>-</v>
          </cell>
          <cell r="W78">
            <v>7.4000000000000066</v>
          </cell>
          <cell r="X78">
            <v>15.200000000000014</v>
          </cell>
          <cell r="Y78">
            <v>4.2000000000000037</v>
          </cell>
          <cell r="Z78">
            <v>5.600000000000005</v>
          </cell>
          <cell r="AA78">
            <v>-2.200000000000002</v>
          </cell>
          <cell r="AB78">
            <v>1.0000000000000009</v>
          </cell>
          <cell r="AC78" t="str">
            <v>-</v>
          </cell>
        </row>
        <row r="79">
          <cell r="A79">
            <v>39448</v>
          </cell>
          <cell r="B79">
            <v>100.5</v>
          </cell>
          <cell r="C79">
            <v>72.2</v>
          </cell>
          <cell r="D79">
            <v>123.9</v>
          </cell>
          <cell r="E79">
            <v>83.6</v>
          </cell>
          <cell r="F79">
            <v>80.8</v>
          </cell>
          <cell r="G79">
            <v>77.099999999999994</v>
          </cell>
          <cell r="H79" t="str">
            <v>-</v>
          </cell>
          <cell r="I79">
            <v>12.541993281075031</v>
          </cell>
          <cell r="J79">
            <v>21.344537815126056</v>
          </cell>
          <cell r="K79">
            <v>8.8752196836555441</v>
          </cell>
          <cell r="L79">
            <v>-6.0674157303370846</v>
          </cell>
          <cell r="M79">
            <v>-12.554112554112562</v>
          </cell>
          <cell r="N79">
            <v>14.561664190193161</v>
          </cell>
          <cell r="O79" t="e">
            <v>#VALUE!</v>
          </cell>
          <cell r="P79">
            <v>8.2000000000000064</v>
          </cell>
          <cell r="Q79">
            <v>15.300000000000002</v>
          </cell>
          <cell r="R79">
            <v>5.0999999999999934</v>
          </cell>
          <cell r="S79">
            <v>4.0000000000000036</v>
          </cell>
          <cell r="T79">
            <v>-3.0000000000000027</v>
          </cell>
          <cell r="U79">
            <v>3.2000000000000028</v>
          </cell>
          <cell r="V79" t="str">
            <v>-</v>
          </cell>
          <cell r="W79">
            <v>12.599999999999989</v>
          </cell>
          <cell r="X79">
            <v>21.199999999999996</v>
          </cell>
          <cell r="Y79">
            <v>8.8999999999999968</v>
          </cell>
          <cell r="Z79">
            <v>-6.0000000000000053</v>
          </cell>
          <cell r="AA79">
            <v>-12.599999999999989</v>
          </cell>
          <cell r="AB79">
            <v>14.599999999999991</v>
          </cell>
          <cell r="AC79" t="str">
            <v>-</v>
          </cell>
        </row>
        <row r="80">
          <cell r="A80">
            <v>39479</v>
          </cell>
          <cell r="B80">
            <v>94.2</v>
          </cell>
          <cell r="C80">
            <v>65.400000000000006</v>
          </cell>
          <cell r="D80">
            <v>117.9</v>
          </cell>
          <cell r="E80">
            <v>74.599999999999994</v>
          </cell>
          <cell r="F80">
            <v>85.5</v>
          </cell>
          <cell r="G80">
            <v>72.400000000000006</v>
          </cell>
          <cell r="H80" t="str">
            <v>-</v>
          </cell>
          <cell r="I80">
            <v>17.310087173100879</v>
          </cell>
          <cell r="J80">
            <v>22.471910112359563</v>
          </cell>
          <cell r="K80">
            <v>15.13671875</v>
          </cell>
          <cell r="L80">
            <v>8.9051094890510871</v>
          </cell>
          <cell r="M80">
            <v>-1.4976958525345589</v>
          </cell>
          <cell r="N80">
            <v>-0.68587105624142664</v>
          </cell>
          <cell r="O80" t="e">
            <v>#VALUE!</v>
          </cell>
          <cell r="P80">
            <v>8.8999999999999968</v>
          </cell>
          <cell r="Q80">
            <v>15.599999999999991</v>
          </cell>
          <cell r="R80">
            <v>6.0000000000000053</v>
          </cell>
          <cell r="S80">
            <v>3.499999999999992</v>
          </cell>
          <cell r="T80">
            <v>-3.2999999999999918</v>
          </cell>
          <cell r="U80">
            <v>3.0000000000000027</v>
          </cell>
          <cell r="V80" t="str">
            <v>-</v>
          </cell>
          <cell r="W80">
            <v>14.79999999999999</v>
          </cell>
          <cell r="X80">
            <v>21.799999999999997</v>
          </cell>
          <cell r="Y80">
            <v>11.799999999999988</v>
          </cell>
          <cell r="Z80">
            <v>0.49999999999998934</v>
          </cell>
          <cell r="AA80">
            <v>-7.2000000000000064</v>
          </cell>
          <cell r="AB80">
            <v>6.6999999999999948</v>
          </cell>
          <cell r="AC80" t="str">
            <v>-</v>
          </cell>
        </row>
        <row r="81">
          <cell r="A81">
            <v>39508</v>
          </cell>
          <cell r="B81">
            <v>106.3</v>
          </cell>
          <cell r="C81">
            <v>72</v>
          </cell>
          <cell r="D81">
            <v>134.6</v>
          </cell>
          <cell r="E81">
            <v>84</v>
          </cell>
          <cell r="F81">
            <v>100.4</v>
          </cell>
          <cell r="G81">
            <v>82.9</v>
          </cell>
          <cell r="H81" t="str">
            <v>-</v>
          </cell>
          <cell r="I81">
            <v>16.684961580680575</v>
          </cell>
          <cell r="J81">
            <v>11.455108359133137</v>
          </cell>
          <cell r="K81">
            <v>19.115044247787605</v>
          </cell>
          <cell r="L81">
            <v>10.817941952506601</v>
          </cell>
          <cell r="M81">
            <v>9.7267759562841594</v>
          </cell>
          <cell r="N81">
            <v>-3.8283062645011565</v>
          </cell>
          <cell r="O81" t="e">
            <v>#VALUE!</v>
          </cell>
          <cell r="P81">
            <v>9.8999999999999986</v>
          </cell>
          <cell r="Q81">
            <v>14.100000000000001</v>
          </cell>
          <cell r="R81">
            <v>8.0000000000000071</v>
          </cell>
          <cell r="S81">
            <v>4.0000000000000036</v>
          </cell>
          <cell r="T81">
            <v>-2.4000000000000021</v>
          </cell>
          <cell r="U81">
            <v>1.2999999999999901</v>
          </cell>
          <cell r="V81" t="str">
            <v>-</v>
          </cell>
          <cell r="W81">
            <v>15.500000000000004</v>
          </cell>
          <cell r="X81">
            <v>17.999999999999993</v>
          </cell>
          <cell r="Y81">
            <v>14.3</v>
          </cell>
          <cell r="Z81">
            <v>3.8000000000000034</v>
          </cell>
          <cell r="AA81">
            <v>-1.5000000000000013</v>
          </cell>
          <cell r="AB81">
            <v>2.7000000000000135</v>
          </cell>
          <cell r="AC81" t="str">
            <v>-</v>
          </cell>
        </row>
        <row r="82">
          <cell r="A82">
            <v>39539</v>
          </cell>
          <cell r="B82">
            <v>101.9</v>
          </cell>
          <cell r="C82">
            <v>73.5</v>
          </cell>
          <cell r="D82">
            <v>125.2</v>
          </cell>
          <cell r="E82">
            <v>82.3</v>
          </cell>
          <cell r="F82">
            <v>93.7</v>
          </cell>
          <cell r="G82">
            <v>78.8</v>
          </cell>
          <cell r="H82" t="str">
            <v>-</v>
          </cell>
          <cell r="I82">
            <v>21.744324970131423</v>
          </cell>
          <cell r="J82">
            <v>29.629629629629623</v>
          </cell>
          <cell r="K82">
            <v>18.336483931947075</v>
          </cell>
          <cell r="L82">
            <v>36.484245439469319</v>
          </cell>
          <cell r="M82">
            <v>5.5180180180180249</v>
          </cell>
          <cell r="N82">
            <v>3.4120734908136408</v>
          </cell>
          <cell r="O82" t="e">
            <v>#VALUE!</v>
          </cell>
          <cell r="P82">
            <v>11.5</v>
          </cell>
          <cell r="Q82">
            <v>15.700000000000003</v>
          </cell>
          <cell r="R82">
            <v>9.5999999999999872</v>
          </cell>
          <cell r="S82">
            <v>6.0000000000000053</v>
          </cell>
          <cell r="T82">
            <v>-2.0000000000000018</v>
          </cell>
          <cell r="U82">
            <v>1.2999999999999901</v>
          </cell>
          <cell r="V82" t="str">
            <v>-</v>
          </cell>
          <cell r="W82">
            <v>16.999999999999993</v>
          </cell>
          <cell r="X82">
            <v>20.799999999999997</v>
          </cell>
          <cell r="Y82">
            <v>15.300000000000002</v>
          </cell>
          <cell r="Z82">
            <v>10.499999999999998</v>
          </cell>
          <cell r="AA82">
            <v>0.29999999999998916</v>
          </cell>
          <cell r="AB82">
            <v>2.9000000000000137</v>
          </cell>
          <cell r="AC82" t="str">
            <v>-</v>
          </cell>
        </row>
        <row r="83">
          <cell r="A83">
            <v>39569</v>
          </cell>
          <cell r="B83">
            <v>109.3</v>
          </cell>
          <cell r="C83">
            <v>82.5</v>
          </cell>
          <cell r="D83">
            <v>131.4</v>
          </cell>
          <cell r="E83">
            <v>79.8</v>
          </cell>
          <cell r="F83">
            <v>100</v>
          </cell>
          <cell r="G83">
            <v>85.5</v>
          </cell>
          <cell r="H83" t="str">
            <v>-</v>
          </cell>
          <cell r="I83">
            <v>22.259507829977618</v>
          </cell>
          <cell r="J83">
            <v>29.513343799058077</v>
          </cell>
          <cell r="K83">
            <v>18.699186991869922</v>
          </cell>
          <cell r="L83">
            <v>1.9157088122605366</v>
          </cell>
          <cell r="M83">
            <v>20.627261761158014</v>
          </cell>
          <cell r="N83">
            <v>1.6646848989298524</v>
          </cell>
          <cell r="O83" t="e">
            <v>#VALUE!</v>
          </cell>
          <cell r="P83">
            <v>13.200000000000012</v>
          </cell>
          <cell r="Q83">
            <v>17.300000000000004</v>
          </cell>
          <cell r="R83">
            <v>11.400000000000009</v>
          </cell>
          <cell r="S83">
            <v>4.8000000000000043</v>
          </cell>
          <cell r="T83">
            <v>1.0000000000000009</v>
          </cell>
          <cell r="U83">
            <v>1.2000000000000011</v>
          </cell>
          <cell r="V83" t="str">
            <v>-</v>
          </cell>
          <cell r="W83">
            <v>18.100000000000005</v>
          </cell>
          <cell r="X83">
            <v>22.70000000000001</v>
          </cell>
          <cell r="Y83">
            <v>15.999999999999993</v>
          </cell>
          <cell r="Z83">
            <v>8.6999999999999957</v>
          </cell>
          <cell r="AA83">
            <v>4.0999999999999925</v>
          </cell>
          <cell r="AB83">
            <v>2.6000000000000023</v>
          </cell>
          <cell r="AC83" t="str">
            <v>-</v>
          </cell>
        </row>
        <row r="84">
          <cell r="A84">
            <v>39600</v>
          </cell>
          <cell r="B84">
            <v>101.7</v>
          </cell>
          <cell r="C84">
            <v>77.900000000000006</v>
          </cell>
          <cell r="D84">
            <v>121.3</v>
          </cell>
          <cell r="E84">
            <v>77.400000000000006</v>
          </cell>
          <cell r="F84">
            <v>82.2</v>
          </cell>
          <cell r="G84">
            <v>84.4</v>
          </cell>
          <cell r="H84" t="str">
            <v>-</v>
          </cell>
          <cell r="I84">
            <v>11.758241758241761</v>
          </cell>
          <cell r="J84">
            <v>10.968660968660972</v>
          </cell>
          <cell r="K84">
            <v>12.107208872458406</v>
          </cell>
          <cell r="L84">
            <v>8.4033613445378137</v>
          </cell>
          <cell r="M84">
            <v>-12.646121147715188</v>
          </cell>
          <cell r="N84">
            <v>4.9751243781094523</v>
          </cell>
          <cell r="O84" t="e">
            <v>#VALUE!</v>
          </cell>
          <cell r="P84">
            <v>13.999999999999989</v>
          </cell>
          <cell r="Q84">
            <v>17.100000000000005</v>
          </cell>
          <cell r="R84">
            <v>12.7</v>
          </cell>
          <cell r="S84">
            <v>5.699999999999994</v>
          </cell>
          <cell r="T84">
            <v>-9.9999999999988987E-2</v>
          </cell>
          <cell r="U84">
            <v>1.4000000000000012</v>
          </cell>
          <cell r="V84" t="str">
            <v>-</v>
          </cell>
          <cell r="W84">
            <v>16.999999999999993</v>
          </cell>
          <cell r="X84">
            <v>20.500000000000007</v>
          </cell>
          <cell r="Y84">
            <v>15.400000000000013</v>
          </cell>
          <cell r="Z84">
            <v>8.6999999999999957</v>
          </cell>
          <cell r="AA84">
            <v>1.0999999999999899</v>
          </cell>
          <cell r="AB84">
            <v>3.0000000000000027</v>
          </cell>
          <cell r="AC84" t="str">
            <v>-</v>
          </cell>
        </row>
        <row r="85">
          <cell r="A85">
            <v>39630</v>
          </cell>
          <cell r="B85">
            <v>111.2</v>
          </cell>
          <cell r="C85">
            <v>82.6</v>
          </cell>
          <cell r="D85">
            <v>134.80000000000001</v>
          </cell>
          <cell r="E85">
            <v>76.7</v>
          </cell>
          <cell r="F85">
            <v>97.8</v>
          </cell>
          <cell r="G85">
            <v>82.1</v>
          </cell>
          <cell r="H85" t="str">
            <v>-</v>
          </cell>
          <cell r="I85">
            <v>16.196447230929991</v>
          </cell>
          <cell r="J85">
            <v>18.168812589413431</v>
          </cell>
          <cell r="K85">
            <v>15.213675213675224</v>
          </cell>
          <cell r="L85">
            <v>-9.2307692307692264</v>
          </cell>
          <cell r="M85">
            <v>-1.0121457489878543</v>
          </cell>
          <cell r="N85">
            <v>-0.12165450121655538</v>
          </cell>
          <cell r="O85" t="e">
            <v>#VALUE!</v>
          </cell>
          <cell r="P85">
            <v>14.900000000000002</v>
          </cell>
          <cell r="Q85">
            <v>17.799999999999994</v>
          </cell>
          <cell r="R85">
            <v>13.599999999999991</v>
          </cell>
          <cell r="S85">
            <v>2.6000000000000023</v>
          </cell>
          <cell r="T85">
            <v>-0.50000000000000044</v>
          </cell>
          <cell r="U85">
            <v>1.8000000000000016</v>
          </cell>
          <cell r="V85" t="str">
            <v>-</v>
          </cell>
          <cell r="W85">
            <v>16.900000000000006</v>
          </cell>
          <cell r="X85">
            <v>20.099999999999984</v>
          </cell>
          <cell r="Y85">
            <v>15.300000000000002</v>
          </cell>
          <cell r="Z85">
            <v>5.8000000000000052</v>
          </cell>
          <cell r="AA85">
            <v>0.80000000000000071</v>
          </cell>
          <cell r="AB85">
            <v>2.4999999999999911</v>
          </cell>
          <cell r="AC85" t="str">
            <v>-</v>
          </cell>
        </row>
        <row r="86">
          <cell r="A86">
            <v>39661</v>
          </cell>
          <cell r="B86">
            <v>112.2</v>
          </cell>
          <cell r="C86">
            <v>82.8</v>
          </cell>
          <cell r="D86">
            <v>136.5</v>
          </cell>
          <cell r="E86">
            <v>84</v>
          </cell>
          <cell r="F86">
            <v>97.4</v>
          </cell>
          <cell r="G86">
            <v>96.9</v>
          </cell>
          <cell r="H86" t="str">
            <v>-</v>
          </cell>
          <cell r="I86">
            <v>7.7809798270893458</v>
          </cell>
          <cell r="J86">
            <v>16.129032258064516</v>
          </cell>
          <cell r="K86">
            <v>4.1189931350114461</v>
          </cell>
          <cell r="L86">
            <v>-8.695652173913043</v>
          </cell>
          <cell r="M86">
            <v>0.51599587203302377</v>
          </cell>
          <cell r="N86">
            <v>8.7542087542087668</v>
          </cell>
          <cell r="O86" t="e">
            <v>#VALUE!</v>
          </cell>
          <cell r="P86">
            <v>13.599999999999991</v>
          </cell>
          <cell r="Q86">
            <v>17.799999999999994</v>
          </cell>
          <cell r="R86">
            <v>11.599999999999987</v>
          </cell>
          <cell r="S86">
            <v>-9.9999999999988987E-2</v>
          </cell>
          <cell r="T86">
            <v>-3.400000000000003</v>
          </cell>
          <cell r="U86">
            <v>2.6000000000000023</v>
          </cell>
          <cell r="V86" t="str">
            <v>-</v>
          </cell>
          <cell r="W86">
            <v>15.599999999999991</v>
          </cell>
          <cell r="X86">
            <v>19.500000000000007</v>
          </cell>
          <cell r="Y86">
            <v>13.700000000000001</v>
          </cell>
          <cell r="Z86">
            <v>3.6999999999999922</v>
          </cell>
          <cell r="AA86">
            <v>0.80000000000000071</v>
          </cell>
          <cell r="AB86">
            <v>3.400000000000003</v>
          </cell>
          <cell r="AC86" t="str">
            <v>-</v>
          </cell>
        </row>
        <row r="87">
          <cell r="A87">
            <v>39692</v>
          </cell>
          <cell r="B87">
            <v>105</v>
          </cell>
          <cell r="C87">
            <v>81</v>
          </cell>
          <cell r="D87">
            <v>124.8</v>
          </cell>
          <cell r="E87">
            <v>68.099999999999994</v>
          </cell>
          <cell r="F87">
            <v>91.3</v>
          </cell>
          <cell r="G87">
            <v>96.8</v>
          </cell>
          <cell r="H87" t="str">
            <v>-</v>
          </cell>
          <cell r="I87">
            <v>16.796440489432698</v>
          </cell>
          <cell r="J87">
            <v>20</v>
          </cell>
          <cell r="K87">
            <v>15.129151291512906</v>
          </cell>
          <cell r="L87">
            <v>12.191103789126839</v>
          </cell>
          <cell r="M87">
            <v>29.137199434229128</v>
          </cell>
          <cell r="N87">
            <v>16.206482593037215</v>
          </cell>
          <cell r="O87" t="e">
            <v>#VALUE!</v>
          </cell>
          <cell r="P87">
            <v>15.100000000000001</v>
          </cell>
          <cell r="Q87">
            <v>18.400000000000016</v>
          </cell>
          <cell r="R87">
            <v>13.599999999999991</v>
          </cell>
          <cell r="S87">
            <v>2.6000000000000023</v>
          </cell>
          <cell r="T87">
            <v>0.70000000000001172</v>
          </cell>
          <cell r="U87">
            <v>4.2000000000000037</v>
          </cell>
          <cell r="V87" t="str">
            <v>-</v>
          </cell>
          <cell r="W87">
            <v>15.700000000000003</v>
          </cell>
          <cell r="X87">
            <v>19.599999999999994</v>
          </cell>
          <cell r="Y87">
            <v>13.900000000000002</v>
          </cell>
          <cell r="Z87">
            <v>4.4000000000000039</v>
          </cell>
          <cell r="AA87">
            <v>3.2999999999999918</v>
          </cell>
          <cell r="AB87">
            <v>4.9000000000000155</v>
          </cell>
          <cell r="AC87" t="str">
            <v>-</v>
          </cell>
        </row>
        <row r="88">
          <cell r="A88">
            <v>39722</v>
          </cell>
          <cell r="B88">
            <v>97.3</v>
          </cell>
          <cell r="C88">
            <v>82.2</v>
          </cell>
          <cell r="D88">
            <v>109.7</v>
          </cell>
          <cell r="E88">
            <v>62.4</v>
          </cell>
          <cell r="F88">
            <v>81.400000000000006</v>
          </cell>
          <cell r="G88">
            <v>95</v>
          </cell>
          <cell r="H88" t="str">
            <v>-</v>
          </cell>
          <cell r="I88">
            <v>-3.8537549407114682</v>
          </cell>
          <cell r="J88">
            <v>19.130434782608699</v>
          </cell>
          <cell r="K88">
            <v>-14.095536413469068</v>
          </cell>
          <cell r="L88">
            <v>-20.204603580562662</v>
          </cell>
          <cell r="M88">
            <v>-6.6513761467889871</v>
          </cell>
          <cell r="N88">
            <v>8.4474885844748915</v>
          </cell>
          <cell r="O88" t="e">
            <v>#VALUE!</v>
          </cell>
          <cell r="P88">
            <v>13.79999999999999</v>
          </cell>
          <cell r="Q88">
            <v>18.900000000000006</v>
          </cell>
          <cell r="R88">
            <v>11.400000000000009</v>
          </cell>
          <cell r="S88">
            <v>1.4000000000000012</v>
          </cell>
          <cell r="T88">
            <v>1.0999999999999899</v>
          </cell>
          <cell r="U88">
            <v>4.9000000000000155</v>
          </cell>
          <cell r="V88" t="str">
            <v>-</v>
          </cell>
          <cell r="W88">
            <v>13.5</v>
          </cell>
          <cell r="X88">
            <v>19.599999999999994</v>
          </cell>
          <cell r="Y88">
            <v>10.7</v>
          </cell>
          <cell r="Z88">
            <v>1.9000000000000128</v>
          </cell>
          <cell r="AA88">
            <v>2.2999999999999909</v>
          </cell>
          <cell r="AB88">
            <v>5.2999999999999936</v>
          </cell>
          <cell r="AC88" t="str">
            <v>-</v>
          </cell>
        </row>
        <row r="89">
          <cell r="A89">
            <v>39753</v>
          </cell>
          <cell r="B89">
            <v>77.3</v>
          </cell>
          <cell r="C89">
            <v>63</v>
          </cell>
          <cell r="D89">
            <v>89.1</v>
          </cell>
          <cell r="E89">
            <v>66.400000000000006</v>
          </cell>
          <cell r="F89">
            <v>58.2</v>
          </cell>
          <cell r="G89">
            <v>88.9</v>
          </cell>
          <cell r="H89" t="str">
            <v>-</v>
          </cell>
          <cell r="I89">
            <v>-24.511718750000007</v>
          </cell>
          <cell r="J89">
            <v>-5.2631578947368416</v>
          </cell>
          <cell r="K89">
            <v>-32.500000000000007</v>
          </cell>
          <cell r="L89">
            <v>-15.628970775095294</v>
          </cell>
          <cell r="M89">
            <v>-35.832414553472987</v>
          </cell>
          <cell r="N89">
            <v>5.2071005917159834</v>
          </cell>
          <cell r="O89" t="e">
            <v>#VALUE!</v>
          </cell>
          <cell r="P89">
            <v>10.299999999999997</v>
          </cell>
          <cell r="Q89">
            <v>17.400000000000016</v>
          </cell>
          <cell r="R89">
            <v>7.0000000000000062</v>
          </cell>
          <cell r="S89">
            <v>0.60000000000000053</v>
          </cell>
          <cell r="T89">
            <v>-1.5999999999999903</v>
          </cell>
          <cell r="U89">
            <v>5.2999999999999936</v>
          </cell>
          <cell r="V89" t="str">
            <v>-</v>
          </cell>
          <cell r="W89">
            <v>9.6999999999999975</v>
          </cell>
          <cell r="X89">
            <v>17.199999999999992</v>
          </cell>
          <cell r="Y89">
            <v>6.2000000000000055</v>
          </cell>
          <cell r="Z89">
            <v>0.20000000000000018</v>
          </cell>
          <cell r="AA89">
            <v>-1.2000000000000011</v>
          </cell>
          <cell r="AB89">
            <v>5.2999999999999936</v>
          </cell>
          <cell r="AC89" t="str">
            <v>-</v>
          </cell>
        </row>
        <row r="90">
          <cell r="A90">
            <v>39783</v>
          </cell>
          <cell r="B90">
            <v>73.8</v>
          </cell>
          <cell r="C90">
            <v>44.1</v>
          </cell>
          <cell r="D90">
            <v>98.3</v>
          </cell>
          <cell r="E90">
            <v>75.599999999999994</v>
          </cell>
          <cell r="F90">
            <v>88.8</v>
          </cell>
          <cell r="G90">
            <v>76.599999999999994</v>
          </cell>
          <cell r="H90" t="str">
            <v>-</v>
          </cell>
          <cell r="I90">
            <v>-31.47632311977716</v>
          </cell>
          <cell r="J90">
            <v>-42.578124999999993</v>
          </cell>
          <cell r="K90">
            <v>-26.145755071374904</v>
          </cell>
          <cell r="L90">
            <v>-8.4745762711864412</v>
          </cell>
          <cell r="M90">
            <v>-2.8446389496717814</v>
          </cell>
          <cell r="N90">
            <v>-3.7688442211055282</v>
          </cell>
          <cell r="O90" t="e">
            <v>#VALUE!</v>
          </cell>
          <cell r="P90">
            <v>5.8000000000000052</v>
          </cell>
          <cell r="Q90">
            <v>11.400000000000009</v>
          </cell>
          <cell r="R90">
            <v>3.2000000000000028</v>
          </cell>
          <cell r="S90">
            <v>-0.50000000000000044</v>
          </cell>
          <cell r="T90">
            <v>-1.4000000000000012</v>
          </cell>
          <cell r="U90">
            <v>4.4999999999999929</v>
          </cell>
          <cell r="V90" t="str">
            <v>-</v>
          </cell>
          <cell r="W90">
            <v>5.8000000000000052</v>
          </cell>
          <cell r="X90">
            <v>11.400000000000009</v>
          </cell>
          <cell r="Y90">
            <v>3.2000000000000028</v>
          </cell>
          <cell r="Z90">
            <v>-0.50000000000000044</v>
          </cell>
          <cell r="AA90">
            <v>-1.4000000000000012</v>
          </cell>
          <cell r="AB90">
            <v>4.4999999999999929</v>
          </cell>
          <cell r="AC90" t="str">
            <v>-</v>
          </cell>
        </row>
        <row r="91">
          <cell r="A91">
            <v>39814</v>
          </cell>
          <cell r="B91">
            <v>65.900000000000006</v>
          </cell>
          <cell r="C91">
            <v>27.1</v>
          </cell>
          <cell r="D91">
            <v>97.9</v>
          </cell>
          <cell r="E91">
            <v>81.099999999999994</v>
          </cell>
          <cell r="F91">
            <v>85.3</v>
          </cell>
          <cell r="G91">
            <v>72.8</v>
          </cell>
          <cell r="H91" t="str">
            <v>-</v>
          </cell>
          <cell r="I91">
            <v>-34.427860696517406</v>
          </cell>
          <cell r="J91">
            <v>-62.465373961218837</v>
          </cell>
          <cell r="K91">
            <v>-20.984665052461661</v>
          </cell>
          <cell r="L91">
            <v>-2.9904306220095696</v>
          </cell>
          <cell r="M91">
            <v>5.5693069306930694</v>
          </cell>
          <cell r="N91">
            <v>-5.5771725032425392</v>
          </cell>
          <cell r="O91" t="e">
            <v>#VALUE!</v>
          </cell>
          <cell r="P91">
            <v>1.7000000000000126</v>
          </cell>
          <cell r="Q91">
            <v>4.0000000000000036</v>
          </cell>
          <cell r="R91">
            <v>0.60000000000000053</v>
          </cell>
          <cell r="S91">
            <v>-0.20000000000000018</v>
          </cell>
          <cell r="T91">
            <v>9.9999999999988987E-2</v>
          </cell>
          <cell r="U91">
            <v>3.0999999999999917</v>
          </cell>
          <cell r="V91" t="str">
            <v>-</v>
          </cell>
          <cell r="W91">
            <v>-34.5</v>
          </cell>
          <cell r="X91">
            <v>-62.5</v>
          </cell>
          <cell r="Y91">
            <v>-20.999999999999996</v>
          </cell>
          <cell r="Z91">
            <v>-3.0000000000000027</v>
          </cell>
          <cell r="AA91">
            <v>5.4999999999999938</v>
          </cell>
          <cell r="AB91">
            <v>-5.5000000000000053</v>
          </cell>
          <cell r="AC91" t="str">
            <v>-</v>
          </cell>
        </row>
        <row r="92">
          <cell r="A92">
            <v>39845</v>
          </cell>
          <cell r="B92">
            <v>65.8</v>
          </cell>
          <cell r="C92">
            <v>25.6</v>
          </cell>
          <cell r="D92">
            <v>98.9</v>
          </cell>
          <cell r="E92">
            <v>68.8</v>
          </cell>
          <cell r="F92">
            <v>87.8</v>
          </cell>
          <cell r="G92">
            <v>67</v>
          </cell>
          <cell r="H92" t="str">
            <v>-</v>
          </cell>
          <cell r="I92">
            <v>-30.148619957537161</v>
          </cell>
          <cell r="J92">
            <v>-60.85626911314985</v>
          </cell>
          <cell r="K92">
            <v>-16.115351993214588</v>
          </cell>
          <cell r="L92">
            <v>-7.7747989276139382</v>
          </cell>
          <cell r="M92">
            <v>2.6900584795321607</v>
          </cell>
          <cell r="N92">
            <v>-7.4585635359116091</v>
          </cell>
          <cell r="O92" t="e">
            <v>#VALUE!</v>
          </cell>
          <cell r="P92">
            <v>-2.0000000000000018</v>
          </cell>
          <cell r="Q92">
            <v>-2.4000000000000021</v>
          </cell>
          <cell r="R92">
            <v>-1.8000000000000016</v>
          </cell>
          <cell r="S92">
            <v>-1.5000000000000013</v>
          </cell>
          <cell r="T92">
            <v>0.49999999999998934</v>
          </cell>
          <cell r="U92">
            <v>2.6000000000000023</v>
          </cell>
          <cell r="V92" t="str">
            <v>-</v>
          </cell>
          <cell r="W92">
            <v>-32.400000000000006</v>
          </cell>
          <cell r="X92">
            <v>-61.7</v>
          </cell>
          <cell r="Y92">
            <v>-18.599999999999994</v>
          </cell>
          <cell r="Z92">
            <v>-5.2000000000000046</v>
          </cell>
          <cell r="AA92">
            <v>4.0999999999999925</v>
          </cell>
          <cell r="AB92">
            <v>-6.4999999999999947</v>
          </cell>
          <cell r="AC92" t="str">
            <v>-</v>
          </cell>
        </row>
        <row r="93">
          <cell r="A93">
            <v>39873</v>
          </cell>
          <cell r="B93">
            <v>69.2</v>
          </cell>
          <cell r="C93">
            <v>42.5</v>
          </cell>
          <cell r="D93">
            <v>91.2</v>
          </cell>
          <cell r="E93">
            <v>85.6</v>
          </cell>
          <cell r="F93">
            <v>70.5</v>
          </cell>
          <cell r="G93">
            <v>77</v>
          </cell>
          <cell r="H93" t="str">
            <v>-</v>
          </cell>
          <cell r="I93">
            <v>-34.901222953904046</v>
          </cell>
          <cell r="J93">
            <v>-40.972222222222221</v>
          </cell>
          <cell r="K93">
            <v>-32.243684992570579</v>
          </cell>
          <cell r="L93">
            <v>1.904761904761898</v>
          </cell>
          <cell r="M93">
            <v>-29.780876494023907</v>
          </cell>
          <cell r="N93">
            <v>-7.117008443908329</v>
          </cell>
          <cell r="O93" t="e">
            <v>#VALUE!</v>
          </cell>
          <cell r="P93">
            <v>-6.4999999999999947</v>
          </cell>
          <cell r="Q93">
            <v>-6.7999999999999954</v>
          </cell>
          <cell r="R93">
            <v>-6.2999999999999945</v>
          </cell>
          <cell r="S93">
            <v>-2.200000000000002</v>
          </cell>
          <cell r="T93">
            <v>-3.2000000000000028</v>
          </cell>
          <cell r="U93">
            <v>2.2999999999999909</v>
          </cell>
          <cell r="V93" t="str">
            <v>-</v>
          </cell>
          <cell r="W93">
            <v>-33.299999999999997</v>
          </cell>
          <cell r="X93">
            <v>-54.6</v>
          </cell>
          <cell r="Y93">
            <v>-23.5</v>
          </cell>
          <cell r="Z93">
            <v>-2.8000000000000025</v>
          </cell>
          <cell r="AA93">
            <v>-8.7000000000000082</v>
          </cell>
          <cell r="AB93">
            <v>-6.7000000000000064</v>
          </cell>
          <cell r="AC93" t="str">
            <v>-</v>
          </cell>
        </row>
        <row r="94">
          <cell r="A94">
            <v>39904</v>
          </cell>
          <cell r="B94">
            <v>73.599999999999994</v>
          </cell>
          <cell r="C94">
            <v>41</v>
          </cell>
          <cell r="D94">
            <v>100.5</v>
          </cell>
          <cell r="E94">
            <v>76.7</v>
          </cell>
          <cell r="F94">
            <v>91.6</v>
          </cell>
          <cell r="G94">
            <v>72.8</v>
          </cell>
          <cell r="H94" t="str">
            <v>-</v>
          </cell>
          <cell r="I94">
            <v>-27.772325809617282</v>
          </cell>
          <cell r="J94">
            <v>-44.217687074829932</v>
          </cell>
          <cell r="K94">
            <v>-19.728434504792332</v>
          </cell>
          <cell r="L94">
            <v>-6.8043742405832264</v>
          </cell>
          <cell r="M94">
            <v>-2.2411953041622286</v>
          </cell>
          <cell r="N94">
            <v>-7.6142131979695442</v>
          </cell>
          <cell r="O94" t="e">
            <v>#VALUE!</v>
          </cell>
          <cell r="P94">
            <v>-10.299999999999997</v>
          </cell>
          <cell r="Q94">
            <v>-12.599999999999989</v>
          </cell>
          <cell r="R94">
            <v>-9.2000000000000082</v>
          </cell>
          <cell r="S94">
            <v>-5.0999999999999934</v>
          </cell>
          <cell r="T94">
            <v>-3.7999999999999923</v>
          </cell>
          <cell r="U94">
            <v>1.4000000000000012</v>
          </cell>
          <cell r="V94" t="str">
            <v>-</v>
          </cell>
          <cell r="W94">
            <v>-31.900000000000006</v>
          </cell>
          <cell r="X94">
            <v>-51.899999999999991</v>
          </cell>
          <cell r="Y94">
            <v>-22.499999999999996</v>
          </cell>
          <cell r="Z94">
            <v>-3.7999999999999923</v>
          </cell>
          <cell r="AA94">
            <v>-6.9999999999999947</v>
          </cell>
          <cell r="AB94">
            <v>-6.9000000000000057</v>
          </cell>
          <cell r="AC94" t="str">
            <v>-</v>
          </cell>
        </row>
        <row r="95">
          <cell r="A95">
            <v>39934</v>
          </cell>
          <cell r="B95">
            <v>76.599999999999994</v>
          </cell>
          <cell r="C95">
            <v>42</v>
          </cell>
          <cell r="D95">
            <v>105</v>
          </cell>
          <cell r="E95">
            <v>73.8</v>
          </cell>
          <cell r="F95">
            <v>91.9</v>
          </cell>
          <cell r="G95">
            <v>78.3</v>
          </cell>
          <cell r="H95" t="str">
            <v>-</v>
          </cell>
          <cell r="I95">
            <v>-29.917657822506865</v>
          </cell>
          <cell r="J95">
            <v>-49.090909090909093</v>
          </cell>
          <cell r="K95">
            <v>-20.091324200913245</v>
          </cell>
          <cell r="L95">
            <v>-7.518796992481203</v>
          </cell>
          <cell r="M95">
            <v>-8.0999999999999943</v>
          </cell>
          <cell r="N95">
            <v>-8.4210526315789522</v>
          </cell>
          <cell r="O95" t="e">
            <v>#VALUE!</v>
          </cell>
          <cell r="P95">
            <v>-14.500000000000002</v>
          </cell>
          <cell r="Q95">
            <v>-19.200000000000006</v>
          </cell>
          <cell r="R95">
            <v>-12.2</v>
          </cell>
          <cell r="S95">
            <v>-5.7999999999999936</v>
          </cell>
          <cell r="T95">
            <v>-6.0999999999999943</v>
          </cell>
          <cell r="U95">
            <v>0.49999999999998934</v>
          </cell>
          <cell r="V95" t="str">
            <v>-</v>
          </cell>
          <cell r="W95">
            <v>-31.499999999999993</v>
          </cell>
          <cell r="X95">
            <v>-51.2</v>
          </cell>
          <cell r="Y95">
            <v>-21.999999999999996</v>
          </cell>
          <cell r="Z95">
            <v>-4.5000000000000036</v>
          </cell>
          <cell r="AA95">
            <v>-7.2999999999999954</v>
          </cell>
          <cell r="AB95">
            <v>-7.2000000000000064</v>
          </cell>
          <cell r="AC95" t="str">
            <v>-</v>
          </cell>
        </row>
        <row r="96">
          <cell r="A96">
            <v>39965</v>
          </cell>
          <cell r="B96">
            <v>77.8</v>
          </cell>
          <cell r="C96">
            <v>41.3</v>
          </cell>
          <cell r="D96">
            <v>107.9</v>
          </cell>
          <cell r="E96">
            <v>43.1</v>
          </cell>
          <cell r="F96">
            <v>92.2</v>
          </cell>
          <cell r="G96">
            <v>76.3</v>
          </cell>
          <cell r="H96" t="str">
            <v>-</v>
          </cell>
          <cell r="I96">
            <v>-23.500491642084569</v>
          </cell>
          <cell r="J96">
            <v>-46.983311938382549</v>
          </cell>
          <cell r="K96">
            <v>-11.046990931574602</v>
          </cell>
          <cell r="L96">
            <v>-44.315245478036182</v>
          </cell>
          <cell r="M96">
            <v>12.1654501216545</v>
          </cell>
          <cell r="N96">
            <v>-9.5971563981042749</v>
          </cell>
          <cell r="O96" t="e">
            <v>#VALUE!</v>
          </cell>
          <cell r="P96">
            <v>-17.200000000000003</v>
          </cell>
          <cell r="Q96">
            <v>-24.2</v>
          </cell>
          <cell r="R96">
            <v>-13.900000000000002</v>
          </cell>
          <cell r="S96">
            <v>-9.9999999999999982</v>
          </cell>
          <cell r="T96">
            <v>-4.0999999999999925</v>
          </cell>
          <cell r="U96">
            <v>-0.70000000000000062</v>
          </cell>
          <cell r="V96" t="str">
            <v>-</v>
          </cell>
          <cell r="W96">
            <v>-30.099999999999994</v>
          </cell>
          <cell r="X96">
            <v>-50.5</v>
          </cell>
          <cell r="Y96">
            <v>-20.299999999999997</v>
          </cell>
          <cell r="Z96">
            <v>-10.900000000000009</v>
          </cell>
          <cell r="AA96">
            <v>-4.2999999999999927</v>
          </cell>
          <cell r="AB96">
            <v>-7.7000000000000064</v>
          </cell>
          <cell r="AC96" t="str">
            <v>-</v>
          </cell>
        </row>
        <row r="97">
          <cell r="A97">
            <v>39995</v>
          </cell>
          <cell r="B97">
            <v>89.4</v>
          </cell>
          <cell r="C97">
            <v>53.8</v>
          </cell>
          <cell r="D97">
            <v>118.7</v>
          </cell>
          <cell r="E97">
            <v>61.2</v>
          </cell>
          <cell r="F97">
            <v>104.7</v>
          </cell>
          <cell r="G97">
            <v>83.7</v>
          </cell>
          <cell r="H97" t="str">
            <v>-</v>
          </cell>
          <cell r="I97">
            <v>-19.604316546762586</v>
          </cell>
          <cell r="J97">
            <v>-34.866828087167065</v>
          </cell>
          <cell r="K97">
            <v>-11.943620178041549</v>
          </cell>
          <cell r="L97">
            <v>-20.208604954367665</v>
          </cell>
          <cell r="M97">
            <v>7.0552147239263867</v>
          </cell>
          <cell r="N97">
            <v>1.9488428745432507</v>
          </cell>
          <cell r="O97" t="e">
            <v>#VALUE!</v>
          </cell>
          <cell r="P97">
            <v>-19.999999999999996</v>
          </cell>
          <cell r="Q97">
            <v>-28.599999999999991</v>
          </cell>
          <cell r="R97">
            <v>-16.000000000000004</v>
          </cell>
          <cell r="S97">
            <v>-10.900000000000009</v>
          </cell>
          <cell r="T97">
            <v>-3.400000000000003</v>
          </cell>
          <cell r="U97">
            <v>-0.50000000000000044</v>
          </cell>
          <cell r="V97" t="str">
            <v>-</v>
          </cell>
          <cell r="W97">
            <v>-28.500000000000004</v>
          </cell>
          <cell r="X97">
            <v>-48</v>
          </cell>
          <cell r="Y97">
            <v>-18.999999999999993</v>
          </cell>
          <cell r="Z97">
            <v>-12.2</v>
          </cell>
          <cell r="AA97">
            <v>-2.5999999999999912</v>
          </cell>
          <cell r="AB97">
            <v>-6.2999999999999945</v>
          </cell>
          <cell r="AC97" t="str">
            <v>-</v>
          </cell>
        </row>
        <row r="98">
          <cell r="A98">
            <v>40026</v>
          </cell>
          <cell r="B98">
            <v>100</v>
          </cell>
          <cell r="C98">
            <v>61</v>
          </cell>
          <cell r="D98">
            <v>132.19999999999999</v>
          </cell>
          <cell r="E98">
            <v>89.4</v>
          </cell>
          <cell r="F98">
            <v>100.9</v>
          </cell>
          <cell r="G98">
            <v>80.900000000000006</v>
          </cell>
          <cell r="H98" t="str">
            <v>-</v>
          </cell>
          <cell r="I98">
            <v>-10.873440285204994</v>
          </cell>
          <cell r="J98">
            <v>-26.328502415458932</v>
          </cell>
          <cell r="K98">
            <v>-3.1501831501831585</v>
          </cell>
          <cell r="L98">
            <v>6.428571428571435</v>
          </cell>
          <cell r="M98">
            <v>3.5934291581108826</v>
          </cell>
          <cell r="N98">
            <v>-16.511867905056761</v>
          </cell>
          <cell r="O98" t="e">
            <v>#VALUE!</v>
          </cell>
          <cell r="P98">
            <v>-21.499999999999996</v>
          </cell>
          <cell r="Q98">
            <v>-31.999999999999996</v>
          </cell>
          <cell r="R98">
            <v>-16.500000000000004</v>
          </cell>
          <cell r="S98">
            <v>-9.5999999999999979</v>
          </cell>
          <cell r="T98">
            <v>-3.0999999999999917</v>
          </cell>
          <cell r="U98">
            <v>-2.9000000000000026</v>
          </cell>
          <cell r="V98" t="str">
            <v>-</v>
          </cell>
          <cell r="W98">
            <v>-26.200000000000003</v>
          </cell>
          <cell r="X98">
            <v>-45.100000000000009</v>
          </cell>
          <cell r="Y98">
            <v>-16.900000000000006</v>
          </cell>
          <cell r="Z98">
            <v>-9.7999999999999972</v>
          </cell>
          <cell r="AA98">
            <v>-1.8000000000000016</v>
          </cell>
          <cell r="AB98">
            <v>-7.7999999999999954</v>
          </cell>
          <cell r="AC98" t="str">
            <v>-</v>
          </cell>
        </row>
        <row r="99">
          <cell r="A99">
            <v>40057</v>
          </cell>
          <cell r="B99">
            <v>97.3</v>
          </cell>
          <cell r="C99">
            <v>60.8</v>
          </cell>
          <cell r="D99">
            <v>127.4</v>
          </cell>
          <cell r="E99">
            <v>91.4</v>
          </cell>
          <cell r="F99">
            <v>97.5</v>
          </cell>
          <cell r="G99">
            <v>81.099999999999994</v>
          </cell>
          <cell r="H99" t="str">
            <v>-</v>
          </cell>
          <cell r="I99">
            <v>-7.3333333333333357</v>
          </cell>
          <cell r="J99">
            <v>-24.938271604938276</v>
          </cell>
          <cell r="K99">
            <v>2.0833333333333401</v>
          </cell>
          <cell r="L99">
            <v>34.214390602055822</v>
          </cell>
          <cell r="M99">
            <v>6.7907995618839019</v>
          </cell>
          <cell r="N99">
            <v>-16.219008264462815</v>
          </cell>
          <cell r="O99" t="e">
            <v>#VALUE!</v>
          </cell>
          <cell r="P99">
            <v>-23.099999999999998</v>
          </cell>
          <cell r="Q99">
            <v>-35.199999999999996</v>
          </cell>
          <cell r="R99">
            <v>-17.299999999999994</v>
          </cell>
          <cell r="S99">
            <v>-7.9000000000000075</v>
          </cell>
          <cell r="T99">
            <v>-4.2999999999999927</v>
          </cell>
          <cell r="U99">
            <v>-5.7999999999999936</v>
          </cell>
          <cell r="V99" t="str">
            <v>-</v>
          </cell>
          <cell r="W99">
            <v>-24.099999999999998</v>
          </cell>
          <cell r="X99">
            <v>-42.7</v>
          </cell>
          <cell r="Y99">
            <v>-14.800000000000002</v>
          </cell>
          <cell r="Z99">
            <v>-5.5999999999999943</v>
          </cell>
          <cell r="AA99">
            <v>-0.80000000000000071</v>
          </cell>
          <cell r="AB99">
            <v>-8.7999999999999972</v>
          </cell>
          <cell r="AC99" t="str">
            <v>-</v>
          </cell>
        </row>
        <row r="100">
          <cell r="A100">
            <v>40087</v>
          </cell>
          <cell r="B100">
            <v>99.3</v>
          </cell>
          <cell r="C100">
            <v>65.2</v>
          </cell>
          <cell r="D100">
            <v>127.5</v>
          </cell>
          <cell r="E100">
            <v>96.6</v>
          </cell>
          <cell r="F100">
            <v>95.5</v>
          </cell>
          <cell r="G100">
            <v>81.400000000000006</v>
          </cell>
          <cell r="H100" t="str">
            <v>-</v>
          </cell>
          <cell r="I100">
            <v>2.0554984583761562</v>
          </cell>
          <cell r="J100">
            <v>-20.68126520681265</v>
          </cell>
          <cell r="K100">
            <v>16.226071103008202</v>
          </cell>
          <cell r="L100">
            <v>54.807692307692299</v>
          </cell>
          <cell r="M100">
            <v>17.321867321867312</v>
          </cell>
          <cell r="N100">
            <v>-14.315789473684204</v>
          </cell>
          <cell r="O100" t="e">
            <v>#VALUE!</v>
          </cell>
          <cell r="P100">
            <v>-22.7</v>
          </cell>
          <cell r="Q100">
            <v>-38</v>
          </cell>
          <cell r="R100">
            <v>-15.099999999999991</v>
          </cell>
          <cell r="S100">
            <v>-2.5999999999999912</v>
          </cell>
          <cell r="T100">
            <v>-2.5999999999999912</v>
          </cell>
          <cell r="U100">
            <v>-7.7999999999999954</v>
          </cell>
          <cell r="V100" t="str">
            <v>-</v>
          </cell>
          <cell r="W100">
            <v>-21.599999999999998</v>
          </cell>
          <cell r="X100">
            <v>-40.400000000000006</v>
          </cell>
          <cell r="Y100">
            <v>-12.1</v>
          </cell>
          <cell r="Z100">
            <v>-0.70000000000000062</v>
          </cell>
          <cell r="AA100">
            <v>0.80000000000000071</v>
          </cell>
          <cell r="AB100">
            <v>-9.4999999999999964</v>
          </cell>
          <cell r="AC100" t="str">
            <v>-</v>
          </cell>
        </row>
        <row r="101">
          <cell r="A101">
            <v>40118</v>
          </cell>
          <cell r="B101">
            <v>95.5</v>
          </cell>
          <cell r="C101">
            <v>59.2</v>
          </cell>
          <cell r="D101">
            <v>125.5</v>
          </cell>
          <cell r="E101">
            <v>93.4</v>
          </cell>
          <cell r="F101">
            <v>95.2</v>
          </cell>
          <cell r="G101">
            <v>79.3</v>
          </cell>
          <cell r="H101" t="str">
            <v>-</v>
          </cell>
          <cell r="I101">
            <v>23.544631306597676</v>
          </cell>
          <cell r="J101">
            <v>-6.0317460317460272</v>
          </cell>
          <cell r="K101">
            <v>40.852974186307527</v>
          </cell>
          <cell r="L101">
            <v>40.662650602409634</v>
          </cell>
          <cell r="M101">
            <v>63.573883161512022</v>
          </cell>
          <cell r="N101">
            <v>-10.798650168728919</v>
          </cell>
          <cell r="O101" t="e">
            <v>#VALUE!</v>
          </cell>
          <cell r="P101">
            <v>-19.599999999999994</v>
          </cell>
          <cell r="Q101">
            <v>-38.200000000000003</v>
          </cell>
          <cell r="R101">
            <v>-10.199999999999998</v>
          </cell>
          <cell r="S101">
            <v>1.6000000000000014</v>
          </cell>
          <cell r="T101">
            <v>3.9000000000000146</v>
          </cell>
          <cell r="U101">
            <v>-9.0999999999999979</v>
          </cell>
          <cell r="V101" t="str">
            <v>-</v>
          </cell>
          <cell r="W101">
            <v>-18.500000000000007</v>
          </cell>
          <cell r="X101">
            <v>-37.799999999999997</v>
          </cell>
          <cell r="Y101">
            <v>-8.5999999999999961</v>
          </cell>
          <cell r="Z101">
            <v>2.6000000000000023</v>
          </cell>
          <cell r="AA101">
            <v>4.6000000000000041</v>
          </cell>
          <cell r="AB101">
            <v>-9.5999999999999979</v>
          </cell>
          <cell r="AC101" t="str">
            <v>-</v>
          </cell>
        </row>
        <row r="102">
          <cell r="A102">
            <v>40148</v>
          </cell>
          <cell r="B102">
            <v>102.8</v>
          </cell>
          <cell r="C102">
            <v>68.599999999999994</v>
          </cell>
          <cell r="D102">
            <v>130.9</v>
          </cell>
          <cell r="E102">
            <v>98.1</v>
          </cell>
          <cell r="F102">
            <v>94.7</v>
          </cell>
          <cell r="G102">
            <v>75.7</v>
          </cell>
          <cell r="H102" t="str">
            <v>-</v>
          </cell>
          <cell r="I102">
            <v>39.295392953929543</v>
          </cell>
          <cell r="J102">
            <v>55.555555555555536</v>
          </cell>
          <cell r="K102">
            <v>33.163784333672439</v>
          </cell>
          <cell r="L102">
            <v>29.761904761904763</v>
          </cell>
          <cell r="M102">
            <v>6.6441441441441516</v>
          </cell>
          <cell r="N102">
            <v>-1.1749347258485527</v>
          </cell>
          <cell r="O102" t="e">
            <v>#VALUE!</v>
          </cell>
          <cell r="P102">
            <v>-14.900000000000002</v>
          </cell>
          <cell r="Q102">
            <v>-33.099999999999994</v>
          </cell>
          <cell r="R102">
            <v>-5.7999999999999936</v>
          </cell>
          <cell r="S102">
            <v>4.8000000000000043</v>
          </cell>
          <cell r="T102">
            <v>4.6999999999999931</v>
          </cell>
          <cell r="U102">
            <v>-8.9999999999999964</v>
          </cell>
          <cell r="V102" t="str">
            <v>-</v>
          </cell>
          <cell r="W102">
            <v>-14.900000000000002</v>
          </cell>
          <cell r="X102">
            <v>-33.099999999999994</v>
          </cell>
          <cell r="Y102">
            <v>-5.7999999999999936</v>
          </cell>
          <cell r="Z102">
            <v>4.8000000000000043</v>
          </cell>
          <cell r="AA102">
            <v>4.6999999999999931</v>
          </cell>
          <cell r="AB102">
            <v>-8.9999999999999964</v>
          </cell>
          <cell r="AC102" t="str">
            <v>-</v>
          </cell>
        </row>
        <row r="103">
          <cell r="A103">
            <v>40179</v>
          </cell>
          <cell r="B103">
            <v>99.7</v>
          </cell>
          <cell r="C103">
            <v>69.900000000000006</v>
          </cell>
          <cell r="D103">
            <v>124.3</v>
          </cell>
          <cell r="E103">
            <v>91.8</v>
          </cell>
          <cell r="F103">
            <v>96.2</v>
          </cell>
          <cell r="G103">
            <v>78.599999999999994</v>
          </cell>
          <cell r="H103" t="str">
            <v>-</v>
          </cell>
          <cell r="I103">
            <v>51.28983308042487</v>
          </cell>
          <cell r="J103">
            <v>157.93357933579338</v>
          </cell>
          <cell r="K103">
            <v>26.966292134831448</v>
          </cell>
          <cell r="L103">
            <v>13.193588162762026</v>
          </cell>
          <cell r="M103">
            <v>12.778429073856982</v>
          </cell>
          <cell r="N103">
            <v>7.9670329670329636</v>
          </cell>
          <cell r="O103" t="e">
            <v>#VALUE!</v>
          </cell>
          <cell r="P103">
            <v>-9.4000000000000092</v>
          </cell>
          <cell r="Q103">
            <v>-24.400000000000009</v>
          </cell>
          <cell r="R103">
            <v>-2.200000000000002</v>
          </cell>
          <cell r="S103">
            <v>6.2999999999999945</v>
          </cell>
          <cell r="T103">
            <v>5.2999999999999936</v>
          </cell>
          <cell r="U103">
            <v>-7.9999999999999964</v>
          </cell>
          <cell r="V103" t="str">
            <v>-</v>
          </cell>
          <cell r="W103">
            <v>51.4</v>
          </cell>
          <cell r="X103">
            <v>158.39999999999998</v>
          </cell>
          <cell r="Y103">
            <v>27</v>
          </cell>
          <cell r="Z103">
            <v>13.200000000000012</v>
          </cell>
          <cell r="AA103">
            <v>12.9</v>
          </cell>
          <cell r="AB103">
            <v>7.8000000000000069</v>
          </cell>
          <cell r="AC103" t="str">
            <v>-</v>
          </cell>
        </row>
        <row r="104">
          <cell r="A104">
            <v>40210</v>
          </cell>
          <cell r="B104">
            <v>91</v>
          </cell>
          <cell r="C104">
            <v>65.099999999999994</v>
          </cell>
          <cell r="D104">
            <v>112.4</v>
          </cell>
          <cell r="E104">
            <v>75.3</v>
          </cell>
          <cell r="F104">
            <v>84.7</v>
          </cell>
          <cell r="G104">
            <v>73.3</v>
          </cell>
          <cell r="H104" t="str">
            <v>-</v>
          </cell>
          <cell r="I104">
            <v>38.297872340425535</v>
          </cell>
          <cell r="J104">
            <v>154.29687499999994</v>
          </cell>
          <cell r="K104">
            <v>13.650151668351871</v>
          </cell>
          <cell r="L104">
            <v>9.4476744186046506</v>
          </cell>
          <cell r="M104">
            <v>-3.5307517084282396</v>
          </cell>
          <cell r="N104">
            <v>9.4029850746268622</v>
          </cell>
          <cell r="O104" t="e">
            <v>#VALUE!</v>
          </cell>
          <cell r="P104">
            <v>-4.9000000000000039</v>
          </cell>
          <cell r="Q104">
            <v>-15.599999999999991</v>
          </cell>
          <cell r="R104">
            <v>9.9999999999988987E-2</v>
          </cell>
          <cell r="S104">
            <v>7.6999999999999957</v>
          </cell>
          <cell r="T104">
            <v>4.8000000000000043</v>
          </cell>
          <cell r="U104">
            <v>-6.9000000000000057</v>
          </cell>
          <cell r="V104" t="str">
            <v>-</v>
          </cell>
          <cell r="W104">
            <v>44.800000000000018</v>
          </cell>
          <cell r="X104">
            <v>156.10000000000005</v>
          </cell>
          <cell r="Y104">
            <v>20.300000000000008</v>
          </cell>
          <cell r="Z104">
            <v>11.5</v>
          </cell>
          <cell r="AA104">
            <v>4.4999999999999929</v>
          </cell>
          <cell r="AB104">
            <v>8.5999999999999854</v>
          </cell>
          <cell r="AC104" t="str">
            <v>-</v>
          </cell>
        </row>
        <row r="105">
          <cell r="A105">
            <v>40238</v>
          </cell>
          <cell r="B105">
            <v>103.6</v>
          </cell>
          <cell r="C105">
            <v>71</v>
          </cell>
          <cell r="D105">
            <v>130.5</v>
          </cell>
          <cell r="E105">
            <v>96.5</v>
          </cell>
          <cell r="F105">
            <v>105</v>
          </cell>
          <cell r="G105">
            <v>84.2</v>
          </cell>
          <cell r="H105" t="str">
            <v>-</v>
          </cell>
          <cell r="I105">
            <v>49.710982658959523</v>
          </cell>
          <cell r="J105">
            <v>67.058823529411754</v>
          </cell>
          <cell r="K105">
            <v>43.09210526315789</v>
          </cell>
          <cell r="L105">
            <v>12.733644859813092</v>
          </cell>
          <cell r="M105">
            <v>48.936170212765958</v>
          </cell>
          <cell r="N105">
            <v>9.3506493506493538</v>
          </cell>
          <cell r="O105" t="e">
            <v>#VALUE!</v>
          </cell>
          <cell r="P105">
            <v>1.4999999999999902</v>
          </cell>
          <cell r="Q105">
            <v>-8.5999999999999961</v>
          </cell>
          <cell r="R105">
            <v>6.0999999999999943</v>
          </cell>
          <cell r="S105">
            <v>8.6999999999999957</v>
          </cell>
          <cell r="T105">
            <v>11.20000000000001</v>
          </cell>
          <cell r="U105">
            <v>-5.5999999999999943</v>
          </cell>
          <cell r="V105" t="str">
            <v>-</v>
          </cell>
          <cell r="W105">
            <v>46.500000000000007</v>
          </cell>
          <cell r="X105">
            <v>116.40000000000002</v>
          </cell>
          <cell r="Y105">
            <v>27.499999999999993</v>
          </cell>
          <cell r="Z105">
            <v>12.000000000000011</v>
          </cell>
          <cell r="AA105">
            <v>17.400000000000016</v>
          </cell>
          <cell r="AB105">
            <v>8.8000000000000078</v>
          </cell>
          <cell r="AC105" t="str">
            <v>-</v>
          </cell>
        </row>
        <row r="106">
          <cell r="A106">
            <v>40269</v>
          </cell>
          <cell r="B106">
            <v>97.1</v>
          </cell>
          <cell r="C106">
            <v>70.900000000000006</v>
          </cell>
          <cell r="D106">
            <v>118.7</v>
          </cell>
          <cell r="E106">
            <v>75.900000000000006</v>
          </cell>
          <cell r="F106">
            <v>90.6</v>
          </cell>
          <cell r="G106">
            <v>76.7</v>
          </cell>
          <cell r="H106" t="str">
            <v>-</v>
          </cell>
          <cell r="I106">
            <v>31.929347826086957</v>
          </cell>
          <cell r="J106">
            <v>72.926829268292693</v>
          </cell>
          <cell r="K106">
            <v>18.10945273631841</v>
          </cell>
          <cell r="L106">
            <v>-1.0430247718383274</v>
          </cell>
          <cell r="M106">
            <v>-1.0917030567685591</v>
          </cell>
          <cell r="N106">
            <v>5.3571428571428648</v>
          </cell>
          <cell r="O106" t="e">
            <v>#VALUE!</v>
          </cell>
          <cell r="P106">
            <v>6.4000000000000057</v>
          </cell>
          <cell r="Q106">
            <v>-0.50000000000000044</v>
          </cell>
          <cell r="R106">
            <v>9.4999999999999964</v>
          </cell>
          <cell r="S106">
            <v>9.2999999999999972</v>
          </cell>
          <cell r="T106">
            <v>11.299999999999999</v>
          </cell>
          <cell r="U106">
            <v>-4.7000000000000046</v>
          </cell>
          <cell r="V106" t="str">
            <v>-</v>
          </cell>
          <cell r="W106">
            <v>42.599999999999994</v>
          </cell>
          <cell r="X106">
            <v>103.2</v>
          </cell>
          <cell r="Y106">
            <v>25.099999999999987</v>
          </cell>
          <cell r="Z106">
            <v>8.8000000000000078</v>
          </cell>
          <cell r="AA106">
            <v>12.3</v>
          </cell>
          <cell r="AB106">
            <v>8.0000000000000071</v>
          </cell>
          <cell r="AC106" t="str">
            <v>-</v>
          </cell>
        </row>
        <row r="107">
          <cell r="A107">
            <v>40299</v>
          </cell>
          <cell r="B107">
            <v>96.1</v>
          </cell>
          <cell r="C107">
            <v>73.3</v>
          </cell>
          <cell r="D107">
            <v>114.9</v>
          </cell>
          <cell r="E107">
            <v>90.2</v>
          </cell>
          <cell r="F107">
            <v>72.8</v>
          </cell>
          <cell r="G107">
            <v>85.4</v>
          </cell>
          <cell r="H107" t="str">
            <v>-</v>
          </cell>
          <cell r="I107">
            <v>25.456919060052218</v>
          </cell>
          <cell r="J107">
            <v>74.523809523809518</v>
          </cell>
          <cell r="K107">
            <v>9.4285714285714342</v>
          </cell>
          <cell r="L107">
            <v>22.222222222222232</v>
          </cell>
          <cell r="M107">
            <v>-20.783460282916224</v>
          </cell>
          <cell r="N107">
            <v>9.0676883780332176</v>
          </cell>
          <cell r="O107" t="e">
            <v>#VALUE!</v>
          </cell>
          <cell r="P107">
            <v>11.599999999999987</v>
          </cell>
          <cell r="Q107">
            <v>9.7999999999999865</v>
          </cell>
          <cell r="R107">
            <v>12.400000000000011</v>
          </cell>
          <cell r="S107">
            <v>11.799999999999988</v>
          </cell>
          <cell r="T107">
            <v>10.299999999999997</v>
          </cell>
          <cell r="U107">
            <v>-3.2000000000000028</v>
          </cell>
          <cell r="V107" t="str">
            <v>-</v>
          </cell>
          <cell r="W107">
            <v>38.9</v>
          </cell>
          <cell r="X107">
            <v>96.399999999999991</v>
          </cell>
          <cell r="Y107">
            <v>21.70000000000001</v>
          </cell>
          <cell r="Z107">
            <v>11.299999999999999</v>
          </cell>
          <cell r="AA107">
            <v>5.2000000000000046</v>
          </cell>
          <cell r="AB107">
            <v>8.2000000000000064</v>
          </cell>
          <cell r="AC107" t="str">
            <v>-</v>
          </cell>
        </row>
        <row r="108">
          <cell r="A108">
            <v>40330</v>
          </cell>
          <cell r="B108">
            <v>102.3</v>
          </cell>
          <cell r="C108">
            <v>78.5</v>
          </cell>
          <cell r="D108">
            <v>121.9</v>
          </cell>
          <cell r="E108">
            <v>88.9</v>
          </cell>
          <cell r="F108">
            <v>87.7</v>
          </cell>
          <cell r="G108">
            <v>78.599999999999994</v>
          </cell>
          <cell r="H108" t="str">
            <v>-</v>
          </cell>
          <cell r="I108">
            <v>31.491002570694089</v>
          </cell>
          <cell r="J108">
            <v>90.072639225181618</v>
          </cell>
          <cell r="K108">
            <v>12.974976830398516</v>
          </cell>
          <cell r="L108">
            <v>106.26450116009281</v>
          </cell>
          <cell r="M108">
            <v>-4.8806941431670285</v>
          </cell>
          <cell r="N108">
            <v>3.0144167758846621</v>
          </cell>
          <cell r="O108" t="e">
            <v>#VALUE!</v>
          </cell>
          <cell r="P108">
            <v>16.700000000000003</v>
          </cell>
          <cell r="Q108">
            <v>21.70000000000001</v>
          </cell>
          <cell r="R108">
            <v>14.700000000000003</v>
          </cell>
          <cell r="S108">
            <v>21.599999999999998</v>
          </cell>
          <cell r="T108">
            <v>8.8000000000000078</v>
          </cell>
          <cell r="U108">
            <v>-2.200000000000002</v>
          </cell>
          <cell r="V108" t="str">
            <v>-</v>
          </cell>
          <cell r="W108">
            <v>37.5</v>
          </cell>
          <cell r="X108">
            <v>95.199999999999989</v>
          </cell>
          <cell r="Y108">
            <v>20.199999999999996</v>
          </cell>
          <cell r="Z108">
            <v>20.900000000000006</v>
          </cell>
          <cell r="AA108">
            <v>3.400000000000003</v>
          </cell>
          <cell r="AB108">
            <v>7.2999999999999954</v>
          </cell>
          <cell r="AC108" t="str">
            <v>-</v>
          </cell>
        </row>
        <row r="109">
          <cell r="A109">
            <v>40360</v>
          </cell>
          <cell r="B109">
            <v>109.4</v>
          </cell>
          <cell r="C109">
            <v>85.7</v>
          </cell>
          <cell r="D109">
            <v>129</v>
          </cell>
          <cell r="E109">
            <v>91.9</v>
          </cell>
          <cell r="F109">
            <v>102</v>
          </cell>
          <cell r="G109">
            <v>86.6</v>
          </cell>
          <cell r="H109" t="str">
            <v>-</v>
          </cell>
          <cell r="I109">
            <v>22.371364653243848</v>
          </cell>
          <cell r="J109">
            <v>59.293680297397785</v>
          </cell>
          <cell r="K109">
            <v>8.6773378264532415</v>
          </cell>
          <cell r="L109">
            <v>50.16339869281046</v>
          </cell>
          <cell r="M109">
            <v>-2.5787965616045869</v>
          </cell>
          <cell r="N109">
            <v>3.4647550776582929</v>
          </cell>
          <cell r="O109" t="e">
            <v>#VALUE!</v>
          </cell>
          <cell r="P109">
            <v>21.4</v>
          </cell>
          <cell r="Q109">
            <v>32.300000000000018</v>
          </cell>
          <cell r="R109">
            <v>16.900000000000006</v>
          </cell>
          <cell r="S109">
            <v>27.499999999999993</v>
          </cell>
          <cell r="T109">
            <v>7.8000000000000069</v>
          </cell>
          <cell r="U109">
            <v>-2.0999999999999908</v>
          </cell>
          <cell r="V109" t="str">
            <v>-</v>
          </cell>
          <cell r="W109">
            <v>34.9</v>
          </cell>
          <cell r="X109">
            <v>88.199999999999989</v>
          </cell>
          <cell r="Y109">
            <v>18.300000000000004</v>
          </cell>
          <cell r="Z109">
            <v>24.500000000000011</v>
          </cell>
          <cell r="AA109">
            <v>2.4000000000000021</v>
          </cell>
          <cell r="AB109">
            <v>6.6999999999999948</v>
          </cell>
          <cell r="AC109" t="str">
            <v>-</v>
          </cell>
        </row>
        <row r="110">
          <cell r="A110">
            <v>40391</v>
          </cell>
          <cell r="B110">
            <v>113.9</v>
          </cell>
          <cell r="C110">
            <v>86.3</v>
          </cell>
          <cell r="D110">
            <v>136.6</v>
          </cell>
          <cell r="E110">
            <v>100.1</v>
          </cell>
          <cell r="F110">
            <v>103.7</v>
          </cell>
          <cell r="G110">
            <v>93</v>
          </cell>
          <cell r="H110" t="str">
            <v>-</v>
          </cell>
          <cell r="I110">
            <v>13.900000000000007</v>
          </cell>
          <cell r="J110">
            <v>41.475409836065566</v>
          </cell>
          <cell r="K110">
            <v>3.3282904689863893</v>
          </cell>
          <cell r="L110">
            <v>11.968680089485446</v>
          </cell>
          <cell r="M110">
            <v>2.7750247770069345</v>
          </cell>
          <cell r="N110">
            <v>14.956736711990104</v>
          </cell>
          <cell r="O110" t="e">
            <v>#VALUE!</v>
          </cell>
          <cell r="P110">
            <v>24.29999999999999</v>
          </cell>
          <cell r="Q110">
            <v>41.300000000000004</v>
          </cell>
          <cell r="R110">
            <v>17.700000000000003</v>
          </cell>
          <cell r="S110">
            <v>27.900000000000013</v>
          </cell>
          <cell r="T110">
            <v>7.8000000000000069</v>
          </cell>
          <cell r="U110">
            <v>0.80000000000000071</v>
          </cell>
          <cell r="V110" t="str">
            <v>-</v>
          </cell>
          <cell r="W110">
            <v>31.499999999999993</v>
          </cell>
          <cell r="X110">
            <v>79.699999999999989</v>
          </cell>
          <cell r="Y110">
            <v>15.999999999999993</v>
          </cell>
          <cell r="Z110">
            <v>22.599999999999998</v>
          </cell>
          <cell r="AA110">
            <v>2.4999999999999911</v>
          </cell>
          <cell r="AB110">
            <v>7.8000000000000069</v>
          </cell>
          <cell r="AC110" t="str">
            <v>-</v>
          </cell>
        </row>
        <row r="111">
          <cell r="A111">
            <v>40422</v>
          </cell>
          <cell r="B111">
            <v>107.2</v>
          </cell>
          <cell r="C111">
            <v>80.900000000000006</v>
          </cell>
          <cell r="D111">
            <v>129</v>
          </cell>
          <cell r="E111">
            <v>93.3</v>
          </cell>
          <cell r="F111">
            <v>98.6</v>
          </cell>
          <cell r="G111">
            <v>93.5</v>
          </cell>
          <cell r="H111" t="str">
            <v>-</v>
          </cell>
          <cell r="I111">
            <v>10.174717368961979</v>
          </cell>
          <cell r="J111">
            <v>33.059210526315809</v>
          </cell>
          <cell r="K111">
            <v>1.25588697017268</v>
          </cell>
          <cell r="L111">
            <v>2.0787746170678241</v>
          </cell>
          <cell r="M111">
            <v>1.1282051282051224</v>
          </cell>
          <cell r="N111">
            <v>15.289765721331698</v>
          </cell>
          <cell r="O111" t="e">
            <v>#VALUE!</v>
          </cell>
          <cell r="P111">
            <v>26.400000000000002</v>
          </cell>
          <cell r="Q111">
            <v>49.6</v>
          </cell>
          <cell r="R111">
            <v>17.599999999999994</v>
          </cell>
          <cell r="S111">
            <v>24.70000000000001</v>
          </cell>
          <cell r="T111">
            <v>7.2000000000000064</v>
          </cell>
          <cell r="U111">
            <v>3.8000000000000034</v>
          </cell>
          <cell r="V111" t="str">
            <v>-</v>
          </cell>
          <cell r="W111">
            <v>28.6</v>
          </cell>
          <cell r="X111">
            <v>72.500000000000014</v>
          </cell>
          <cell r="Y111">
            <v>13.999999999999989</v>
          </cell>
          <cell r="Z111">
            <v>19.799999999999997</v>
          </cell>
          <cell r="AA111">
            <v>2.2999999999999909</v>
          </cell>
          <cell r="AB111">
            <v>8.6999999999999957</v>
          </cell>
          <cell r="AC111" t="str">
            <v>-</v>
          </cell>
        </row>
        <row r="112">
          <cell r="A112">
            <v>40452</v>
          </cell>
          <cell r="B112">
            <v>110.6</v>
          </cell>
          <cell r="C112">
            <v>88.9</v>
          </cell>
          <cell r="D112">
            <v>128.5</v>
          </cell>
          <cell r="E112">
            <v>89.9</v>
          </cell>
          <cell r="F112">
            <v>101.7</v>
          </cell>
          <cell r="G112">
            <v>92.8</v>
          </cell>
          <cell r="H112" t="str">
            <v>-</v>
          </cell>
          <cell r="I112">
            <v>11.379657603222554</v>
          </cell>
          <cell r="J112">
            <v>36.349693251533743</v>
          </cell>
          <cell r="K112">
            <v>0.78431372549019607</v>
          </cell>
          <cell r="L112">
            <v>-6.9358178053830111</v>
          </cell>
          <cell r="M112">
            <v>6.4921465968586416</v>
          </cell>
          <cell r="N112">
            <v>14.004914004913992</v>
          </cell>
          <cell r="O112" t="e">
            <v>#VALUE!</v>
          </cell>
          <cell r="P112">
            <v>27.29999999999999</v>
          </cell>
          <cell r="Q112">
            <v>58.300000000000018</v>
          </cell>
          <cell r="R112">
            <v>15.999999999999993</v>
          </cell>
          <cell r="S112">
            <v>19.300000000000004</v>
          </cell>
          <cell r="T112">
            <v>6.4000000000000057</v>
          </cell>
          <cell r="U112">
            <v>6.4999999999999947</v>
          </cell>
          <cell r="V112" t="str">
            <v>-</v>
          </cell>
          <cell r="W112">
            <v>26.499999999999989</v>
          </cell>
          <cell r="X112">
            <v>67.40000000000002</v>
          </cell>
          <cell r="Y112">
            <v>12.5</v>
          </cell>
          <cell r="Z112">
            <v>16.400000000000013</v>
          </cell>
          <cell r="AA112">
            <v>2.7000000000000135</v>
          </cell>
          <cell r="AB112">
            <v>9.2999999999999972</v>
          </cell>
          <cell r="AC112" t="str">
            <v>-</v>
          </cell>
        </row>
        <row r="113">
          <cell r="A113">
            <v>40483</v>
          </cell>
          <cell r="B113">
            <v>104.6</v>
          </cell>
          <cell r="C113">
            <v>86.6</v>
          </cell>
          <cell r="D113">
            <v>119.5</v>
          </cell>
          <cell r="E113">
            <v>84.3</v>
          </cell>
          <cell r="F113">
            <v>95.1</v>
          </cell>
          <cell r="G113">
            <v>86.3</v>
          </cell>
          <cell r="H113" t="str">
            <v>-</v>
          </cell>
          <cell r="I113">
            <v>9.528795811518318</v>
          </cell>
          <cell r="J113">
            <v>46.283783783783768</v>
          </cell>
          <cell r="K113">
            <v>-4.7808764940239046</v>
          </cell>
          <cell r="L113">
            <v>-9.7430406852248481</v>
          </cell>
          <cell r="M113">
            <v>-0.10504201680673164</v>
          </cell>
          <cell r="N113">
            <v>8.827238335435057</v>
          </cell>
          <cell r="O113" t="e">
            <v>#VALUE!</v>
          </cell>
          <cell r="P113">
            <v>25.8</v>
          </cell>
          <cell r="Q113">
            <v>64.3</v>
          </cell>
          <cell r="R113">
            <v>12.400000000000011</v>
          </cell>
          <cell r="S113">
            <v>14.900000000000002</v>
          </cell>
          <cell r="T113">
            <v>2.8000000000000025</v>
          </cell>
          <cell r="U113">
            <v>8.4000000000000075</v>
          </cell>
          <cell r="V113" t="str">
            <v>-</v>
          </cell>
          <cell r="W113">
            <v>24.70000000000001</v>
          </cell>
          <cell r="X113">
            <v>64.999999999999986</v>
          </cell>
          <cell r="Y113">
            <v>10.799999999999986</v>
          </cell>
          <cell r="Z113">
            <v>13.599999999999991</v>
          </cell>
          <cell r="AA113">
            <v>2.4999999999999911</v>
          </cell>
          <cell r="AB113">
            <v>9.2000000000000082</v>
          </cell>
          <cell r="AC113" t="str">
            <v>-</v>
          </cell>
        </row>
        <row r="114">
          <cell r="A114">
            <v>40513</v>
          </cell>
          <cell r="B114">
            <v>100.8</v>
          </cell>
          <cell r="C114">
            <v>83</v>
          </cell>
          <cell r="D114">
            <v>115.4</v>
          </cell>
          <cell r="E114">
            <v>88.3</v>
          </cell>
          <cell r="F114">
            <v>94.5</v>
          </cell>
          <cell r="G114">
            <v>88.1</v>
          </cell>
          <cell r="H114" t="str">
            <v>-</v>
          </cell>
          <cell r="I114">
            <v>-1.9455252918287937</v>
          </cell>
          <cell r="J114">
            <v>20.991253644314877</v>
          </cell>
          <cell r="K114">
            <v>-11.841100076394193</v>
          </cell>
          <cell r="L114">
            <v>-9.9898063200815468</v>
          </cell>
          <cell r="M114">
            <v>-0.21119324181626487</v>
          </cell>
          <cell r="N114">
            <v>16.380449141347412</v>
          </cell>
          <cell r="O114" t="e">
            <v>#VALUE!</v>
          </cell>
          <cell r="P114">
            <v>21.999999999999996</v>
          </cell>
          <cell r="Q114">
            <v>59.9</v>
          </cell>
          <cell r="R114">
            <v>8.5999999999999854</v>
          </cell>
          <cell r="S114">
            <v>11.20000000000001</v>
          </cell>
          <cell r="T114">
            <v>2.2999999999999909</v>
          </cell>
          <cell r="U114">
            <v>9.7999999999999865</v>
          </cell>
          <cell r="V114" t="str">
            <v>-</v>
          </cell>
          <cell r="W114">
            <v>21.999999999999996</v>
          </cell>
          <cell r="X114">
            <v>59.9</v>
          </cell>
          <cell r="Y114">
            <v>8.5999999999999854</v>
          </cell>
          <cell r="Z114">
            <v>11.20000000000001</v>
          </cell>
          <cell r="AA114">
            <v>2.2999999999999909</v>
          </cell>
          <cell r="AB114">
            <v>9.7999999999999865</v>
          </cell>
          <cell r="AC114" t="str">
            <v>-</v>
          </cell>
        </row>
        <row r="115">
          <cell r="A115">
            <v>40544</v>
          </cell>
          <cell r="B115">
            <v>108.6</v>
          </cell>
          <cell r="C115">
            <v>96.8</v>
          </cell>
          <cell r="D115">
            <v>118.2</v>
          </cell>
          <cell r="E115">
            <v>84.6</v>
          </cell>
          <cell r="F115">
            <v>96.4</v>
          </cell>
          <cell r="G115">
            <v>90.7</v>
          </cell>
          <cell r="H115" t="str">
            <v>-</v>
          </cell>
          <cell r="I115">
            <v>8.9267803410230613</v>
          </cell>
          <cell r="J115">
            <v>38.483547925607994</v>
          </cell>
          <cell r="K115">
            <v>-4.9074818986323372</v>
          </cell>
          <cell r="L115">
            <v>-7.8431372549019631</v>
          </cell>
          <cell r="M115">
            <v>0.20790020790021085</v>
          </cell>
          <cell r="N115">
            <v>15.394402035623422</v>
          </cell>
          <cell r="O115" t="e">
            <v>#VALUE!</v>
          </cell>
          <cell r="P115">
            <v>18.900000000000006</v>
          </cell>
          <cell r="Q115">
            <v>53.300000000000011</v>
          </cell>
          <cell r="R115">
            <v>6.0999999999999943</v>
          </cell>
          <cell r="S115">
            <v>9.2000000000000082</v>
          </cell>
          <cell r="T115">
            <v>1.2999999999999901</v>
          </cell>
          <cell r="U115">
            <v>10.499999999999998</v>
          </cell>
          <cell r="V115" t="str">
            <v>-</v>
          </cell>
          <cell r="W115">
            <v>8.8000000000000078</v>
          </cell>
          <cell r="X115">
            <v>38.5</v>
          </cell>
          <cell r="Y115">
            <v>-4.9000000000000039</v>
          </cell>
          <cell r="Z115">
            <v>-7.7999999999999954</v>
          </cell>
          <cell r="AA115">
            <v>9.9999999999988987E-2</v>
          </cell>
          <cell r="AB115">
            <v>15.500000000000004</v>
          </cell>
          <cell r="AC115" t="str">
            <v>-</v>
          </cell>
        </row>
        <row r="116">
          <cell r="A116">
            <v>40575</v>
          </cell>
          <cell r="B116">
            <v>102.7</v>
          </cell>
          <cell r="C116">
            <v>90.7</v>
          </cell>
          <cell r="D116">
            <v>112.6</v>
          </cell>
          <cell r="E116">
            <v>86.1</v>
          </cell>
          <cell r="F116">
            <v>93.2</v>
          </cell>
          <cell r="G116">
            <v>85.8</v>
          </cell>
          <cell r="H116" t="str">
            <v>-</v>
          </cell>
          <cell r="I116">
            <v>12.857142857142861</v>
          </cell>
          <cell r="J116">
            <v>39.324116743471599</v>
          </cell>
          <cell r="K116">
            <v>0.1779359430604881</v>
          </cell>
          <cell r="L116">
            <v>14.342629482071709</v>
          </cell>
          <cell r="M116">
            <v>10.035419126328216</v>
          </cell>
          <cell r="N116">
            <v>17.053206002728512</v>
          </cell>
          <cell r="O116" t="e">
            <v>#VALUE!</v>
          </cell>
          <cell r="P116">
            <v>17.199999999999992</v>
          </cell>
          <cell r="Q116">
            <v>48.099999999999987</v>
          </cell>
          <cell r="R116">
            <v>5.0999999999999934</v>
          </cell>
          <cell r="S116">
            <v>9.5999999999999872</v>
          </cell>
          <cell r="T116">
            <v>2.2999999999999909</v>
          </cell>
          <cell r="U116">
            <v>11.000000000000011</v>
          </cell>
          <cell r="V116" t="str">
            <v>-</v>
          </cell>
          <cell r="W116">
            <v>10.799999999999986</v>
          </cell>
          <cell r="X116">
            <v>38.9</v>
          </cell>
          <cell r="Y116">
            <v>-2.5000000000000022</v>
          </cell>
          <cell r="Z116">
            <v>2.200000000000002</v>
          </cell>
          <cell r="AA116">
            <v>4.6999999999999931</v>
          </cell>
          <cell r="AB116">
            <v>16.199999999999992</v>
          </cell>
          <cell r="AC116" t="str">
            <v>-</v>
          </cell>
        </row>
        <row r="117">
          <cell r="A117">
            <v>40603</v>
          </cell>
          <cell r="B117">
            <v>114.9</v>
          </cell>
          <cell r="C117">
            <v>102.1</v>
          </cell>
          <cell r="D117">
            <v>125.5</v>
          </cell>
          <cell r="E117">
            <v>83.3</v>
          </cell>
          <cell r="F117">
            <v>102.1</v>
          </cell>
          <cell r="G117">
            <v>87.9</v>
          </cell>
          <cell r="H117" t="str">
            <v>-</v>
          </cell>
          <cell r="I117">
            <v>10.907335907335918</v>
          </cell>
          <cell r="J117">
            <v>43.802816901408441</v>
          </cell>
          <cell r="K117">
            <v>-3.8314176245210727</v>
          </cell>
          <cell r="L117">
            <v>-13.67875647668394</v>
          </cell>
          <cell r="M117">
            <v>-2.7619047619047672</v>
          </cell>
          <cell r="N117">
            <v>4.3942992874109299</v>
          </cell>
          <cell r="O117" t="e">
            <v>#VALUE!</v>
          </cell>
          <cell r="P117">
            <v>14.599999999999991</v>
          </cell>
          <cell r="Q117">
            <v>46.500000000000007</v>
          </cell>
          <cell r="R117">
            <v>1.9000000000000128</v>
          </cell>
          <cell r="S117">
            <v>7.0000000000000062</v>
          </cell>
          <cell r="T117">
            <v>-1.0000000000000009</v>
          </cell>
          <cell r="U117">
            <v>10.599999999999987</v>
          </cell>
          <cell r="V117" t="str">
            <v>-</v>
          </cell>
          <cell r="W117">
            <v>10.799999999999986</v>
          </cell>
          <cell r="X117">
            <v>40.599999999999994</v>
          </cell>
          <cell r="Y117">
            <v>-3.0000000000000027</v>
          </cell>
          <cell r="Z117">
            <v>-3.5999999999999921</v>
          </cell>
          <cell r="AA117">
            <v>2.0000000000000018</v>
          </cell>
          <cell r="AB117">
            <v>12.000000000000011</v>
          </cell>
          <cell r="AC117" t="str">
            <v>-</v>
          </cell>
        </row>
        <row r="118">
          <cell r="A118">
            <v>40634</v>
          </cell>
          <cell r="B118">
            <v>109.9</v>
          </cell>
          <cell r="C118">
            <v>98.1</v>
          </cell>
          <cell r="D118">
            <v>119.7</v>
          </cell>
          <cell r="E118">
            <v>79.5</v>
          </cell>
          <cell r="F118">
            <v>98.8</v>
          </cell>
          <cell r="G118">
            <v>93.5</v>
          </cell>
          <cell r="H118" t="str">
            <v>-</v>
          </cell>
          <cell r="I118">
            <v>13.182286302780652</v>
          </cell>
          <cell r="J118">
            <v>38.363892806770075</v>
          </cell>
          <cell r="K118">
            <v>0.84245998315080028</v>
          </cell>
          <cell r="L118">
            <v>4.7430830039525613</v>
          </cell>
          <cell r="M118">
            <v>9.05077262693157</v>
          </cell>
          <cell r="N118">
            <v>21.903520208604949</v>
          </cell>
          <cell r="O118" t="e">
            <v>#VALUE!</v>
          </cell>
          <cell r="P118">
            <v>13.400000000000013</v>
          </cell>
          <cell r="Q118">
            <v>44.199999999999996</v>
          </cell>
          <cell r="R118">
            <v>0.70000000000001172</v>
          </cell>
          <cell r="S118">
            <v>7.4999999999999956</v>
          </cell>
          <cell r="T118">
            <v>-0.20000000000000018</v>
          </cell>
          <cell r="U118">
            <v>11.899999999999999</v>
          </cell>
          <cell r="V118" t="str">
            <v>-</v>
          </cell>
          <cell r="W118">
            <v>11.400000000000009</v>
          </cell>
          <cell r="X118">
            <v>39.999999999999993</v>
          </cell>
          <cell r="Y118">
            <v>-2.0000000000000018</v>
          </cell>
          <cell r="Z118">
            <v>-1.8000000000000016</v>
          </cell>
          <cell r="AA118">
            <v>3.6999999999999922</v>
          </cell>
          <cell r="AB118">
            <v>14.400000000000013</v>
          </cell>
          <cell r="AC118" t="str">
            <v>-</v>
          </cell>
        </row>
        <row r="119">
          <cell r="A119">
            <v>40664</v>
          </cell>
          <cell r="B119">
            <v>114.3</v>
          </cell>
          <cell r="C119">
            <v>105.5</v>
          </cell>
          <cell r="D119">
            <v>121.5</v>
          </cell>
          <cell r="E119">
            <v>93.6</v>
          </cell>
          <cell r="F119">
            <v>85.9</v>
          </cell>
          <cell r="G119">
            <v>95.6</v>
          </cell>
          <cell r="H119" t="str">
            <v>-</v>
          </cell>
          <cell r="I119">
            <v>18.938605619146724</v>
          </cell>
          <cell r="J119">
            <v>43.929058663028655</v>
          </cell>
          <cell r="K119">
            <v>5.7441253263707521</v>
          </cell>
          <cell r="L119">
            <v>3.7694013303769305</v>
          </cell>
          <cell r="M119">
            <v>17.994505494505507</v>
          </cell>
          <cell r="N119">
            <v>11.943793911007011</v>
          </cell>
          <cell r="O119" t="e">
            <v>#VALUE!</v>
          </cell>
          <cell r="P119">
            <v>12.999999999999989</v>
          </cell>
          <cell r="Q119">
            <v>42.500000000000007</v>
          </cell>
          <cell r="R119">
            <v>0.40000000000000036</v>
          </cell>
          <cell r="S119">
            <v>6.0999999999999943</v>
          </cell>
          <cell r="T119">
            <v>2.6000000000000023</v>
          </cell>
          <cell r="U119">
            <v>12.1</v>
          </cell>
          <cell r="V119" t="str">
            <v>-</v>
          </cell>
          <cell r="W119">
            <v>12.9</v>
          </cell>
          <cell r="X119">
            <v>40.900000000000006</v>
          </cell>
          <cell r="Y119">
            <v>-0.59999999999998943</v>
          </cell>
          <cell r="Z119">
            <v>-0.59999999999998943</v>
          </cell>
          <cell r="AA119">
            <v>6.0000000000000053</v>
          </cell>
          <cell r="AB119">
            <v>13.900000000000002</v>
          </cell>
          <cell r="AC119" t="str">
            <v>-</v>
          </cell>
        </row>
        <row r="120">
          <cell r="A120">
            <v>40695</v>
          </cell>
          <cell r="B120">
            <v>109.7</v>
          </cell>
          <cell r="C120">
            <v>99.2</v>
          </cell>
          <cell r="D120">
            <v>118.3</v>
          </cell>
          <cell r="E120">
            <v>87.9</v>
          </cell>
          <cell r="F120">
            <v>91</v>
          </cell>
          <cell r="G120">
            <v>95.3</v>
          </cell>
          <cell r="H120" t="str">
            <v>-</v>
          </cell>
          <cell r="I120">
            <v>7.2336265884653042</v>
          </cell>
          <cell r="J120">
            <v>26.369426751592361</v>
          </cell>
          <cell r="K120">
            <v>-2.9532403609516065</v>
          </cell>
          <cell r="L120">
            <v>-1.124859392575928</v>
          </cell>
          <cell r="M120">
            <v>3.7628278221208631</v>
          </cell>
          <cell r="N120">
            <v>21.246819338422394</v>
          </cell>
          <cell r="O120" t="e">
            <v>#VALUE!</v>
          </cell>
          <cell r="P120">
            <v>11.299999999999999</v>
          </cell>
          <cell r="Q120">
            <v>38.5</v>
          </cell>
          <cell r="R120">
            <v>-0.70000000000000062</v>
          </cell>
          <cell r="S120">
            <v>1.2999999999999901</v>
          </cell>
          <cell r="T120">
            <v>3.2999999999999918</v>
          </cell>
          <cell r="U120">
            <v>13.599999999999991</v>
          </cell>
          <cell r="V120" t="str">
            <v>-</v>
          </cell>
          <cell r="W120">
            <v>11.899999999999999</v>
          </cell>
          <cell r="X120">
            <v>38.199999999999989</v>
          </cell>
          <cell r="Y120">
            <v>-1.0000000000000009</v>
          </cell>
          <cell r="Z120">
            <v>-0.70000000000000062</v>
          </cell>
          <cell r="AA120">
            <v>5.600000000000005</v>
          </cell>
          <cell r="AB120">
            <v>15.100000000000001</v>
          </cell>
          <cell r="AC120" t="str">
            <v>-</v>
          </cell>
        </row>
        <row r="121">
          <cell r="A121">
            <v>40725</v>
          </cell>
          <cell r="B121">
            <v>110.3</v>
          </cell>
          <cell r="C121">
            <v>106.8</v>
          </cell>
          <cell r="D121">
            <v>113.2</v>
          </cell>
          <cell r="E121">
            <v>104</v>
          </cell>
          <cell r="F121">
            <v>105</v>
          </cell>
          <cell r="G121">
            <v>98.8</v>
          </cell>
          <cell r="H121" t="str">
            <v>-</v>
          </cell>
          <cell r="I121">
            <v>0.82266910420474537</v>
          </cell>
          <cell r="J121">
            <v>24.620770128354717</v>
          </cell>
          <cell r="K121">
            <v>-12.248062015503875</v>
          </cell>
          <cell r="L121">
            <v>13.166485310119688</v>
          </cell>
          <cell r="M121">
            <v>2.9411764705882351</v>
          </cell>
          <cell r="N121">
            <v>14.087759815242498</v>
          </cell>
          <cell r="O121" t="e">
            <v>#VALUE!</v>
          </cell>
          <cell r="P121">
            <v>9.4999999999999964</v>
          </cell>
          <cell r="Q121">
            <v>35.699999999999996</v>
          </cell>
          <cell r="R121">
            <v>-2.5000000000000022</v>
          </cell>
          <cell r="S121">
            <v>-0.40000000000000036</v>
          </cell>
          <cell r="T121">
            <v>3.8000000000000034</v>
          </cell>
          <cell r="U121">
            <v>14.500000000000002</v>
          </cell>
          <cell r="V121" t="str">
            <v>-</v>
          </cell>
          <cell r="W121">
            <v>10.20000000000001</v>
          </cell>
          <cell r="X121">
            <v>35.9</v>
          </cell>
          <cell r="Y121">
            <v>-2.7000000000000024</v>
          </cell>
          <cell r="Z121">
            <v>1.4000000000000012</v>
          </cell>
          <cell r="AA121">
            <v>5.2000000000000046</v>
          </cell>
          <cell r="AB121">
            <v>14.900000000000002</v>
          </cell>
          <cell r="AC121" t="str">
            <v>-</v>
          </cell>
        </row>
        <row r="122">
          <cell r="A122">
            <v>40756</v>
          </cell>
          <cell r="B122">
            <v>109.5</v>
          </cell>
          <cell r="C122">
            <v>107.6</v>
          </cell>
          <cell r="D122">
            <v>111</v>
          </cell>
          <cell r="E122">
            <v>106.6</v>
          </cell>
          <cell r="F122">
            <v>106.9</v>
          </cell>
          <cell r="G122">
            <v>101.6</v>
          </cell>
          <cell r="H122" t="str">
            <v>-</v>
          </cell>
          <cell r="I122">
            <v>-3.8630377524144035</v>
          </cell>
          <cell r="J122">
            <v>24.681344148319813</v>
          </cell>
          <cell r="K122">
            <v>-18.740849194729133</v>
          </cell>
          <cell r="L122">
            <v>6.4935064935064943</v>
          </cell>
          <cell r="M122">
            <v>3.0858244937319217</v>
          </cell>
          <cell r="N122">
            <v>9.2473118279569828</v>
          </cell>
          <cell r="O122" t="e">
            <v>#VALUE!</v>
          </cell>
          <cell r="P122">
            <v>7.8999999999999959</v>
          </cell>
          <cell r="Q122">
            <v>34.099999999999994</v>
          </cell>
          <cell r="R122">
            <v>-4.5000000000000036</v>
          </cell>
          <cell r="S122">
            <v>-0.80000000000000071</v>
          </cell>
          <cell r="T122">
            <v>3.9000000000000146</v>
          </cell>
          <cell r="U122">
            <v>13.999999999999989</v>
          </cell>
          <cell r="V122" t="str">
            <v>-</v>
          </cell>
          <cell r="W122">
            <v>8.2000000000000064</v>
          </cell>
          <cell r="X122">
            <v>34.300000000000018</v>
          </cell>
          <cell r="Y122">
            <v>-4.9000000000000039</v>
          </cell>
          <cell r="Z122">
            <v>2.0999999999999908</v>
          </cell>
          <cell r="AA122">
            <v>4.9000000000000155</v>
          </cell>
          <cell r="AB122">
            <v>14.100000000000001</v>
          </cell>
          <cell r="AC122" t="str">
            <v>-</v>
          </cell>
        </row>
        <row r="123">
          <cell r="A123">
            <v>40787</v>
          </cell>
          <cell r="B123">
            <v>103.7</v>
          </cell>
          <cell r="C123">
            <v>101.8</v>
          </cell>
          <cell r="D123">
            <v>105.3</v>
          </cell>
          <cell r="E123">
            <v>104.4</v>
          </cell>
          <cell r="F123">
            <v>98.2</v>
          </cell>
          <cell r="G123">
            <v>100.1</v>
          </cell>
          <cell r="H123" t="str">
            <v>-</v>
          </cell>
          <cell r="I123">
            <v>-3.2649253731343282</v>
          </cell>
          <cell r="J123">
            <v>25.834363411619272</v>
          </cell>
          <cell r="K123">
            <v>-18.372093023255818</v>
          </cell>
          <cell r="L123">
            <v>11.897106109324769</v>
          </cell>
          <cell r="M123">
            <v>-0.40567951318457557</v>
          </cell>
          <cell r="N123">
            <v>7.0588235294117592</v>
          </cell>
          <cell r="O123" t="e">
            <v>#VALUE!</v>
          </cell>
          <cell r="P123">
            <v>6.6999999999999948</v>
          </cell>
          <cell r="Q123">
            <v>33.5</v>
          </cell>
          <cell r="R123">
            <v>-6.2000000000000055</v>
          </cell>
          <cell r="S123">
            <v>0</v>
          </cell>
          <cell r="T123">
            <v>3.6999999999999922</v>
          </cell>
          <cell r="U123">
            <v>13.200000000000012</v>
          </cell>
          <cell r="V123" t="str">
            <v>-</v>
          </cell>
          <cell r="W123">
            <v>6.899999999999995</v>
          </cell>
          <cell r="X123">
            <v>33.300000000000018</v>
          </cell>
          <cell r="Y123">
            <v>-6.4000000000000057</v>
          </cell>
          <cell r="Z123">
            <v>3.2000000000000028</v>
          </cell>
          <cell r="AA123">
            <v>4.2999999999999927</v>
          </cell>
          <cell r="AB123">
            <v>13.200000000000012</v>
          </cell>
          <cell r="AC123" t="str">
            <v>-</v>
          </cell>
        </row>
        <row r="124">
          <cell r="A124">
            <v>40817</v>
          </cell>
          <cell r="B124">
            <v>104.3</v>
          </cell>
          <cell r="C124">
            <v>97.7</v>
          </cell>
          <cell r="D124">
            <v>109.7</v>
          </cell>
          <cell r="E124">
            <v>115.5</v>
          </cell>
          <cell r="F124">
            <v>102.6</v>
          </cell>
          <cell r="G124">
            <v>104.6</v>
          </cell>
          <cell r="H124" t="str">
            <v>-</v>
          </cell>
          <cell r="I124">
            <v>-5.6962025316455671</v>
          </cell>
          <cell r="J124">
            <v>9.8987626546681629</v>
          </cell>
          <cell r="K124">
            <v>-14.630350194552527</v>
          </cell>
          <cell r="L124">
            <v>28.476084538375968</v>
          </cell>
          <cell r="M124">
            <v>0.88495575221238099</v>
          </cell>
          <cell r="N124">
            <v>12.715517241379306</v>
          </cell>
          <cell r="O124" t="e">
            <v>#VALUE!</v>
          </cell>
          <cell r="P124">
            <v>5.2000000000000046</v>
          </cell>
          <cell r="Q124">
            <v>30.900000000000016</v>
          </cell>
          <cell r="R124">
            <v>-7.4999999999999956</v>
          </cell>
          <cell r="S124">
            <v>3.0000000000000027</v>
          </cell>
          <cell r="T124">
            <v>3.2000000000000028</v>
          </cell>
          <cell r="U124">
            <v>13.100000000000001</v>
          </cell>
          <cell r="V124" t="str">
            <v>-</v>
          </cell>
          <cell r="W124">
            <v>5.4999999999999938</v>
          </cell>
          <cell r="X124">
            <v>30.600000000000005</v>
          </cell>
          <cell r="Y124">
            <v>-7.2999999999999954</v>
          </cell>
          <cell r="Z124">
            <v>5.8000000000000052</v>
          </cell>
          <cell r="AA124">
            <v>3.9000000000000146</v>
          </cell>
          <cell r="AB124">
            <v>13.200000000000012</v>
          </cell>
          <cell r="AC124" t="str">
            <v>-</v>
          </cell>
        </row>
        <row r="125">
          <cell r="A125">
            <v>40848</v>
          </cell>
          <cell r="B125">
            <v>104.6</v>
          </cell>
          <cell r="C125">
            <v>102.9</v>
          </cell>
          <cell r="D125">
            <v>106.1</v>
          </cell>
          <cell r="E125">
            <v>127.3</v>
          </cell>
          <cell r="F125">
            <v>97.5</v>
          </cell>
          <cell r="G125">
            <v>99.3</v>
          </cell>
          <cell r="H125" t="str">
            <v>-</v>
          </cell>
          <cell r="I125">
            <v>0</v>
          </cell>
          <cell r="J125">
            <v>18.822170900692857</v>
          </cell>
          <cell r="K125">
            <v>-11.213389121338917</v>
          </cell>
          <cell r="L125">
            <v>51.008303677342823</v>
          </cell>
          <cell r="M125">
            <v>2.5236593059936969</v>
          </cell>
          <cell r="N125">
            <v>15.063731170336037</v>
          </cell>
          <cell r="O125" t="e">
            <v>#VALUE!</v>
          </cell>
          <cell r="P125">
            <v>4.4000000000000039</v>
          </cell>
          <cell r="Q125">
            <v>28.800000000000004</v>
          </cell>
          <cell r="R125">
            <v>-7.9999999999999964</v>
          </cell>
          <cell r="S125">
            <v>7.8999999999999959</v>
          </cell>
          <cell r="T125">
            <v>3.400000000000003</v>
          </cell>
          <cell r="U125">
            <v>13.599999999999991</v>
          </cell>
          <cell r="V125" t="str">
            <v>-</v>
          </cell>
          <cell r="W125">
            <v>5.0000000000000044</v>
          </cell>
          <cell r="X125">
            <v>29.400000000000006</v>
          </cell>
          <cell r="Y125">
            <v>-7.5999999999999961</v>
          </cell>
          <cell r="Z125">
            <v>9.6999999999999975</v>
          </cell>
          <cell r="AA125">
            <v>3.8000000000000034</v>
          </cell>
          <cell r="AB125">
            <v>13.3</v>
          </cell>
          <cell r="AC125" t="str">
            <v>-</v>
          </cell>
        </row>
        <row r="126">
          <cell r="A126">
            <v>40878</v>
          </cell>
          <cell r="B126">
            <v>105</v>
          </cell>
          <cell r="C126">
            <v>109</v>
          </cell>
          <cell r="D126">
            <v>101.7</v>
          </cell>
          <cell r="E126">
            <v>119</v>
          </cell>
          <cell r="F126">
            <v>90.2</v>
          </cell>
          <cell r="G126">
            <v>97.3</v>
          </cell>
          <cell r="H126" t="str">
            <v>-</v>
          </cell>
          <cell r="I126">
            <v>4.1666666666666696</v>
          </cell>
          <cell r="J126">
            <v>31.325301204819279</v>
          </cell>
          <cell r="K126">
            <v>-11.871750433275565</v>
          </cell>
          <cell r="L126">
            <v>34.767836919592305</v>
          </cell>
          <cell r="M126">
            <v>-4.5502645502645471</v>
          </cell>
          <cell r="N126">
            <v>10.442678774120322</v>
          </cell>
          <cell r="O126" t="e">
            <v>#VALUE!</v>
          </cell>
          <cell r="P126">
            <v>4.9000000000000155</v>
          </cell>
          <cell r="Q126">
            <v>29.600000000000005</v>
          </cell>
          <cell r="R126">
            <v>-7.9999999999999964</v>
          </cell>
          <cell r="S126">
            <v>11.799999999999988</v>
          </cell>
          <cell r="T126">
            <v>3.0999999999999917</v>
          </cell>
          <cell r="U126">
            <v>13.100000000000001</v>
          </cell>
          <cell r="V126" t="str">
            <v>-</v>
          </cell>
          <cell r="W126">
            <v>4.9000000000000155</v>
          </cell>
          <cell r="X126">
            <v>29.600000000000005</v>
          </cell>
          <cell r="Y126">
            <v>-7.9999999999999964</v>
          </cell>
          <cell r="Z126">
            <v>11.799999999999988</v>
          </cell>
          <cell r="AA126">
            <v>3.0999999999999917</v>
          </cell>
          <cell r="AB126">
            <v>13.100000000000001</v>
          </cell>
          <cell r="AC126" t="str">
            <v>-</v>
          </cell>
        </row>
        <row r="127">
          <cell r="A127">
            <v>40909</v>
          </cell>
          <cell r="B127">
            <v>99.3</v>
          </cell>
          <cell r="C127">
            <v>95.2</v>
          </cell>
          <cell r="D127">
            <v>104.2</v>
          </cell>
          <cell r="E127">
            <v>112.8</v>
          </cell>
          <cell r="F127">
            <v>103.1</v>
          </cell>
          <cell r="G127">
            <v>88.9</v>
          </cell>
          <cell r="H127">
            <v>109.5</v>
          </cell>
          <cell r="I127">
            <v>-8.563535911602207</v>
          </cell>
          <cell r="J127">
            <v>-1.6528925619834651</v>
          </cell>
          <cell r="K127">
            <v>-11.844331641285956</v>
          </cell>
          <cell r="L127">
            <v>33.333333333333336</v>
          </cell>
          <cell r="M127">
            <v>6.9502074688796558</v>
          </cell>
          <cell r="N127">
            <v>-1.984564498346193</v>
          </cell>
          <cell r="O127" t="e">
            <v>#VALUE!</v>
          </cell>
          <cell r="P127">
            <v>3.499999999999992</v>
          </cell>
          <cell r="Q127">
            <v>25.8</v>
          </cell>
          <cell r="R127">
            <v>-8.4999999999999964</v>
          </cell>
          <cell r="S127">
            <v>15.200000000000014</v>
          </cell>
          <cell r="T127">
            <v>3.6999999999999922</v>
          </cell>
          <cell r="U127">
            <v>11.599999999999987</v>
          </cell>
          <cell r="V127">
            <v>-29.599999999999994</v>
          </cell>
          <cell r="W127">
            <v>-8.4999999999999964</v>
          </cell>
          <cell r="X127">
            <v>-1.7000000000000015</v>
          </cell>
          <cell r="Y127">
            <v>-11.900000000000011</v>
          </cell>
          <cell r="Z127">
            <v>33.400000000000006</v>
          </cell>
          <cell r="AA127">
            <v>7.0000000000000062</v>
          </cell>
          <cell r="AB127">
            <v>-2.0999999999999908</v>
          </cell>
          <cell r="AC127">
            <v>-45.20000000000001</v>
          </cell>
        </row>
        <row r="128">
          <cell r="A128">
            <v>40940</v>
          </cell>
          <cell r="B128">
            <v>97.1</v>
          </cell>
          <cell r="C128">
            <v>96.6</v>
          </cell>
          <cell r="D128">
            <v>97.6</v>
          </cell>
          <cell r="E128">
            <v>91.5</v>
          </cell>
          <cell r="F128">
            <v>98</v>
          </cell>
          <cell r="G128">
            <v>92.3</v>
          </cell>
          <cell r="H128">
            <v>106.5</v>
          </cell>
          <cell r="I128">
            <v>-5.4527750730282456</v>
          </cell>
          <cell r="J128">
            <v>6.5049614112458558</v>
          </cell>
          <cell r="K128">
            <v>-13.321492007104796</v>
          </cell>
          <cell r="L128">
            <v>6.2717770034843277</v>
          </cell>
          <cell r="M128">
            <v>5.1502145922746747</v>
          </cell>
          <cell r="N128">
            <v>7.5757575757575761</v>
          </cell>
          <cell r="O128" t="e">
            <v>#VALUE!</v>
          </cell>
          <cell r="P128">
            <v>2.0000000000000018</v>
          </cell>
          <cell r="Q128">
            <v>23.099999999999987</v>
          </cell>
          <cell r="R128">
            <v>-9.5999999999999979</v>
          </cell>
          <cell r="S128">
            <v>14.500000000000002</v>
          </cell>
          <cell r="T128">
            <v>3.2999999999999918</v>
          </cell>
          <cell r="U128">
            <v>10.899999999999999</v>
          </cell>
          <cell r="V128">
            <v>-31.700000000000006</v>
          </cell>
          <cell r="W128">
            <v>-7.0999999999999952</v>
          </cell>
          <cell r="X128">
            <v>2.2999999999999909</v>
          </cell>
          <cell r="Y128">
            <v>-12.599999999999989</v>
          </cell>
          <cell r="Z128">
            <v>19.700000000000006</v>
          </cell>
          <cell r="AA128">
            <v>6.0999999999999943</v>
          </cell>
          <cell r="AB128">
            <v>2.6000000000000023</v>
          </cell>
          <cell r="AC128">
            <v>-43.7</v>
          </cell>
        </row>
        <row r="129">
          <cell r="A129">
            <v>40969</v>
          </cell>
          <cell r="B129">
            <v>104.8</v>
          </cell>
          <cell r="C129">
            <v>105.4</v>
          </cell>
          <cell r="D129">
            <v>104.1</v>
          </cell>
          <cell r="E129">
            <v>110.8</v>
          </cell>
          <cell r="F129">
            <v>104.1</v>
          </cell>
          <cell r="G129">
            <v>106.1</v>
          </cell>
          <cell r="H129">
            <v>97</v>
          </cell>
          <cell r="I129">
            <v>-8.7902523933855594</v>
          </cell>
          <cell r="J129">
            <v>3.2321253672869852</v>
          </cell>
          <cell r="K129">
            <v>-17.051792828685265</v>
          </cell>
          <cell r="L129">
            <v>33.013205282112843</v>
          </cell>
          <cell r="M129">
            <v>1.9588638589618024</v>
          </cell>
          <cell r="N129">
            <v>20.705346985210451</v>
          </cell>
          <cell r="O129" t="e">
            <v>#VALUE!</v>
          </cell>
          <cell r="P129">
            <v>0.29999999999998916</v>
          </cell>
          <cell r="Q129">
            <v>19.700000000000006</v>
          </cell>
          <cell r="R129">
            <v>-10.7</v>
          </cell>
          <cell r="S129">
            <v>18.599999999999994</v>
          </cell>
          <cell r="T129">
            <v>3.8000000000000034</v>
          </cell>
          <cell r="U129">
            <v>12.20000000000001</v>
          </cell>
          <cell r="V129">
            <v>-36.299999999999997</v>
          </cell>
          <cell r="W129">
            <v>-7.7000000000000064</v>
          </cell>
          <cell r="X129">
            <v>2.6000000000000023</v>
          </cell>
          <cell r="Y129">
            <v>-14.200000000000001</v>
          </cell>
          <cell r="Z129">
            <v>24.099999999999987</v>
          </cell>
          <cell r="AA129">
            <v>4.6000000000000041</v>
          </cell>
          <cell r="AB129">
            <v>8.6999999999999957</v>
          </cell>
          <cell r="AC129">
            <v>-48.5</v>
          </cell>
        </row>
        <row r="130">
          <cell r="A130">
            <v>41000</v>
          </cell>
          <cell r="B130">
            <v>94</v>
          </cell>
          <cell r="C130">
            <v>93.2</v>
          </cell>
          <cell r="D130">
            <v>94.9</v>
          </cell>
          <cell r="E130">
            <v>87</v>
          </cell>
          <cell r="F130">
            <v>100.7</v>
          </cell>
          <cell r="G130">
            <v>98.6</v>
          </cell>
          <cell r="H130">
            <v>94.3</v>
          </cell>
          <cell r="I130">
            <v>-14.467697907188356</v>
          </cell>
          <cell r="J130">
            <v>-4.9949031600407663</v>
          </cell>
          <cell r="K130">
            <v>-20.718462823725979</v>
          </cell>
          <cell r="L130">
            <v>9.433962264150944</v>
          </cell>
          <cell r="M130">
            <v>1.9230769230769287</v>
          </cell>
          <cell r="N130">
            <v>5.4545454545454488</v>
          </cell>
          <cell r="O130" t="e">
            <v>#VALUE!</v>
          </cell>
          <cell r="P130">
            <v>-1.9000000000000017</v>
          </cell>
          <cell r="Q130">
            <v>16.199999999999992</v>
          </cell>
          <cell r="R130">
            <v>-12.400000000000011</v>
          </cell>
          <cell r="S130">
            <v>18.900000000000006</v>
          </cell>
          <cell r="T130">
            <v>3.2000000000000028</v>
          </cell>
          <cell r="U130">
            <v>10.899999999999999</v>
          </cell>
          <cell r="V130">
            <v>-40.1</v>
          </cell>
          <cell r="W130">
            <v>-9.4000000000000092</v>
          </cell>
          <cell r="X130">
            <v>0.70000000000001172</v>
          </cell>
          <cell r="Y130">
            <v>-15.799999999999992</v>
          </cell>
          <cell r="Z130">
            <v>20.599999999999994</v>
          </cell>
          <cell r="AA130">
            <v>4.0000000000000036</v>
          </cell>
          <cell r="AB130">
            <v>7.8000000000000069</v>
          </cell>
          <cell r="AC130">
            <v>-50</v>
          </cell>
        </row>
        <row r="131">
          <cell r="A131">
            <v>41030</v>
          </cell>
          <cell r="B131">
            <v>98.3</v>
          </cell>
          <cell r="C131">
            <v>103.7</v>
          </cell>
          <cell r="D131">
            <v>91.9</v>
          </cell>
          <cell r="E131">
            <v>89</v>
          </cell>
          <cell r="F131">
            <v>75.400000000000006</v>
          </cell>
          <cell r="G131">
            <v>104.6</v>
          </cell>
          <cell r="H131">
            <v>97.3</v>
          </cell>
          <cell r="I131">
            <v>-13.99825021872266</v>
          </cell>
          <cell r="J131">
            <v>-1.7061611374407555</v>
          </cell>
          <cell r="K131">
            <v>-24.362139917695469</v>
          </cell>
          <cell r="L131">
            <v>-4.9145299145299086</v>
          </cell>
          <cell r="M131">
            <v>-12.223515715948777</v>
          </cell>
          <cell r="N131">
            <v>9.4142259414225951</v>
          </cell>
          <cell r="O131" t="e">
            <v>#VALUE!</v>
          </cell>
          <cell r="P131">
            <v>-4.5000000000000036</v>
          </cell>
          <cell r="Q131">
            <v>12.5</v>
          </cell>
          <cell r="R131">
            <v>-14.800000000000002</v>
          </cell>
          <cell r="S131">
            <v>18.100000000000005</v>
          </cell>
          <cell r="T131">
            <v>1.0999999999999899</v>
          </cell>
          <cell r="U131">
            <v>10.7</v>
          </cell>
          <cell r="V131">
            <v>-44.8</v>
          </cell>
          <cell r="W131">
            <v>-10.400000000000009</v>
          </cell>
          <cell r="X131">
            <v>0.20000000000000018</v>
          </cell>
          <cell r="Y131">
            <v>-17.500000000000004</v>
          </cell>
          <cell r="Z131">
            <v>14.999999999999991</v>
          </cell>
          <cell r="AA131">
            <v>1.0000000000000009</v>
          </cell>
          <cell r="AB131">
            <v>8.2000000000000064</v>
          </cell>
          <cell r="AC131">
            <v>-51.4</v>
          </cell>
        </row>
        <row r="132">
          <cell r="A132">
            <v>41061</v>
          </cell>
          <cell r="B132">
            <v>100.6</v>
          </cell>
          <cell r="C132">
            <v>101.1</v>
          </cell>
          <cell r="D132">
            <v>100.1</v>
          </cell>
          <cell r="E132">
            <v>92.5</v>
          </cell>
          <cell r="F132">
            <v>101.1</v>
          </cell>
          <cell r="G132">
            <v>104.3</v>
          </cell>
          <cell r="H132">
            <v>102.6</v>
          </cell>
          <cell r="I132">
            <v>-8.2953509571558879</v>
          </cell>
          <cell r="J132">
            <v>1.9153225806451526</v>
          </cell>
          <cell r="K132">
            <v>-15.384615384615389</v>
          </cell>
          <cell r="L132">
            <v>5.2332195676905506</v>
          </cell>
          <cell r="M132">
            <v>11.098901098901093</v>
          </cell>
          <cell r="N132">
            <v>9.4438614900314803</v>
          </cell>
          <cell r="O132" t="e">
            <v>#VALUE!</v>
          </cell>
          <cell r="P132">
            <v>-5.7000000000000046</v>
          </cell>
          <cell r="Q132">
            <v>10.599999999999987</v>
          </cell>
          <cell r="R132">
            <v>-15.900000000000002</v>
          </cell>
          <cell r="S132">
            <v>18.599999999999994</v>
          </cell>
          <cell r="T132">
            <v>1.7000000000000126</v>
          </cell>
          <cell r="U132">
            <v>9.8999999999999986</v>
          </cell>
          <cell r="V132">
            <v>-48.3</v>
          </cell>
          <cell r="W132">
            <v>-9.9999999999999982</v>
          </cell>
          <cell r="X132">
            <v>0.40000000000000036</v>
          </cell>
          <cell r="Y132">
            <v>-17.200000000000003</v>
          </cell>
          <cell r="Z132">
            <v>13.3</v>
          </cell>
          <cell r="AA132">
            <v>2.7000000000000135</v>
          </cell>
          <cell r="AB132">
            <v>8.4000000000000075</v>
          </cell>
          <cell r="AC132">
            <v>-51.29999999999999</v>
          </cell>
        </row>
        <row r="133">
          <cell r="A133">
            <v>41091</v>
          </cell>
          <cell r="B133">
            <v>105.2</v>
          </cell>
          <cell r="C133">
            <v>104.2</v>
          </cell>
          <cell r="D133">
            <v>106.4</v>
          </cell>
          <cell r="E133">
            <v>106.7</v>
          </cell>
          <cell r="F133">
            <v>106.6</v>
          </cell>
          <cell r="G133">
            <v>109.5</v>
          </cell>
          <cell r="H133">
            <v>103.6</v>
          </cell>
          <cell r="I133">
            <v>-4.6237533998186713</v>
          </cell>
          <cell r="J133">
            <v>-2.4344569288389462</v>
          </cell>
          <cell r="K133">
            <v>-6.0070671378091847</v>
          </cell>
          <cell r="L133">
            <v>2.5961538461538489</v>
          </cell>
          <cell r="M133">
            <v>1.5238095238095184</v>
          </cell>
          <cell r="N133">
            <v>10.829959514170044</v>
          </cell>
          <cell r="O133" t="e">
            <v>#VALUE!</v>
          </cell>
          <cell r="P133">
            <v>-6.2000000000000055</v>
          </cell>
          <cell r="Q133">
            <v>8.2999999999999972</v>
          </cell>
          <cell r="R133">
            <v>-15.400000000000002</v>
          </cell>
          <cell r="S133">
            <v>17.500000000000004</v>
          </cell>
          <cell r="T133">
            <v>1.6000000000000014</v>
          </cell>
          <cell r="U133">
            <v>9.5999999999999872</v>
          </cell>
          <cell r="V133">
            <v>-48</v>
          </cell>
          <cell r="W133">
            <v>-9.2000000000000082</v>
          </cell>
          <cell r="X133">
            <v>0</v>
          </cell>
          <cell r="Y133">
            <v>-15.700000000000003</v>
          </cell>
          <cell r="Z133">
            <v>11.5</v>
          </cell>
          <cell r="AA133">
            <v>2.4999999999999911</v>
          </cell>
          <cell r="AB133">
            <v>8.8000000000000078</v>
          </cell>
          <cell r="AC133">
            <v>-48.9</v>
          </cell>
        </row>
        <row r="134">
          <cell r="A134">
            <v>41122</v>
          </cell>
          <cell r="B134">
            <v>105.2</v>
          </cell>
          <cell r="C134">
            <v>105</v>
          </cell>
          <cell r="D134">
            <v>105.5</v>
          </cell>
          <cell r="E134">
            <v>107.4</v>
          </cell>
          <cell r="F134">
            <v>107.1</v>
          </cell>
          <cell r="G134">
            <v>108</v>
          </cell>
          <cell r="H134">
            <v>100.7</v>
          </cell>
          <cell r="I134">
            <v>-3.9269406392694037</v>
          </cell>
          <cell r="J134">
            <v>-2.4163568773234152</v>
          </cell>
          <cell r="K134">
            <v>-4.954954954954955</v>
          </cell>
          <cell r="L134">
            <v>0.7504690431519806</v>
          </cell>
          <cell r="M134">
            <v>0.18709073900840845</v>
          </cell>
          <cell r="N134">
            <v>6.2992125984252025</v>
          </cell>
          <cell r="O134" t="e">
            <v>#VALUE!</v>
          </cell>
          <cell r="P134">
            <v>-6.2000000000000055</v>
          </cell>
          <cell r="Q134">
            <v>6.0999999999999943</v>
          </cell>
          <cell r="R134">
            <v>-14.3</v>
          </cell>
          <cell r="S134">
            <v>16.900000000000006</v>
          </cell>
          <cell r="T134">
            <v>1.2999999999999901</v>
          </cell>
          <cell r="U134">
            <v>9.2999999999999972</v>
          </cell>
          <cell r="V134">
            <v>-46.4</v>
          </cell>
          <cell r="W134">
            <v>-8.5999999999999961</v>
          </cell>
          <cell r="X134">
            <v>-0.30000000000000027</v>
          </cell>
          <cell r="Y134">
            <v>-14.400000000000002</v>
          </cell>
          <cell r="Z134">
            <v>9.8999999999999986</v>
          </cell>
          <cell r="AA134">
            <v>2.200000000000002</v>
          </cell>
          <cell r="AB134">
            <v>8.4000000000000075</v>
          </cell>
          <cell r="AC134">
            <v>-46.599999999999994</v>
          </cell>
        </row>
        <row r="135">
          <cell r="A135">
            <v>41153</v>
          </cell>
          <cell r="B135">
            <v>95.5</v>
          </cell>
          <cell r="C135">
            <v>93.3</v>
          </cell>
          <cell r="D135">
            <v>98.1</v>
          </cell>
          <cell r="E135">
            <v>98.8</v>
          </cell>
          <cell r="F135">
            <v>101.1</v>
          </cell>
          <cell r="G135">
            <v>106.7</v>
          </cell>
          <cell r="H135">
            <v>88.7</v>
          </cell>
          <cell r="I135">
            <v>-7.9074252651880448</v>
          </cell>
          <cell r="J135">
            <v>-8.3497053045186647</v>
          </cell>
          <cell r="K135">
            <v>-6.8376068376068408</v>
          </cell>
          <cell r="L135">
            <v>-5.3639846743295099</v>
          </cell>
          <cell r="M135">
            <v>2.9531568228105822</v>
          </cell>
          <cell r="N135">
            <v>6.593406593406602</v>
          </cell>
          <cell r="O135" t="e">
            <v>#VALUE!</v>
          </cell>
          <cell r="P135">
            <v>-6.5999999999999943</v>
          </cell>
          <cell r="Q135">
            <v>3.400000000000003</v>
          </cell>
          <cell r="R135">
            <v>-13.4</v>
          </cell>
          <cell r="S135">
            <v>15.200000000000014</v>
          </cell>
          <cell r="T135">
            <v>1.6000000000000014</v>
          </cell>
          <cell r="U135">
            <v>9.2999999999999972</v>
          </cell>
          <cell r="V135">
            <v>-45.3</v>
          </cell>
          <cell r="W135">
            <v>-8.4999999999999964</v>
          </cell>
          <cell r="X135">
            <v>-1.2000000000000011</v>
          </cell>
          <cell r="Y135">
            <v>-13.599999999999991</v>
          </cell>
          <cell r="Z135">
            <v>8.0000000000000071</v>
          </cell>
          <cell r="AA135">
            <v>2.2999999999999909</v>
          </cell>
          <cell r="AB135">
            <v>8.2000000000000064</v>
          </cell>
          <cell r="AC135">
            <v>-45.20000000000001</v>
          </cell>
        </row>
        <row r="136">
          <cell r="A136">
            <v>41183</v>
          </cell>
          <cell r="B136">
            <v>110.2</v>
          </cell>
          <cell r="C136">
            <v>114.2</v>
          </cell>
          <cell r="D136">
            <v>105.4</v>
          </cell>
          <cell r="E136">
            <v>108.1</v>
          </cell>
          <cell r="F136">
            <v>102.7</v>
          </cell>
          <cell r="G136">
            <v>104</v>
          </cell>
          <cell r="H136">
            <v>106.3</v>
          </cell>
          <cell r="I136">
            <v>5.6567593480345213</v>
          </cell>
          <cell r="J136">
            <v>16.888433981576252</v>
          </cell>
          <cell r="K136">
            <v>-3.9197812215132153</v>
          </cell>
          <cell r="L136">
            <v>-6.406926406926412</v>
          </cell>
          <cell r="M136">
            <v>9.7465886939579471E-2</v>
          </cell>
          <cell r="N136">
            <v>-0.5736137667303961</v>
          </cell>
          <cell r="O136" t="e">
            <v>#VALUE!</v>
          </cell>
          <cell r="P136">
            <v>-5.7000000000000046</v>
          </cell>
          <cell r="Q136">
            <v>4.0000000000000036</v>
          </cell>
          <cell r="R136">
            <v>-12.5</v>
          </cell>
          <cell r="S136">
            <v>11.899999999999999</v>
          </cell>
          <cell r="T136">
            <v>1.4999999999999902</v>
          </cell>
          <cell r="U136">
            <v>8.0999999999999961</v>
          </cell>
          <cell r="V136">
            <v>-43.3</v>
          </cell>
          <cell r="W136">
            <v>-7.2000000000000064</v>
          </cell>
          <cell r="X136">
            <v>0.49999999999998934</v>
          </cell>
          <cell r="Y136">
            <v>-12.7</v>
          </cell>
          <cell r="Z136">
            <v>6.2000000000000055</v>
          </cell>
          <cell r="AA136">
            <v>2.0000000000000018</v>
          </cell>
          <cell r="AB136">
            <v>7.2000000000000064</v>
          </cell>
          <cell r="AC136">
            <v>-43.000000000000007</v>
          </cell>
        </row>
        <row r="137">
          <cell r="A137">
            <v>41214</v>
          </cell>
          <cell r="B137">
            <v>93.4</v>
          </cell>
          <cell r="C137">
            <v>91.3</v>
          </cell>
          <cell r="D137">
            <v>96</v>
          </cell>
          <cell r="E137">
            <v>101.9</v>
          </cell>
          <cell r="F137">
            <v>99.4</v>
          </cell>
          <cell r="G137">
            <v>93.3</v>
          </cell>
          <cell r="H137">
            <v>90.4</v>
          </cell>
          <cell r="I137">
            <v>-10.707456978967485</v>
          </cell>
          <cell r="J137">
            <v>-11.27308066083577</v>
          </cell>
          <cell r="K137">
            <v>-9.5193213949104578</v>
          </cell>
          <cell r="L137">
            <v>-19.952867242733692</v>
          </cell>
          <cell r="M137">
            <v>1.9487179487179547</v>
          </cell>
          <cell r="N137">
            <v>-6.0422960725075532</v>
          </cell>
          <cell r="O137" t="e">
            <v>#VALUE!</v>
          </cell>
          <cell r="P137">
            <v>-6.5999999999999943</v>
          </cell>
          <cell r="Q137">
            <v>1.6000000000000014</v>
          </cell>
          <cell r="R137">
            <v>-12.400000000000011</v>
          </cell>
          <cell r="S137">
            <v>5.4999999999999938</v>
          </cell>
          <cell r="T137">
            <v>1.4999999999999902</v>
          </cell>
          <cell r="U137">
            <v>6.2999999999999945</v>
          </cell>
          <cell r="V137">
            <v>-41.400000000000006</v>
          </cell>
          <cell r="W137">
            <v>-7.4999999999999956</v>
          </cell>
          <cell r="X137">
            <v>-0.59999999999998943</v>
          </cell>
          <cell r="Y137">
            <v>-12.5</v>
          </cell>
          <cell r="Z137">
            <v>3.0999999999999917</v>
          </cell>
          <cell r="AA137">
            <v>2.0000000000000018</v>
          </cell>
          <cell r="AB137">
            <v>6.0000000000000053</v>
          </cell>
          <cell r="AC137">
            <v>-41.400000000000006</v>
          </cell>
        </row>
        <row r="138">
          <cell r="A138">
            <v>41244</v>
          </cell>
          <cell r="B138">
            <v>96.5</v>
          </cell>
          <cell r="C138">
            <v>97</v>
          </cell>
          <cell r="D138">
            <v>95.8</v>
          </cell>
          <cell r="E138">
            <v>93.6</v>
          </cell>
          <cell r="F138">
            <v>100.8</v>
          </cell>
          <cell r="G138">
            <v>83.8</v>
          </cell>
          <cell r="H138">
            <v>103</v>
          </cell>
          <cell r="I138">
            <v>-8.0952380952380949</v>
          </cell>
          <cell r="J138">
            <v>-11.009174311926607</v>
          </cell>
          <cell r="K138">
            <v>-5.8013765978367804</v>
          </cell>
          <cell r="L138">
            <v>-21.344537815126056</v>
          </cell>
          <cell r="M138">
            <v>11.751662971175159</v>
          </cell>
          <cell r="N138">
            <v>-13.874614594039056</v>
          </cell>
          <cell r="O138" t="e">
            <v>#VALUE!</v>
          </cell>
          <cell r="P138">
            <v>-7.4999999999999956</v>
          </cell>
          <cell r="Q138">
            <v>-1.5000000000000013</v>
          </cell>
          <cell r="R138">
            <v>-12</v>
          </cell>
          <cell r="S138">
            <v>0.70000000000001172</v>
          </cell>
          <cell r="T138">
            <v>2.8000000000000025</v>
          </cell>
          <cell r="U138">
            <v>4.2999999999999927</v>
          </cell>
          <cell r="V138">
            <v>-39.5</v>
          </cell>
          <cell r="W138">
            <v>-7.4999999999999956</v>
          </cell>
          <cell r="X138">
            <v>-1.5000000000000013</v>
          </cell>
          <cell r="Y138">
            <v>-12</v>
          </cell>
          <cell r="Z138">
            <v>0.70000000000001172</v>
          </cell>
          <cell r="AA138">
            <v>2.8000000000000025</v>
          </cell>
          <cell r="AB138">
            <v>4.2999999999999927</v>
          </cell>
          <cell r="AC138">
            <v>-39.5</v>
          </cell>
        </row>
        <row r="139">
          <cell r="A139">
            <v>41275</v>
          </cell>
          <cell r="B139">
            <v>94</v>
          </cell>
          <cell r="C139">
            <v>92.6</v>
          </cell>
          <cell r="D139">
            <v>95.7</v>
          </cell>
          <cell r="E139">
            <v>98.1</v>
          </cell>
          <cell r="F139">
            <v>92.9</v>
          </cell>
          <cell r="G139">
            <v>90.3</v>
          </cell>
          <cell r="H139">
            <v>100</v>
          </cell>
          <cell r="I139">
            <v>-5.3373615307150022</v>
          </cell>
          <cell r="J139">
            <v>-2.7310924369747989</v>
          </cell>
          <cell r="K139">
            <v>-8.157389635316699</v>
          </cell>
          <cell r="L139">
            <v>-13.031914893617024</v>
          </cell>
          <cell r="M139">
            <v>-9.8933074684771949</v>
          </cell>
          <cell r="N139">
            <v>1.5748031496062895</v>
          </cell>
          <cell r="O139">
            <v>-8.6757990867579906</v>
          </cell>
          <cell r="P139">
            <v>-7.2999999999999954</v>
          </cell>
          <cell r="Q139">
            <v>-1.5999999999999903</v>
          </cell>
          <cell r="R139">
            <v>-11.7</v>
          </cell>
          <cell r="S139">
            <v>-2.8000000000000025</v>
          </cell>
          <cell r="T139">
            <v>1.2999999999999901</v>
          </cell>
          <cell r="U139">
            <v>4.6000000000000041</v>
          </cell>
          <cell r="V139">
            <v>-37.1</v>
          </cell>
          <cell r="W139">
            <v>-5.2999999999999936</v>
          </cell>
          <cell r="X139">
            <v>-2.7000000000000024</v>
          </cell>
          <cell r="Y139">
            <v>-8.0999999999999961</v>
          </cell>
          <cell r="Z139">
            <v>-13</v>
          </cell>
          <cell r="AA139">
            <v>-9.9000000000000092</v>
          </cell>
          <cell r="AB139">
            <v>1.6000000000000014</v>
          </cell>
          <cell r="AC139">
            <v>-8.7000000000000082</v>
          </cell>
        </row>
        <row r="140">
          <cell r="A140">
            <v>41306</v>
          </cell>
          <cell r="B140">
            <v>91.6</v>
          </cell>
          <cell r="C140">
            <v>91.1</v>
          </cell>
          <cell r="D140">
            <v>92.1</v>
          </cell>
          <cell r="E140">
            <v>83.8</v>
          </cell>
          <cell r="F140">
            <v>85.5</v>
          </cell>
          <cell r="G140">
            <v>97.2</v>
          </cell>
          <cell r="H140">
            <v>100.4</v>
          </cell>
          <cell r="I140">
            <v>-5.6642636457260558</v>
          </cell>
          <cell r="J140">
            <v>-5.6935817805383024</v>
          </cell>
          <cell r="K140">
            <v>-5.6352459016393439</v>
          </cell>
          <cell r="L140">
            <v>-8.4153005464480906</v>
          </cell>
          <cell r="M140">
            <v>-12.755102040816327</v>
          </cell>
          <cell r="N140">
            <v>5.3087757313109485</v>
          </cell>
          <cell r="O140">
            <v>-5.7276995305164267</v>
          </cell>
          <cell r="P140">
            <v>-7.2999999999999954</v>
          </cell>
          <cell r="Q140">
            <v>-2.5000000000000022</v>
          </cell>
          <cell r="R140">
            <v>-11.099999999999998</v>
          </cell>
          <cell r="S140">
            <v>-3.9000000000000035</v>
          </cell>
          <cell r="T140">
            <v>-0.20000000000000018</v>
          </cell>
          <cell r="U140">
            <v>4.4000000000000039</v>
          </cell>
          <cell r="V140">
            <v>-34.799999999999997</v>
          </cell>
          <cell r="W140">
            <v>-5.5000000000000053</v>
          </cell>
          <cell r="X140">
            <v>-4.2000000000000037</v>
          </cell>
          <cell r="Y140">
            <v>-6.9000000000000057</v>
          </cell>
          <cell r="Z140">
            <v>-10.999999999999998</v>
          </cell>
          <cell r="AA140">
            <v>-11.299999999999999</v>
          </cell>
          <cell r="AB140">
            <v>3.499999999999992</v>
          </cell>
          <cell r="AC140">
            <v>-7.2000000000000064</v>
          </cell>
        </row>
        <row r="141">
          <cell r="A141">
            <v>41334</v>
          </cell>
          <cell r="B141">
            <v>94.6</v>
          </cell>
          <cell r="C141">
            <v>91.8</v>
          </cell>
          <cell r="D141">
            <v>98</v>
          </cell>
          <cell r="E141">
            <v>89.4</v>
          </cell>
          <cell r="F141">
            <v>102.4</v>
          </cell>
          <cell r="G141">
            <v>103.2</v>
          </cell>
          <cell r="H141">
            <v>97.7</v>
          </cell>
          <cell r="I141">
            <v>-9.732824427480919</v>
          </cell>
          <cell r="J141">
            <v>-12.903225806451621</v>
          </cell>
          <cell r="K141">
            <v>-5.8597502401536934</v>
          </cell>
          <cell r="L141">
            <v>-19.314079422382665</v>
          </cell>
          <cell r="M141">
            <v>-1.6330451488952822</v>
          </cell>
          <cell r="N141">
            <v>-2.7332704995287385</v>
          </cell>
          <cell r="O141">
            <v>0.72164948453608535</v>
          </cell>
          <cell r="P141">
            <v>-7.2999999999999954</v>
          </cell>
          <cell r="Q141">
            <v>-3.9000000000000035</v>
          </cell>
          <cell r="R141">
            <v>-10.099999999999998</v>
          </cell>
          <cell r="S141">
            <v>-7.7000000000000064</v>
          </cell>
          <cell r="T141">
            <v>-0.50000000000000044</v>
          </cell>
          <cell r="U141">
            <v>2.6000000000000023</v>
          </cell>
          <cell r="V141">
            <v>-29.799999999999994</v>
          </cell>
          <cell r="W141">
            <v>-6.9000000000000057</v>
          </cell>
          <cell r="X141">
            <v>-7.2999999999999954</v>
          </cell>
          <cell r="Y141">
            <v>-6.5999999999999943</v>
          </cell>
          <cell r="Z141">
            <v>-13.900000000000002</v>
          </cell>
          <cell r="AA141">
            <v>-7.9999999999999964</v>
          </cell>
          <cell r="AB141">
            <v>1.2000000000000011</v>
          </cell>
          <cell r="AC141">
            <v>-4.7999999999999936</v>
          </cell>
        </row>
        <row r="142">
          <cell r="A142">
            <v>41365</v>
          </cell>
          <cell r="B142">
            <v>96</v>
          </cell>
          <cell r="C142">
            <v>96.5</v>
          </cell>
          <cell r="D142">
            <v>95.3</v>
          </cell>
          <cell r="E142">
            <v>83.1</v>
          </cell>
          <cell r="F142">
            <v>101.5</v>
          </cell>
          <cell r="G142">
            <v>104.2</v>
          </cell>
          <cell r="H142">
            <v>93.8</v>
          </cell>
          <cell r="I142">
            <v>2.1276595744680851</v>
          </cell>
          <cell r="J142">
            <v>3.5407725321888379</v>
          </cell>
          <cell r="K142">
            <v>0.42149631190726178</v>
          </cell>
          <cell r="L142">
            <v>-4.4827586206896619</v>
          </cell>
          <cell r="M142">
            <v>0.79443892750744505</v>
          </cell>
          <cell r="N142">
            <v>5.6795131845841871</v>
          </cell>
          <cell r="O142">
            <v>-0.53022269353128315</v>
          </cell>
          <cell r="P142">
            <v>-6.0000000000000053</v>
          </cell>
          <cell r="Q142">
            <v>-3.2000000000000028</v>
          </cell>
          <cell r="R142">
            <v>-8.2999999999999972</v>
          </cell>
          <cell r="S142">
            <v>-8.5999999999999961</v>
          </cell>
          <cell r="T142">
            <v>-0.59999999999998943</v>
          </cell>
          <cell r="U142">
            <v>2.6000000000000023</v>
          </cell>
          <cell r="V142">
            <v>-24.8</v>
          </cell>
          <cell r="W142">
            <v>-4.7999999999999936</v>
          </cell>
          <cell r="X142">
            <v>-4.7000000000000046</v>
          </cell>
          <cell r="Y142">
            <v>-4.9000000000000039</v>
          </cell>
          <cell r="Z142">
            <v>-11.900000000000011</v>
          </cell>
          <cell r="AA142">
            <v>-5.7999999999999936</v>
          </cell>
          <cell r="AB142">
            <v>2.2999999999999909</v>
          </cell>
          <cell r="AC142">
            <v>-3.7999999999999923</v>
          </cell>
        </row>
        <row r="143">
          <cell r="A143">
            <v>41395</v>
          </cell>
          <cell r="B143">
            <v>96.1</v>
          </cell>
          <cell r="C143">
            <v>98.3</v>
          </cell>
          <cell r="D143">
            <v>93.5</v>
          </cell>
          <cell r="E143">
            <v>79.8</v>
          </cell>
          <cell r="F143">
            <v>86.9</v>
          </cell>
          <cell r="G143">
            <v>110.5</v>
          </cell>
          <cell r="H143">
            <v>97.2</v>
          </cell>
          <cell r="I143">
            <v>-2.2380467955239092</v>
          </cell>
          <cell r="J143">
            <v>-5.2073288331726184</v>
          </cell>
          <cell r="K143">
            <v>1.7410228509249122</v>
          </cell>
          <cell r="L143">
            <v>-10.337078651685397</v>
          </cell>
          <cell r="M143">
            <v>15.251989389920423</v>
          </cell>
          <cell r="N143">
            <v>5.6405353728489533</v>
          </cell>
          <cell r="O143">
            <v>-0.10277492291880198</v>
          </cell>
          <cell r="P143">
            <v>-5.0000000000000044</v>
          </cell>
          <cell r="Q143">
            <v>-3.5000000000000031</v>
          </cell>
          <cell r="R143">
            <v>-6.0999999999999943</v>
          </cell>
          <cell r="S143">
            <v>-8.9999999999999964</v>
          </cell>
          <cell r="T143">
            <v>1.2999999999999901</v>
          </cell>
          <cell r="U143">
            <v>2.2999999999999909</v>
          </cell>
          <cell r="V143">
            <v>-18.299999999999994</v>
          </cell>
          <cell r="W143">
            <v>-4.2999999999999927</v>
          </cell>
          <cell r="X143">
            <v>-4.7999999999999936</v>
          </cell>
          <cell r="Y143">
            <v>-3.7000000000000033</v>
          </cell>
          <cell r="Z143">
            <v>-11.6</v>
          </cell>
          <cell r="AA143">
            <v>-2.5000000000000022</v>
          </cell>
          <cell r="AB143">
            <v>3.0000000000000027</v>
          </cell>
          <cell r="AC143">
            <v>-3.0999999999999917</v>
          </cell>
        </row>
        <row r="144">
          <cell r="A144">
            <v>41426</v>
          </cell>
          <cell r="B144">
            <v>93.9</v>
          </cell>
          <cell r="C144">
            <v>94.5</v>
          </cell>
          <cell r="D144">
            <v>93.3</v>
          </cell>
          <cell r="E144">
            <v>87.1</v>
          </cell>
          <cell r="F144">
            <v>101.8</v>
          </cell>
          <cell r="G144">
            <v>108</v>
          </cell>
          <cell r="H144">
            <v>80.5</v>
          </cell>
          <cell r="I144">
            <v>-6.6600397614314009</v>
          </cell>
          <cell r="J144">
            <v>-6.5281899109792239</v>
          </cell>
          <cell r="K144">
            <v>-6.7932067932067906</v>
          </cell>
          <cell r="L144">
            <v>-5.8378378378378439</v>
          </cell>
          <cell r="M144">
            <v>0.69238377843719379</v>
          </cell>
          <cell r="N144">
            <v>3.5474592521572417</v>
          </cell>
          <cell r="O144">
            <v>-21.539961013645222</v>
          </cell>
          <cell r="P144">
            <v>-4.7999999999999936</v>
          </cell>
          <cell r="Q144">
            <v>-4.2000000000000037</v>
          </cell>
          <cell r="R144">
            <v>-5.2000000000000046</v>
          </cell>
          <cell r="S144">
            <v>-9.6999999999999975</v>
          </cell>
          <cell r="T144">
            <v>0.49999999999998934</v>
          </cell>
          <cell r="U144">
            <v>1.8000000000000016</v>
          </cell>
          <cell r="V144">
            <v>-13.5</v>
          </cell>
          <cell r="W144">
            <v>-4.7000000000000046</v>
          </cell>
          <cell r="X144">
            <v>-5.0999999999999934</v>
          </cell>
          <cell r="Y144">
            <v>-4.2000000000000037</v>
          </cell>
          <cell r="Z144">
            <v>-10.7</v>
          </cell>
          <cell r="AA144">
            <v>-1.9000000000000017</v>
          </cell>
          <cell r="AB144">
            <v>3.0999999999999917</v>
          </cell>
          <cell r="AC144">
            <v>-6.2000000000000055</v>
          </cell>
        </row>
        <row r="145">
          <cell r="A145">
            <v>41456</v>
          </cell>
          <cell r="B145">
            <v>97</v>
          </cell>
          <cell r="C145">
            <v>94.9</v>
          </cell>
          <cell r="D145">
            <v>99.4</v>
          </cell>
          <cell r="E145">
            <v>98.1</v>
          </cell>
          <cell r="F145">
            <v>106</v>
          </cell>
          <cell r="G145">
            <v>110.6</v>
          </cell>
          <cell r="H145">
            <v>86.8</v>
          </cell>
          <cell r="I145">
            <v>-7.7946768060836531</v>
          </cell>
          <cell r="J145">
            <v>-8.9251439539347377</v>
          </cell>
          <cell r="K145">
            <v>-6.5789473684210522</v>
          </cell>
          <cell r="L145">
            <v>-8.0599812558575525</v>
          </cell>
          <cell r="M145">
            <v>-0.56285178236397215</v>
          </cell>
          <cell r="N145">
            <v>1.0045662100456569</v>
          </cell>
          <cell r="O145">
            <v>-16.216216216216214</v>
          </cell>
          <cell r="P145">
            <v>-5.0999999999999934</v>
          </cell>
          <cell r="Q145">
            <v>-4.7000000000000046</v>
          </cell>
          <cell r="R145">
            <v>-5.2999999999999936</v>
          </cell>
          <cell r="S145">
            <v>-10.599999999999998</v>
          </cell>
          <cell r="T145">
            <v>0.29999999999998916</v>
          </cell>
          <cell r="U145">
            <v>1.0000000000000009</v>
          </cell>
          <cell r="V145">
            <v>-12</v>
          </cell>
          <cell r="W145">
            <v>-5.2000000000000046</v>
          </cell>
          <cell r="X145">
            <v>-5.7000000000000046</v>
          </cell>
          <cell r="Y145">
            <v>-4.5999999999999925</v>
          </cell>
          <cell r="Z145">
            <v>-10.299999999999997</v>
          </cell>
          <cell r="AA145">
            <v>-1.7000000000000015</v>
          </cell>
          <cell r="AB145">
            <v>2.8000000000000025</v>
          </cell>
          <cell r="AC145">
            <v>-7.7000000000000064</v>
          </cell>
        </row>
        <row r="146">
          <cell r="A146">
            <v>41487</v>
          </cell>
          <cell r="B146">
            <v>98.7</v>
          </cell>
          <cell r="C146">
            <v>94.9</v>
          </cell>
          <cell r="D146">
            <v>103.2</v>
          </cell>
          <cell r="E146">
            <v>101.5</v>
          </cell>
          <cell r="F146">
            <v>102.1</v>
          </cell>
          <cell r="G146">
            <v>115.7</v>
          </cell>
          <cell r="H146">
            <v>95.7</v>
          </cell>
          <cell r="I146">
            <v>-6.1787072243346008</v>
          </cell>
          <cell r="J146">
            <v>-9.6190476190476133</v>
          </cell>
          <cell r="K146">
            <v>-2.180094786729855</v>
          </cell>
          <cell r="L146">
            <v>-5.4934823091247722</v>
          </cell>
          <cell r="M146">
            <v>-4.6685340802987865</v>
          </cell>
          <cell r="N146">
            <v>7.1296296296296315</v>
          </cell>
          <cell r="O146">
            <v>-4.9652432969215488</v>
          </cell>
          <cell r="P146">
            <v>-5.2999999999999936</v>
          </cell>
          <cell r="Q146">
            <v>-5.4000000000000048</v>
          </cell>
          <cell r="R146">
            <v>-5.0000000000000044</v>
          </cell>
          <cell r="S146">
            <v>-11.099999999999998</v>
          </cell>
          <cell r="T146">
            <v>-9.9999999999988987E-2</v>
          </cell>
          <cell r="U146">
            <v>1.0999999999999899</v>
          </cell>
          <cell r="V146">
            <v>-10.599999999999998</v>
          </cell>
          <cell r="W146">
            <v>-5.2999999999999936</v>
          </cell>
          <cell r="X146">
            <v>-6.2000000000000055</v>
          </cell>
          <cell r="Y146">
            <v>-4.2000000000000037</v>
          </cell>
          <cell r="Z146">
            <v>-9.5999999999999979</v>
          </cell>
          <cell r="AA146">
            <v>-2.0999999999999908</v>
          </cell>
          <cell r="AB146">
            <v>3.400000000000003</v>
          </cell>
          <cell r="AC146">
            <v>-7.2999999999999954</v>
          </cell>
        </row>
        <row r="147">
          <cell r="A147">
            <v>41518</v>
          </cell>
          <cell r="B147">
            <v>93.4</v>
          </cell>
          <cell r="C147">
            <v>85.4</v>
          </cell>
          <cell r="D147">
            <v>102.9</v>
          </cell>
          <cell r="E147">
            <v>107.3</v>
          </cell>
          <cell r="F147">
            <v>100.6</v>
          </cell>
          <cell r="G147">
            <v>107.9</v>
          </cell>
          <cell r="H147">
            <v>97.2</v>
          </cell>
          <cell r="I147">
            <v>-2.1989528795811459</v>
          </cell>
          <cell r="J147">
            <v>-8.4673097534833772</v>
          </cell>
          <cell r="K147">
            <v>4.8929663608562812</v>
          </cell>
          <cell r="L147">
            <v>8.6032388663967616</v>
          </cell>
          <cell r="M147">
            <v>-0.49455984174085071</v>
          </cell>
          <cell r="N147">
            <v>1.1246485473289622</v>
          </cell>
          <cell r="O147">
            <v>9.5828635851183765</v>
          </cell>
          <cell r="P147">
            <v>-4.7999999999999936</v>
          </cell>
          <cell r="Q147">
            <v>-5.4000000000000048</v>
          </cell>
          <cell r="R147">
            <v>-4.0999999999999925</v>
          </cell>
          <cell r="S147">
            <v>-9.9999999999999982</v>
          </cell>
          <cell r="T147">
            <v>-0.40000000000000036</v>
          </cell>
          <cell r="U147">
            <v>0.70000000000001172</v>
          </cell>
          <cell r="V147">
            <v>-7.4999999999999956</v>
          </cell>
          <cell r="W147">
            <v>-5.0000000000000044</v>
          </cell>
          <cell r="X147">
            <v>-6.4000000000000057</v>
          </cell>
          <cell r="Y147">
            <v>-3.2999999999999918</v>
          </cell>
          <cell r="Z147">
            <v>-7.5999999999999961</v>
          </cell>
          <cell r="AA147">
            <v>-1.9000000000000017</v>
          </cell>
          <cell r="AB147">
            <v>3.0999999999999917</v>
          </cell>
          <cell r="AC147">
            <v>-5.7000000000000046</v>
          </cell>
        </row>
        <row r="148">
          <cell r="A148">
            <v>41548</v>
          </cell>
          <cell r="B148">
            <v>101.8</v>
          </cell>
          <cell r="C148">
            <v>97.3</v>
          </cell>
          <cell r="D148">
            <v>107.1</v>
          </cell>
          <cell r="E148">
            <v>108.8</v>
          </cell>
          <cell r="F148">
            <v>102</v>
          </cell>
          <cell r="G148">
            <v>114.5</v>
          </cell>
          <cell r="H148">
            <v>104</v>
          </cell>
          <cell r="I148">
            <v>-7.6225045372050868</v>
          </cell>
          <cell r="J148">
            <v>-14.798598949211913</v>
          </cell>
          <cell r="K148">
            <v>1.6129032258064409</v>
          </cell>
          <cell r="L148">
            <v>0.64754856614246337</v>
          </cell>
          <cell r="M148">
            <v>-0.68159688412853248</v>
          </cell>
          <cell r="N148">
            <v>10.096153846153847</v>
          </cell>
          <cell r="O148">
            <v>-2.1636876763875796</v>
          </cell>
          <cell r="P148">
            <v>-6.0000000000000053</v>
          </cell>
          <cell r="Q148">
            <v>-7.9999999999999964</v>
          </cell>
          <cell r="R148">
            <v>-3.5999999999999921</v>
          </cell>
          <cell r="S148">
            <v>-9.4000000000000092</v>
          </cell>
          <cell r="T148">
            <v>-0.50000000000000044</v>
          </cell>
          <cell r="U148">
            <v>1.6000000000000014</v>
          </cell>
          <cell r="V148">
            <v>-6.4000000000000057</v>
          </cell>
          <cell r="W148">
            <v>-5.2000000000000046</v>
          </cell>
          <cell r="X148">
            <v>-7.4000000000000066</v>
          </cell>
          <cell r="Y148">
            <v>-2.7000000000000024</v>
          </cell>
          <cell r="Z148">
            <v>-6.7000000000000064</v>
          </cell>
          <cell r="AA148">
            <v>-1.8000000000000016</v>
          </cell>
          <cell r="AB148">
            <v>3.8000000000000034</v>
          </cell>
          <cell r="AC148">
            <v>-5.2999999999999936</v>
          </cell>
        </row>
        <row r="149">
          <cell r="A149">
            <v>41579</v>
          </cell>
          <cell r="B149">
            <v>98.9</v>
          </cell>
          <cell r="C149">
            <v>100</v>
          </cell>
          <cell r="D149">
            <v>97.6</v>
          </cell>
          <cell r="E149">
            <v>98.7</v>
          </cell>
          <cell r="F149">
            <v>100</v>
          </cell>
          <cell r="G149">
            <v>102.5</v>
          </cell>
          <cell r="H149">
            <v>90.9</v>
          </cell>
          <cell r="I149">
            <v>5.8886509635974296</v>
          </cell>
          <cell r="J149">
            <v>9.5290251916757978</v>
          </cell>
          <cell r="K149">
            <v>1.6666666666666607</v>
          </cell>
          <cell r="L149">
            <v>-3.1403336604514256</v>
          </cell>
          <cell r="M149">
            <v>0.60362173038228795</v>
          </cell>
          <cell r="N149">
            <v>9.8606645230439476</v>
          </cell>
          <cell r="O149">
            <v>0.55309734513274333</v>
          </cell>
          <cell r="P149">
            <v>-4.5999999999999925</v>
          </cell>
          <cell r="Q149">
            <v>-6.4000000000000057</v>
          </cell>
          <cell r="R149">
            <v>-2.5999999999999912</v>
          </cell>
          <cell r="S149">
            <v>-7.7999999999999954</v>
          </cell>
          <cell r="T149">
            <v>-0.59999999999998943</v>
          </cell>
          <cell r="U149">
            <v>2.9000000000000137</v>
          </cell>
          <cell r="V149">
            <v>-5.0000000000000044</v>
          </cell>
          <cell r="W149">
            <v>-4.2999999999999927</v>
          </cell>
          <cell r="X149">
            <v>-6.0000000000000053</v>
          </cell>
          <cell r="Y149">
            <v>-2.4000000000000021</v>
          </cell>
          <cell r="Z149">
            <v>-6.4000000000000057</v>
          </cell>
          <cell r="AA149">
            <v>-1.5999999999999903</v>
          </cell>
          <cell r="AB149">
            <v>4.2999999999999927</v>
          </cell>
          <cell r="AC149">
            <v>-4.7999999999999936</v>
          </cell>
        </row>
        <row r="150">
          <cell r="A150">
            <v>41609</v>
          </cell>
          <cell r="B150">
            <v>93.2</v>
          </cell>
          <cell r="C150">
            <v>93.1</v>
          </cell>
          <cell r="D150">
            <v>93.3</v>
          </cell>
          <cell r="E150">
            <v>98.6</v>
          </cell>
          <cell r="F150">
            <v>97.6</v>
          </cell>
          <cell r="G150">
            <v>80.7</v>
          </cell>
          <cell r="H150">
            <v>95.1</v>
          </cell>
          <cell r="I150">
            <v>-3.4196891191709815</v>
          </cell>
          <cell r="J150">
            <v>-4.0206185567010371</v>
          </cell>
          <cell r="K150">
            <v>-2.6096033402922756</v>
          </cell>
          <cell r="L150">
            <v>5.3418803418803424</v>
          </cell>
          <cell r="M150">
            <v>-3.1746031746031771</v>
          </cell>
          <cell r="N150">
            <v>-3.6992840095465329</v>
          </cell>
          <cell r="O150">
            <v>-7.6699029126213656</v>
          </cell>
          <cell r="P150">
            <v>9476.2000000000007</v>
          </cell>
          <cell r="Q150">
            <v>9319.9</v>
          </cell>
          <cell r="R150">
            <v>9661.7000000000007</v>
          </cell>
          <cell r="S150">
            <v>9353.2999999999993</v>
          </cell>
          <cell r="T150">
            <v>9727.7000000000007</v>
          </cell>
          <cell r="U150">
            <v>10276.9</v>
          </cell>
          <cell r="V150">
            <v>9395.2999999999993</v>
          </cell>
          <cell r="W150">
            <v>-4.2000000000000037</v>
          </cell>
          <cell r="X150">
            <v>-5.7999999999999936</v>
          </cell>
          <cell r="Y150">
            <v>-2.4000000000000021</v>
          </cell>
          <cell r="Z150">
            <v>-5.5000000000000053</v>
          </cell>
          <cell r="AA150">
            <v>-1.7000000000000015</v>
          </cell>
          <cell r="AB150">
            <v>3.8000000000000034</v>
          </cell>
          <cell r="AC150">
            <v>-5.0000000000000044</v>
          </cell>
        </row>
        <row r="151">
          <cell r="A151">
            <v>41640</v>
          </cell>
          <cell r="B151">
            <v>92.9</v>
          </cell>
          <cell r="C151">
            <v>93.7</v>
          </cell>
          <cell r="D151">
            <v>92</v>
          </cell>
          <cell r="E151">
            <v>90.2</v>
          </cell>
          <cell r="F151">
            <v>102.7</v>
          </cell>
          <cell r="G151">
            <v>96.4</v>
          </cell>
          <cell r="H151">
            <v>81.8</v>
          </cell>
          <cell r="I151">
            <v>-1.1702127659574406</v>
          </cell>
          <cell r="J151">
            <v>1.187904967602601</v>
          </cell>
          <cell r="K151">
            <v>-3.8662486938349034</v>
          </cell>
          <cell r="L151">
            <v>-8.0530071355759354</v>
          </cell>
          <cell r="M151">
            <v>10.548977395048436</v>
          </cell>
          <cell r="N151">
            <v>6.755260243632347</v>
          </cell>
          <cell r="O151">
            <v>-18.200000000000003</v>
          </cell>
          <cell r="P151">
            <v>-3.9000000000000035</v>
          </cell>
          <cell r="Q151">
            <v>-5.5000000000000053</v>
          </cell>
          <cell r="R151">
            <v>-2.0000000000000018</v>
          </cell>
          <cell r="S151">
            <v>-5.0000000000000044</v>
          </cell>
          <cell r="T151">
            <v>-9.9999999999988987E-2</v>
          </cell>
          <cell r="U151">
            <v>4.2000000000000037</v>
          </cell>
          <cell r="V151">
            <v>-5.7999999999999936</v>
          </cell>
          <cell r="W151">
            <v>-1.2000000000000011</v>
          </cell>
          <cell r="X151">
            <v>1.0999999999999899</v>
          </cell>
          <cell r="Y151">
            <v>-3.9000000000000035</v>
          </cell>
          <cell r="Z151">
            <v>-8.0999999999999961</v>
          </cell>
          <cell r="AA151">
            <v>10.499999999999998</v>
          </cell>
          <cell r="AB151">
            <v>6.800000000000006</v>
          </cell>
          <cell r="AC151">
            <v>-18.299999999999994</v>
          </cell>
        </row>
        <row r="152">
          <cell r="A152">
            <v>41671</v>
          </cell>
          <cell r="B152">
            <v>83.5</v>
          </cell>
          <cell r="C152">
            <v>82.8</v>
          </cell>
          <cell r="D152">
            <v>84.3</v>
          </cell>
          <cell r="E152">
            <v>81.3</v>
          </cell>
          <cell r="F152">
            <v>75.599999999999994</v>
          </cell>
          <cell r="G152">
            <v>112.6</v>
          </cell>
          <cell r="H152">
            <v>71.8</v>
          </cell>
          <cell r="I152">
            <v>-8.8427947598253223</v>
          </cell>
          <cell r="J152">
            <v>-9.1108671789242557</v>
          </cell>
          <cell r="K152">
            <v>-8.4690553745928305</v>
          </cell>
          <cell r="L152">
            <v>-2.9832935560859188</v>
          </cell>
          <cell r="M152">
            <v>-11.57894736842106</v>
          </cell>
          <cell r="N152">
            <v>15.843621399176946</v>
          </cell>
          <cell r="O152">
            <v>-28.486055776892439</v>
          </cell>
          <cell r="P152">
            <v>-4.0999999999999925</v>
          </cell>
          <cell r="Q152">
            <v>-5.7999999999999936</v>
          </cell>
          <cell r="R152">
            <v>-2.200000000000002</v>
          </cell>
          <cell r="S152">
            <v>-4.5999999999999925</v>
          </cell>
          <cell r="T152">
            <v>0.20000000000000018</v>
          </cell>
          <cell r="U152">
            <v>5.0000000000000044</v>
          </cell>
          <cell r="V152">
            <v>-7.7999999999999954</v>
          </cell>
          <cell r="W152">
            <v>-5.0000000000000044</v>
          </cell>
          <cell r="X152">
            <v>-3.9000000000000035</v>
          </cell>
          <cell r="Y152">
            <v>-6.2000000000000055</v>
          </cell>
          <cell r="Z152">
            <v>-5.7000000000000046</v>
          </cell>
          <cell r="AA152">
            <v>-9.9999999999988987E-2</v>
          </cell>
          <cell r="AB152">
            <v>11.5</v>
          </cell>
          <cell r="AC152">
            <v>-23.400000000000009</v>
          </cell>
        </row>
        <row r="153">
          <cell r="A153">
            <v>41699</v>
          </cell>
          <cell r="B153">
            <v>92.7</v>
          </cell>
          <cell r="C153">
            <v>92.7</v>
          </cell>
          <cell r="D153">
            <v>92.6</v>
          </cell>
          <cell r="E153">
            <v>74</v>
          </cell>
          <cell r="F153">
            <v>102.7</v>
          </cell>
          <cell r="G153">
            <v>117.5</v>
          </cell>
          <cell r="H153">
            <v>81.2</v>
          </cell>
          <cell r="I153">
            <v>-2.0084566596194415</v>
          </cell>
          <cell r="J153">
            <v>0.98039215686275138</v>
          </cell>
          <cell r="K153">
            <v>-5.5102040816326587</v>
          </cell>
          <cell r="L153">
            <v>-17.225950782997767</v>
          </cell>
          <cell r="M153">
            <v>0.29296874999999722</v>
          </cell>
          <cell r="N153">
            <v>13.856589147286819</v>
          </cell>
          <cell r="O153">
            <v>-16.888433981576252</v>
          </cell>
          <cell r="P153">
            <v>-3.5000000000000031</v>
          </cell>
          <cell r="Q153">
            <v>-4.5999999999999925</v>
          </cell>
          <cell r="R153">
            <v>-2.200000000000002</v>
          </cell>
          <cell r="S153">
            <v>-4.0999999999999925</v>
          </cell>
          <cell r="T153">
            <v>0.29999999999998916</v>
          </cell>
          <cell r="U153">
            <v>6.4000000000000057</v>
          </cell>
          <cell r="V153">
            <v>-9.2000000000000082</v>
          </cell>
          <cell r="W153">
            <v>-4.0000000000000036</v>
          </cell>
          <cell r="X153">
            <v>-2.300000000000002</v>
          </cell>
          <cell r="Y153">
            <v>-5.9000000000000057</v>
          </cell>
          <cell r="Z153">
            <v>-9.4999999999999964</v>
          </cell>
          <cell r="AA153">
            <v>0</v>
          </cell>
          <cell r="AB153">
            <v>12.3</v>
          </cell>
          <cell r="AC153">
            <v>-21.200000000000006</v>
          </cell>
        </row>
        <row r="154">
          <cell r="A154">
            <v>41730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-100</v>
          </cell>
          <cell r="J154">
            <v>-100</v>
          </cell>
          <cell r="K154">
            <v>-100</v>
          </cell>
          <cell r="L154">
            <v>-100</v>
          </cell>
          <cell r="M154">
            <v>-100</v>
          </cell>
          <cell r="N154">
            <v>-100</v>
          </cell>
          <cell r="O154">
            <v>-100</v>
          </cell>
          <cell r="P154">
            <v>-100</v>
          </cell>
          <cell r="Q154">
            <v>-100</v>
          </cell>
          <cell r="R154">
            <v>-100</v>
          </cell>
          <cell r="S154">
            <v>-100</v>
          </cell>
          <cell r="T154">
            <v>-100</v>
          </cell>
          <cell r="U154">
            <v>-100</v>
          </cell>
          <cell r="V154">
            <v>-100</v>
          </cell>
          <cell r="W154">
            <v>-100</v>
          </cell>
          <cell r="X154">
            <v>-100</v>
          </cell>
          <cell r="Y154">
            <v>-100</v>
          </cell>
          <cell r="Z154">
            <v>-100</v>
          </cell>
          <cell r="AA154">
            <v>-100</v>
          </cell>
          <cell r="AB154">
            <v>-100</v>
          </cell>
          <cell r="AC154">
            <v>-100</v>
          </cell>
        </row>
        <row r="155">
          <cell r="A155">
            <v>41760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-100</v>
          </cell>
          <cell r="J155">
            <v>-100</v>
          </cell>
          <cell r="K155">
            <v>-100</v>
          </cell>
          <cell r="L155">
            <v>-100</v>
          </cell>
          <cell r="M155">
            <v>-100</v>
          </cell>
          <cell r="N155">
            <v>-100</v>
          </cell>
          <cell r="O155">
            <v>-100</v>
          </cell>
          <cell r="P155">
            <v>-100</v>
          </cell>
          <cell r="Q155">
            <v>-100</v>
          </cell>
          <cell r="R155">
            <v>-100</v>
          </cell>
          <cell r="S155">
            <v>-100</v>
          </cell>
          <cell r="T155">
            <v>-100</v>
          </cell>
          <cell r="U155">
            <v>-100</v>
          </cell>
          <cell r="V155">
            <v>-100</v>
          </cell>
          <cell r="W155">
            <v>-100</v>
          </cell>
          <cell r="X155">
            <v>-100</v>
          </cell>
          <cell r="Y155">
            <v>-100</v>
          </cell>
          <cell r="Z155">
            <v>-100</v>
          </cell>
          <cell r="AA155">
            <v>-100</v>
          </cell>
          <cell r="AB155">
            <v>-100</v>
          </cell>
          <cell r="AC155">
            <v>-100</v>
          </cell>
        </row>
        <row r="156">
          <cell r="A156">
            <v>41791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-100</v>
          </cell>
          <cell r="J156">
            <v>-100</v>
          </cell>
          <cell r="K156">
            <v>-100</v>
          </cell>
          <cell r="L156">
            <v>-100</v>
          </cell>
          <cell r="M156">
            <v>-100</v>
          </cell>
          <cell r="N156">
            <v>-100</v>
          </cell>
          <cell r="O156">
            <v>-100</v>
          </cell>
          <cell r="P156">
            <v>-100</v>
          </cell>
          <cell r="Q156">
            <v>-100</v>
          </cell>
          <cell r="R156">
            <v>-100</v>
          </cell>
          <cell r="S156">
            <v>-100</v>
          </cell>
          <cell r="T156">
            <v>-100</v>
          </cell>
          <cell r="U156">
            <v>-100</v>
          </cell>
          <cell r="V156">
            <v>-100</v>
          </cell>
          <cell r="W156">
            <v>-100</v>
          </cell>
          <cell r="X156">
            <v>-100</v>
          </cell>
          <cell r="Y156">
            <v>-100</v>
          </cell>
          <cell r="Z156">
            <v>-100</v>
          </cell>
          <cell r="AA156">
            <v>-100</v>
          </cell>
          <cell r="AB156">
            <v>-100</v>
          </cell>
          <cell r="AC156">
            <v>-100</v>
          </cell>
        </row>
        <row r="157">
          <cell r="A157">
            <v>41821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-100</v>
          </cell>
          <cell r="J157">
            <v>-100</v>
          </cell>
          <cell r="K157">
            <v>-100</v>
          </cell>
          <cell r="L157">
            <v>-100</v>
          </cell>
          <cell r="M157">
            <v>-100</v>
          </cell>
          <cell r="N157">
            <v>-100</v>
          </cell>
          <cell r="O157">
            <v>-100</v>
          </cell>
          <cell r="P157">
            <v>-100</v>
          </cell>
          <cell r="Q157">
            <v>-100</v>
          </cell>
          <cell r="R157">
            <v>-100</v>
          </cell>
          <cell r="S157">
            <v>-100</v>
          </cell>
          <cell r="T157">
            <v>-100</v>
          </cell>
          <cell r="U157">
            <v>-100</v>
          </cell>
          <cell r="V157">
            <v>-100</v>
          </cell>
          <cell r="W157">
            <v>-100</v>
          </cell>
          <cell r="X157">
            <v>-100</v>
          </cell>
          <cell r="Y157">
            <v>-100</v>
          </cell>
          <cell r="Z157">
            <v>-100</v>
          </cell>
          <cell r="AA157">
            <v>-100</v>
          </cell>
          <cell r="AB157">
            <v>-100</v>
          </cell>
          <cell r="AC157">
            <v>-100</v>
          </cell>
        </row>
        <row r="158">
          <cell r="A158">
            <v>41852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-100</v>
          </cell>
          <cell r="J158">
            <v>-100</v>
          </cell>
          <cell r="K158">
            <v>-100</v>
          </cell>
          <cell r="L158">
            <v>-100</v>
          </cell>
          <cell r="M158">
            <v>-100</v>
          </cell>
          <cell r="N158">
            <v>-100</v>
          </cell>
          <cell r="O158">
            <v>-100</v>
          </cell>
          <cell r="P158">
            <v>-100</v>
          </cell>
          <cell r="Q158">
            <v>-100</v>
          </cell>
          <cell r="R158">
            <v>-100</v>
          </cell>
          <cell r="S158">
            <v>-100</v>
          </cell>
          <cell r="T158">
            <v>-100</v>
          </cell>
          <cell r="U158">
            <v>-100</v>
          </cell>
          <cell r="V158">
            <v>-100</v>
          </cell>
          <cell r="W158">
            <v>-100</v>
          </cell>
          <cell r="X158">
            <v>-100</v>
          </cell>
          <cell r="Y158">
            <v>-100</v>
          </cell>
          <cell r="Z158">
            <v>-100</v>
          </cell>
          <cell r="AA158">
            <v>-100</v>
          </cell>
          <cell r="AB158">
            <v>-100</v>
          </cell>
          <cell r="AC158">
            <v>-100</v>
          </cell>
        </row>
        <row r="159">
          <cell r="A159">
            <v>41883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-100</v>
          </cell>
          <cell r="J159">
            <v>-100</v>
          </cell>
          <cell r="K159">
            <v>-100</v>
          </cell>
          <cell r="L159">
            <v>-100</v>
          </cell>
          <cell r="M159">
            <v>-100</v>
          </cell>
          <cell r="N159">
            <v>-100</v>
          </cell>
          <cell r="O159">
            <v>-100</v>
          </cell>
          <cell r="P159">
            <v>-100</v>
          </cell>
          <cell r="Q159">
            <v>-100</v>
          </cell>
          <cell r="R159">
            <v>-100</v>
          </cell>
          <cell r="S159">
            <v>-100</v>
          </cell>
          <cell r="T159">
            <v>-100</v>
          </cell>
          <cell r="U159">
            <v>-100</v>
          </cell>
          <cell r="V159">
            <v>-100</v>
          </cell>
          <cell r="W159">
            <v>-100</v>
          </cell>
          <cell r="X159">
            <v>-100</v>
          </cell>
          <cell r="Y159">
            <v>-100</v>
          </cell>
          <cell r="Z159">
            <v>-100</v>
          </cell>
          <cell r="AA159">
            <v>-100</v>
          </cell>
          <cell r="AB159">
            <v>-100</v>
          </cell>
          <cell r="AC159">
            <v>-100</v>
          </cell>
        </row>
        <row r="160">
          <cell r="A160">
            <v>41913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-100</v>
          </cell>
          <cell r="J160">
            <v>-100</v>
          </cell>
          <cell r="K160">
            <v>-100</v>
          </cell>
          <cell r="L160">
            <v>-100</v>
          </cell>
          <cell r="M160">
            <v>-100</v>
          </cell>
          <cell r="N160">
            <v>-100</v>
          </cell>
          <cell r="O160">
            <v>-100</v>
          </cell>
          <cell r="P160">
            <v>-100</v>
          </cell>
          <cell r="Q160">
            <v>-100</v>
          </cell>
          <cell r="R160">
            <v>-100</v>
          </cell>
          <cell r="S160">
            <v>-100</v>
          </cell>
          <cell r="T160">
            <v>-100</v>
          </cell>
          <cell r="U160">
            <v>-100</v>
          </cell>
          <cell r="V160">
            <v>-100</v>
          </cell>
          <cell r="W160">
            <v>-100</v>
          </cell>
          <cell r="X160">
            <v>-100</v>
          </cell>
          <cell r="Y160">
            <v>-100</v>
          </cell>
          <cell r="Z160">
            <v>-100</v>
          </cell>
          <cell r="AA160">
            <v>-100</v>
          </cell>
          <cell r="AB160">
            <v>-100</v>
          </cell>
          <cell r="AC160">
            <v>-100</v>
          </cell>
        </row>
        <row r="161">
          <cell r="A161">
            <v>41944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-100</v>
          </cell>
          <cell r="J161">
            <v>-100</v>
          </cell>
          <cell r="K161">
            <v>-100</v>
          </cell>
          <cell r="L161">
            <v>-100</v>
          </cell>
          <cell r="M161">
            <v>-100</v>
          </cell>
          <cell r="N161">
            <v>-100</v>
          </cell>
          <cell r="O161">
            <v>-100</v>
          </cell>
          <cell r="P161">
            <v>-100</v>
          </cell>
          <cell r="Q161">
            <v>-100</v>
          </cell>
          <cell r="R161">
            <v>-100</v>
          </cell>
          <cell r="S161">
            <v>-100</v>
          </cell>
          <cell r="T161">
            <v>-100</v>
          </cell>
          <cell r="U161">
            <v>-100</v>
          </cell>
          <cell r="V161">
            <v>-100</v>
          </cell>
          <cell r="W161">
            <v>-100</v>
          </cell>
          <cell r="X161">
            <v>-100</v>
          </cell>
          <cell r="Y161">
            <v>-100</v>
          </cell>
          <cell r="Z161">
            <v>-100</v>
          </cell>
          <cell r="AA161">
            <v>-100</v>
          </cell>
          <cell r="AB161">
            <v>-100</v>
          </cell>
          <cell r="AC161">
            <v>-100</v>
          </cell>
        </row>
        <row r="162">
          <cell r="A162">
            <v>41974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-100</v>
          </cell>
          <cell r="J162">
            <v>-100</v>
          </cell>
          <cell r="K162">
            <v>-100</v>
          </cell>
          <cell r="L162">
            <v>-100</v>
          </cell>
          <cell r="M162">
            <v>-100</v>
          </cell>
          <cell r="N162">
            <v>-100</v>
          </cell>
          <cell r="O162">
            <v>-100</v>
          </cell>
          <cell r="P162">
            <v>-100</v>
          </cell>
          <cell r="Q162">
            <v>-100</v>
          </cell>
          <cell r="R162">
            <v>-100</v>
          </cell>
          <cell r="S162">
            <v>-100</v>
          </cell>
          <cell r="T162">
            <v>-100</v>
          </cell>
          <cell r="U162">
            <v>-100</v>
          </cell>
          <cell r="V162">
            <v>-100</v>
          </cell>
          <cell r="W162">
            <v>-100</v>
          </cell>
          <cell r="X162">
            <v>-100</v>
          </cell>
          <cell r="Y162">
            <v>-100</v>
          </cell>
          <cell r="Z162">
            <v>-100</v>
          </cell>
          <cell r="AA162">
            <v>-100</v>
          </cell>
          <cell r="AB162">
            <v>-100</v>
          </cell>
          <cell r="AC162">
            <v>-100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A269">
            <v>0</v>
          </cell>
        </row>
      </sheetData>
      <sheetData sheetId="34">
        <row r="1">
          <cell r="A1" t="str">
            <v>SUMÁRIO</v>
          </cell>
          <cell r="B1" t="str">
            <v xml:space="preserve"> Produção física industrial, por tipo de índice e seções e atividades industriais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 t="str">
            <v xml:space="preserve"> Produção física industrial, por tipo de índice e seções e atividades industriais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</row>
        <row r="2">
          <cell r="A2" t="str">
            <v>Mês</v>
          </cell>
          <cell r="B2" t="str">
            <v>Variável = Produção física industrial (Número índice)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 t="str">
            <v>Variável = Produção física industrial (Número índice)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</row>
        <row r="3">
          <cell r="A3">
            <v>0</v>
          </cell>
          <cell r="B3" t="str">
            <v>Seções e atividades industriais = 1.Indústria geral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 t="str">
            <v>Seções e atividades industriais = 1.Indústria geral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>
            <v>0</v>
          </cell>
          <cell r="B4" t="str">
            <v>Unidade da Federação X Tipo de índice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Unidade da Federação X Tipo de índice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>
            <v>0</v>
          </cell>
          <cell r="B5" t="str">
            <v>Brasil</v>
          </cell>
          <cell r="C5" t="str">
            <v>Nordeste</v>
          </cell>
          <cell r="D5" t="str">
            <v>Amazonas</v>
          </cell>
          <cell r="E5" t="str">
            <v>Pará</v>
          </cell>
          <cell r="F5" t="str">
            <v>Ceará</v>
          </cell>
          <cell r="G5" t="str">
            <v>Pernambuco</v>
          </cell>
          <cell r="H5" t="str">
            <v>Bahia</v>
          </cell>
          <cell r="I5" t="str">
            <v>Minas Gerais</v>
          </cell>
          <cell r="J5" t="str">
            <v>Espírito Santo</v>
          </cell>
          <cell r="K5" t="str">
            <v>Rio de Janeiro</v>
          </cell>
          <cell r="L5" t="str">
            <v>São Paulo</v>
          </cell>
          <cell r="M5" t="str">
            <v>Paraná</v>
          </cell>
          <cell r="N5" t="str">
            <v>Santa Catarina</v>
          </cell>
          <cell r="O5" t="str">
            <v>Rio Grande do Sul</v>
          </cell>
          <cell r="P5" t="str">
            <v>Mato Grosso</v>
          </cell>
          <cell r="Q5" t="str">
            <v>Goiás</v>
          </cell>
          <cell r="R5" t="str">
            <v>Brasil</v>
          </cell>
          <cell r="S5" t="str">
            <v>Nordeste</v>
          </cell>
          <cell r="T5" t="str">
            <v>Amazonas</v>
          </cell>
          <cell r="U5" t="str">
            <v>Pará</v>
          </cell>
          <cell r="V5" t="str">
            <v>Ceará</v>
          </cell>
          <cell r="W5" t="str">
            <v>Pernambuco</v>
          </cell>
          <cell r="X5" t="str">
            <v>Bahia</v>
          </cell>
          <cell r="Y5" t="str">
            <v>Minas Gerais</v>
          </cell>
          <cell r="Z5" t="str">
            <v>Espírito Santo</v>
          </cell>
          <cell r="AA5" t="str">
            <v>Rio de Janeiro</v>
          </cell>
          <cell r="AB5" t="str">
            <v>São Paulo</v>
          </cell>
          <cell r="AC5" t="str">
            <v>Paraná</v>
          </cell>
          <cell r="AD5" t="str">
            <v>Santa Catarina</v>
          </cell>
          <cell r="AE5" t="str">
            <v>Rio Grande do Sul</v>
          </cell>
          <cell r="AF5" t="str">
            <v>Mato Grosso</v>
          </cell>
          <cell r="AG5" t="str">
            <v>Goiás</v>
          </cell>
        </row>
        <row r="6">
          <cell r="A6">
            <v>0</v>
          </cell>
          <cell r="B6" t="str">
            <v>Índice de base fixa mensal sem ajuste sazonal (Base: média de 2002 = 100)</v>
          </cell>
          <cell r="C6" t="str">
            <v>Índice de base fixa mensal sem ajuste sazonal (Base: média de 2002 = 100)</v>
          </cell>
          <cell r="D6" t="str">
            <v>Índice de base fixa mensal sem ajuste sazonal (Base: média de 2002 = 100)</v>
          </cell>
          <cell r="E6" t="str">
            <v>Índice de base fixa mensal sem ajuste sazonal (Base: média de 2002 = 100)</v>
          </cell>
          <cell r="F6" t="str">
            <v>Índice de base fixa mensal sem ajuste sazonal (Base: média de 2002 = 100)</v>
          </cell>
          <cell r="G6" t="str">
            <v>Índice de base fixa mensal sem ajuste sazonal (Base: média de 2002 = 100)</v>
          </cell>
          <cell r="H6" t="str">
            <v>Índice de base fixa mensal sem ajuste sazonal (Base: média de 2002 = 100)</v>
          </cell>
          <cell r="I6" t="str">
            <v>Índice de base fixa mensal sem ajuste sazonal (Base: média de 2002 = 100)</v>
          </cell>
          <cell r="J6" t="str">
            <v>Índice de base fixa mensal sem ajuste sazonal (Base: média de 2002 = 100)</v>
          </cell>
          <cell r="K6" t="str">
            <v>Índice de base fixa mensal sem ajuste sazonal (Base: média de 2002 = 100)</v>
          </cell>
          <cell r="L6" t="str">
            <v>Índice de base fixa mensal sem ajuste sazonal (Base: média de 2002 = 100)</v>
          </cell>
          <cell r="M6" t="str">
            <v>Índice de base fixa mensal sem ajuste sazonal (Base: média de 2002 = 100)</v>
          </cell>
          <cell r="N6" t="str">
            <v>Índice de base fixa mensal sem ajuste sazonal (Base: média de 2002 = 100)</v>
          </cell>
          <cell r="O6" t="str">
            <v>Índice de base fixa mensal sem ajuste sazonal (Base: média de 2002 = 100)</v>
          </cell>
          <cell r="P6" t="str">
            <v>Índice de base fixa mensal sem ajuste sazonal (Base: média de 2002 = 100)</v>
          </cell>
          <cell r="Q6" t="str">
            <v>Índice de base fixa mensal sem ajuste sazonal (Base: média de 2002 = 100)</v>
          </cell>
          <cell r="R6" t="str">
            <v>Índice de base fixa mensal sem ajuste sazonal (Base: média de 2002 = 100)</v>
          </cell>
          <cell r="S6" t="str">
            <v>Índice de base fixa mensal sem ajuste sazonal (Base: média de 2002 = 100)</v>
          </cell>
          <cell r="T6" t="str">
            <v>Índice de base fixa mensal sem ajuste sazonal (Base: média de 2002 = 100)</v>
          </cell>
          <cell r="U6" t="str">
            <v>Índice de base fixa mensal sem ajuste sazonal (Base: média de 2002 = 100)</v>
          </cell>
          <cell r="V6" t="str">
            <v>Índice de base fixa mensal sem ajuste sazonal (Base: média de 2002 = 100)</v>
          </cell>
          <cell r="W6" t="str">
            <v>Índice de base fixa mensal sem ajuste sazonal (Base: média de 2002 = 100)</v>
          </cell>
          <cell r="X6" t="str">
            <v>Índice de base fixa mensal sem ajuste sazonal (Base: média de 2002 = 100)</v>
          </cell>
          <cell r="Y6" t="str">
            <v>Índice de base fixa mensal sem ajuste sazonal (Base: média de 2002 = 100)</v>
          </cell>
          <cell r="Z6" t="str">
            <v>Índice de base fixa mensal sem ajuste sazonal (Base: média de 2002 = 100)</v>
          </cell>
          <cell r="AA6" t="str">
            <v>Índice de base fixa mensal sem ajuste sazonal (Base: média de 2002 = 100)</v>
          </cell>
          <cell r="AB6" t="str">
            <v>Índice de base fixa mensal sem ajuste sazonal (Base: média de 2002 = 100)</v>
          </cell>
          <cell r="AC6" t="str">
            <v>Índice de base fixa mensal sem ajuste sazonal (Base: média de 2002 = 100)</v>
          </cell>
          <cell r="AD6" t="str">
            <v>Índice de base fixa mensal sem ajuste sazonal (Base: média de 2002 = 100)</v>
          </cell>
          <cell r="AE6" t="str">
            <v>Índice de base fixa mensal sem ajuste sazonal (Base: média de 2002 = 100)</v>
          </cell>
          <cell r="AF6" t="str">
            <v>Índice de base fixa mensal sem ajuste sazonal (Base: média de 2002 = 100)</v>
          </cell>
          <cell r="AG6" t="str">
            <v>Índice de base fixa mensal sem ajuste sazonal (Base: média de 2002 = 100)</v>
          </cell>
        </row>
        <row r="7">
          <cell r="A7">
            <v>37257</v>
          </cell>
          <cell r="B7">
            <v>72.400000000000006</v>
          </cell>
          <cell r="C7">
            <v>86.7</v>
          </cell>
          <cell r="D7">
            <v>59.1</v>
          </cell>
          <cell r="E7">
            <v>53</v>
          </cell>
          <cell r="F7">
            <v>89.7</v>
          </cell>
          <cell r="G7">
            <v>77.900000000000006</v>
          </cell>
          <cell r="H7">
            <v>81.099999999999994</v>
          </cell>
          <cell r="I7">
            <v>73</v>
          </cell>
          <cell r="J7">
            <v>67.099999999999994</v>
          </cell>
          <cell r="K7">
            <v>83.4</v>
          </cell>
          <cell r="L7">
            <v>68.599999999999994</v>
          </cell>
          <cell r="M7">
            <v>55.2</v>
          </cell>
          <cell r="N7">
            <v>90</v>
          </cell>
          <cell r="O7">
            <v>85.4</v>
          </cell>
          <cell r="P7" t="str">
            <v>-</v>
          </cell>
          <cell r="Q7">
            <v>48.2</v>
          </cell>
          <cell r="R7" t="str">
            <v>-</v>
          </cell>
          <cell r="S7" t="str">
            <v>-</v>
          </cell>
          <cell r="T7" t="str">
            <v>-</v>
          </cell>
          <cell r="U7" t="str">
            <v>-</v>
          </cell>
          <cell r="V7" t="str">
            <v>-</v>
          </cell>
          <cell r="W7" t="str">
            <v>-</v>
          </cell>
          <cell r="X7" t="str">
            <v>-</v>
          </cell>
          <cell r="Y7" t="str">
            <v>-</v>
          </cell>
          <cell r="Z7" t="str">
            <v>-</v>
          </cell>
          <cell r="AA7" t="str">
            <v>-</v>
          </cell>
          <cell r="AB7" t="str">
            <v>-</v>
          </cell>
          <cell r="AC7" t="str">
            <v>-</v>
          </cell>
          <cell r="AD7" t="str">
            <v>-</v>
          </cell>
          <cell r="AE7" t="str">
            <v>-</v>
          </cell>
          <cell r="AF7" t="str">
            <v>-</v>
          </cell>
          <cell r="AG7" t="str">
            <v>-</v>
          </cell>
        </row>
        <row r="8">
          <cell r="A8">
            <v>37288</v>
          </cell>
          <cell r="B8">
            <v>69.7</v>
          </cell>
          <cell r="C8">
            <v>78.7</v>
          </cell>
          <cell r="D8">
            <v>57.9</v>
          </cell>
          <cell r="E8">
            <v>55.1</v>
          </cell>
          <cell r="F8">
            <v>80.2</v>
          </cell>
          <cell r="G8">
            <v>66.3</v>
          </cell>
          <cell r="H8">
            <v>72.400000000000006</v>
          </cell>
          <cell r="I8">
            <v>66.8</v>
          </cell>
          <cell r="J8">
            <v>61.5</v>
          </cell>
          <cell r="K8">
            <v>77.3</v>
          </cell>
          <cell r="L8">
            <v>68</v>
          </cell>
          <cell r="M8">
            <v>56.2</v>
          </cell>
          <cell r="N8">
            <v>89.4</v>
          </cell>
          <cell r="O8">
            <v>84.3</v>
          </cell>
          <cell r="P8" t="str">
            <v>-</v>
          </cell>
          <cell r="Q8">
            <v>55.8</v>
          </cell>
          <cell r="R8" t="str">
            <v>-</v>
          </cell>
          <cell r="S8" t="str">
            <v>-</v>
          </cell>
          <cell r="T8" t="str">
            <v>-</v>
          </cell>
          <cell r="U8" t="str">
            <v>-</v>
          </cell>
          <cell r="V8" t="str">
            <v>-</v>
          </cell>
          <cell r="W8" t="str">
            <v>-</v>
          </cell>
          <cell r="X8" t="str">
            <v>-</v>
          </cell>
          <cell r="Y8" t="str">
            <v>-</v>
          </cell>
          <cell r="Z8" t="str">
            <v>-</v>
          </cell>
          <cell r="AA8" t="str">
            <v>-</v>
          </cell>
          <cell r="AB8" t="str">
            <v>-</v>
          </cell>
          <cell r="AC8" t="str">
            <v>-</v>
          </cell>
          <cell r="AD8" t="str">
            <v>-</v>
          </cell>
          <cell r="AE8" t="str">
            <v>-</v>
          </cell>
          <cell r="AF8" t="str">
            <v>-</v>
          </cell>
          <cell r="AG8" t="str">
            <v>-</v>
          </cell>
        </row>
        <row r="9">
          <cell r="A9">
            <v>37316</v>
          </cell>
          <cell r="B9">
            <v>77.400000000000006</v>
          </cell>
          <cell r="C9">
            <v>83.2</v>
          </cell>
          <cell r="D9">
            <v>65.5</v>
          </cell>
          <cell r="E9">
            <v>61.6</v>
          </cell>
          <cell r="F9">
            <v>88</v>
          </cell>
          <cell r="G9">
            <v>67</v>
          </cell>
          <cell r="H9">
            <v>78.3</v>
          </cell>
          <cell r="I9">
            <v>75.7</v>
          </cell>
          <cell r="J9">
            <v>62.9</v>
          </cell>
          <cell r="K9">
            <v>84.8</v>
          </cell>
          <cell r="L9">
            <v>74.8</v>
          </cell>
          <cell r="M9">
            <v>62.2</v>
          </cell>
          <cell r="N9">
            <v>93.8</v>
          </cell>
          <cell r="O9">
            <v>98.8</v>
          </cell>
          <cell r="P9" t="str">
            <v>-</v>
          </cell>
          <cell r="Q9">
            <v>62.3</v>
          </cell>
          <cell r="R9" t="str">
            <v>-</v>
          </cell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Y9" t="str">
            <v>-</v>
          </cell>
          <cell r="Z9" t="str">
            <v>-</v>
          </cell>
          <cell r="AA9" t="str">
            <v>-</v>
          </cell>
          <cell r="AB9" t="str">
            <v>-</v>
          </cell>
          <cell r="AC9" t="str">
            <v>-</v>
          </cell>
          <cell r="AD9" t="str">
            <v>-</v>
          </cell>
          <cell r="AE9" t="str">
            <v>-</v>
          </cell>
          <cell r="AF9" t="str">
            <v>-</v>
          </cell>
          <cell r="AG9" t="str">
            <v>-</v>
          </cell>
        </row>
        <row r="10">
          <cell r="A10">
            <v>37347</v>
          </cell>
          <cell r="B10">
            <v>79.599999999999994</v>
          </cell>
          <cell r="C10">
            <v>78.7</v>
          </cell>
          <cell r="D10">
            <v>73.7</v>
          </cell>
          <cell r="E10">
            <v>59.3</v>
          </cell>
          <cell r="F10">
            <v>90.6</v>
          </cell>
          <cell r="G10">
            <v>67.7</v>
          </cell>
          <cell r="H10">
            <v>75</v>
          </cell>
          <cell r="I10">
            <v>72.7</v>
          </cell>
          <cell r="J10">
            <v>66.8</v>
          </cell>
          <cell r="K10">
            <v>86.9</v>
          </cell>
          <cell r="L10">
            <v>76.8</v>
          </cell>
          <cell r="M10">
            <v>65.099999999999994</v>
          </cell>
          <cell r="N10">
            <v>98.3</v>
          </cell>
          <cell r="O10">
            <v>108.2</v>
          </cell>
          <cell r="P10" t="str">
            <v>-</v>
          </cell>
          <cell r="Q10">
            <v>63.4</v>
          </cell>
          <cell r="R10" t="str">
            <v>-</v>
          </cell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 t="str">
            <v>-</v>
          </cell>
        </row>
        <row r="11">
          <cell r="A11">
            <v>37377</v>
          </cell>
          <cell r="B11">
            <v>80.400000000000006</v>
          </cell>
          <cell r="C11">
            <v>76.900000000000006</v>
          </cell>
          <cell r="D11">
            <v>66.7</v>
          </cell>
          <cell r="E11">
            <v>58.8</v>
          </cell>
          <cell r="F11">
            <v>90.4</v>
          </cell>
          <cell r="G11">
            <v>67.8</v>
          </cell>
          <cell r="H11">
            <v>72.400000000000006</v>
          </cell>
          <cell r="I11">
            <v>74.8</v>
          </cell>
          <cell r="J11">
            <v>67.8</v>
          </cell>
          <cell r="K11">
            <v>88.3</v>
          </cell>
          <cell r="L11">
            <v>79.599999999999994</v>
          </cell>
          <cell r="M11">
            <v>62.7</v>
          </cell>
          <cell r="N11">
            <v>96.2</v>
          </cell>
          <cell r="O11">
            <v>109.8</v>
          </cell>
          <cell r="P11" t="str">
            <v>-</v>
          </cell>
          <cell r="Q11">
            <v>63.8</v>
          </cell>
          <cell r="R11" t="str">
            <v>-</v>
          </cell>
          <cell r="S11" t="str">
            <v>-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-</v>
          </cell>
          <cell r="X11" t="str">
            <v>-</v>
          </cell>
          <cell r="Y11" t="str">
            <v>-</v>
          </cell>
          <cell r="Z11" t="str">
            <v>-</v>
          </cell>
          <cell r="AA11" t="str">
            <v>-</v>
          </cell>
          <cell r="AB11" t="str">
            <v>-</v>
          </cell>
          <cell r="AC11" t="str">
            <v>-</v>
          </cell>
          <cell r="AD11" t="str">
            <v>-</v>
          </cell>
          <cell r="AE11" t="str">
            <v>-</v>
          </cell>
          <cell r="AF11" t="str">
            <v>-</v>
          </cell>
          <cell r="AG11" t="str">
            <v>-</v>
          </cell>
        </row>
        <row r="12">
          <cell r="A12">
            <v>37408</v>
          </cell>
          <cell r="B12">
            <v>77.5</v>
          </cell>
          <cell r="C12">
            <v>76.2</v>
          </cell>
          <cell r="D12">
            <v>68.2</v>
          </cell>
          <cell r="E12">
            <v>60.4</v>
          </cell>
          <cell r="F12">
            <v>86.4</v>
          </cell>
          <cell r="G12">
            <v>61.4</v>
          </cell>
          <cell r="H12">
            <v>75.7</v>
          </cell>
          <cell r="I12">
            <v>73.7</v>
          </cell>
          <cell r="J12">
            <v>71.599999999999994</v>
          </cell>
          <cell r="K12">
            <v>85.4</v>
          </cell>
          <cell r="L12">
            <v>75.599999999999994</v>
          </cell>
          <cell r="M12">
            <v>63.4</v>
          </cell>
          <cell r="N12">
            <v>91.6</v>
          </cell>
          <cell r="O12">
            <v>99</v>
          </cell>
          <cell r="P12" t="str">
            <v>-</v>
          </cell>
          <cell r="Q12">
            <v>64.3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 t="str">
            <v>-</v>
          </cell>
        </row>
        <row r="13">
          <cell r="A13">
            <v>37438</v>
          </cell>
          <cell r="B13">
            <v>83.3</v>
          </cell>
          <cell r="C13">
            <v>86.7</v>
          </cell>
          <cell r="D13">
            <v>67.400000000000006</v>
          </cell>
          <cell r="E13">
            <v>62.9</v>
          </cell>
          <cell r="F13">
            <v>98.5</v>
          </cell>
          <cell r="G13">
            <v>68.5</v>
          </cell>
          <cell r="H13">
            <v>88.2</v>
          </cell>
          <cell r="I13">
            <v>77.5</v>
          </cell>
          <cell r="J13">
            <v>74.599999999999994</v>
          </cell>
          <cell r="K13">
            <v>91.7</v>
          </cell>
          <cell r="L13">
            <v>81.7</v>
          </cell>
          <cell r="M13">
            <v>66.400000000000006</v>
          </cell>
          <cell r="N13">
            <v>101</v>
          </cell>
          <cell r="O13">
            <v>99.7</v>
          </cell>
          <cell r="P13" t="str">
            <v>-</v>
          </cell>
          <cell r="Q13">
            <v>71.400000000000006</v>
          </cell>
          <cell r="R13" t="str">
            <v>-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Y13" t="str">
            <v>-</v>
          </cell>
          <cell r="Z13" t="str">
            <v>-</v>
          </cell>
          <cell r="AA13" t="str">
            <v>-</v>
          </cell>
          <cell r="AB13" t="str">
            <v>-</v>
          </cell>
          <cell r="AC13" t="str">
            <v>-</v>
          </cell>
          <cell r="AD13" t="str">
            <v>-</v>
          </cell>
          <cell r="AE13" t="str">
            <v>-</v>
          </cell>
          <cell r="AF13" t="str">
            <v>-</v>
          </cell>
          <cell r="AG13" t="str">
            <v>-</v>
          </cell>
        </row>
        <row r="14">
          <cell r="A14">
            <v>37469</v>
          </cell>
          <cell r="B14">
            <v>83.6</v>
          </cell>
          <cell r="C14">
            <v>86.9</v>
          </cell>
          <cell r="D14">
            <v>69.599999999999994</v>
          </cell>
          <cell r="E14">
            <v>62</v>
          </cell>
          <cell r="F14">
            <v>92.5</v>
          </cell>
          <cell r="G14">
            <v>70</v>
          </cell>
          <cell r="H14">
            <v>89.1</v>
          </cell>
          <cell r="I14">
            <v>78.5</v>
          </cell>
          <cell r="J14">
            <v>75.099999999999994</v>
          </cell>
          <cell r="K14">
            <v>95.9</v>
          </cell>
          <cell r="L14">
            <v>80.900000000000006</v>
          </cell>
          <cell r="M14">
            <v>67.8</v>
          </cell>
          <cell r="N14">
            <v>103.2</v>
          </cell>
          <cell r="O14">
            <v>96.8</v>
          </cell>
          <cell r="P14" t="str">
            <v>-</v>
          </cell>
          <cell r="Q14">
            <v>73.5</v>
          </cell>
          <cell r="R14" t="str">
            <v>-</v>
          </cell>
          <cell r="S14" t="str">
            <v>-</v>
          </cell>
          <cell r="T14" t="str">
            <v>-</v>
          </cell>
          <cell r="U14" t="str">
            <v>-</v>
          </cell>
          <cell r="V14" t="str">
            <v>-</v>
          </cell>
          <cell r="W14" t="str">
            <v>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 t="str">
            <v>-</v>
          </cell>
        </row>
        <row r="15">
          <cell r="A15">
            <v>37500</v>
          </cell>
          <cell r="B15">
            <v>82.1</v>
          </cell>
          <cell r="C15">
            <v>84.4</v>
          </cell>
          <cell r="D15">
            <v>74.2</v>
          </cell>
          <cell r="E15">
            <v>56.6</v>
          </cell>
          <cell r="F15">
            <v>100</v>
          </cell>
          <cell r="G15">
            <v>76.5</v>
          </cell>
          <cell r="H15">
            <v>77.5</v>
          </cell>
          <cell r="I15">
            <v>79.2</v>
          </cell>
          <cell r="J15">
            <v>72.400000000000006</v>
          </cell>
          <cell r="K15">
            <v>88</v>
          </cell>
          <cell r="L15">
            <v>80.3</v>
          </cell>
          <cell r="M15">
            <v>67.7</v>
          </cell>
          <cell r="N15">
            <v>100.2</v>
          </cell>
          <cell r="O15">
            <v>94.2</v>
          </cell>
          <cell r="P15" t="str">
            <v>-</v>
          </cell>
          <cell r="Q15">
            <v>70.7</v>
          </cell>
          <cell r="R15" t="str">
            <v>-</v>
          </cell>
          <cell r="S15" t="str">
            <v>-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Y15" t="str">
            <v>-</v>
          </cell>
          <cell r="Z15" t="str">
            <v>-</v>
          </cell>
          <cell r="AA15" t="str">
            <v>-</v>
          </cell>
          <cell r="AB15" t="str">
            <v>-</v>
          </cell>
          <cell r="AC15" t="str">
            <v>-</v>
          </cell>
          <cell r="AD15" t="str">
            <v>-</v>
          </cell>
          <cell r="AE15" t="str">
            <v>-</v>
          </cell>
          <cell r="AF15" t="str">
            <v>-</v>
          </cell>
          <cell r="AG15" t="str">
            <v>-</v>
          </cell>
        </row>
        <row r="16">
          <cell r="A16">
            <v>37530</v>
          </cell>
          <cell r="B16">
            <v>89.2</v>
          </cell>
          <cell r="C16">
            <v>97.8</v>
          </cell>
          <cell r="D16">
            <v>82.7</v>
          </cell>
          <cell r="E16">
            <v>61.6</v>
          </cell>
          <cell r="F16">
            <v>107.9</v>
          </cell>
          <cell r="G16">
            <v>92.4</v>
          </cell>
          <cell r="H16">
            <v>86.1</v>
          </cell>
          <cell r="I16">
            <v>82.5</v>
          </cell>
          <cell r="J16">
            <v>76.8</v>
          </cell>
          <cell r="K16">
            <v>93.3</v>
          </cell>
          <cell r="L16">
            <v>88.9</v>
          </cell>
          <cell r="M16">
            <v>70.400000000000006</v>
          </cell>
          <cell r="N16">
            <v>112.3</v>
          </cell>
          <cell r="O16">
            <v>101.9</v>
          </cell>
          <cell r="P16" t="str">
            <v>-</v>
          </cell>
          <cell r="Q16">
            <v>74.2</v>
          </cell>
          <cell r="R16" t="str">
            <v>-</v>
          </cell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 t="str">
            <v>-</v>
          </cell>
        </row>
        <row r="17">
          <cell r="A17">
            <v>37561</v>
          </cell>
          <cell r="B17">
            <v>83.9</v>
          </cell>
          <cell r="C17">
            <v>97.5</v>
          </cell>
          <cell r="D17">
            <v>82.9</v>
          </cell>
          <cell r="E17">
            <v>62.1</v>
          </cell>
          <cell r="F17">
            <v>109.5</v>
          </cell>
          <cell r="G17">
            <v>92.4</v>
          </cell>
          <cell r="H17">
            <v>84.6</v>
          </cell>
          <cell r="I17">
            <v>78.2</v>
          </cell>
          <cell r="J17">
            <v>80.3</v>
          </cell>
          <cell r="K17">
            <v>87.3</v>
          </cell>
          <cell r="L17">
            <v>81.2</v>
          </cell>
          <cell r="M17">
            <v>65.400000000000006</v>
          </cell>
          <cell r="N17">
            <v>106.7</v>
          </cell>
          <cell r="O17">
            <v>97.6</v>
          </cell>
          <cell r="P17" t="str">
            <v>-</v>
          </cell>
          <cell r="Q17">
            <v>68.7</v>
          </cell>
          <cell r="R17" t="str">
            <v>-</v>
          </cell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-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-</v>
          </cell>
          <cell r="AC17" t="str">
            <v>-</v>
          </cell>
          <cell r="AD17" t="str">
            <v>-</v>
          </cell>
          <cell r="AE17" t="str">
            <v>-</v>
          </cell>
          <cell r="AF17" t="str">
            <v>-</v>
          </cell>
          <cell r="AG17" t="str">
            <v>-</v>
          </cell>
        </row>
        <row r="18">
          <cell r="A18">
            <v>37591</v>
          </cell>
          <cell r="B18">
            <v>74.599999999999994</v>
          </cell>
          <cell r="C18">
            <v>96</v>
          </cell>
          <cell r="D18">
            <v>64.400000000000006</v>
          </cell>
          <cell r="E18">
            <v>64.2</v>
          </cell>
          <cell r="F18">
            <v>98.1</v>
          </cell>
          <cell r="G18">
            <v>94.2</v>
          </cell>
          <cell r="H18">
            <v>85.2</v>
          </cell>
          <cell r="I18">
            <v>71.099999999999994</v>
          </cell>
          <cell r="J18">
            <v>78.900000000000006</v>
          </cell>
          <cell r="K18">
            <v>87.8</v>
          </cell>
          <cell r="L18">
            <v>70.3</v>
          </cell>
          <cell r="M18">
            <v>57.9</v>
          </cell>
          <cell r="N18">
            <v>89.1</v>
          </cell>
          <cell r="O18">
            <v>82.7</v>
          </cell>
          <cell r="P18" t="str">
            <v>-</v>
          </cell>
          <cell r="Q18">
            <v>59.2</v>
          </cell>
          <cell r="R18" t="str">
            <v>-</v>
          </cell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 t="str">
            <v>-</v>
          </cell>
        </row>
        <row r="19">
          <cell r="A19">
            <v>37622</v>
          </cell>
          <cell r="B19">
            <v>74</v>
          </cell>
          <cell r="C19">
            <v>92.3</v>
          </cell>
          <cell r="D19">
            <v>55.9</v>
          </cell>
          <cell r="E19">
            <v>61.8</v>
          </cell>
          <cell r="F19">
            <v>95</v>
          </cell>
          <cell r="G19">
            <v>92.5</v>
          </cell>
          <cell r="H19">
            <v>82.9</v>
          </cell>
          <cell r="I19">
            <v>72.7</v>
          </cell>
          <cell r="J19">
            <v>76.5</v>
          </cell>
          <cell r="K19">
            <v>84.5</v>
          </cell>
          <cell r="L19">
            <v>69.400000000000006</v>
          </cell>
          <cell r="M19">
            <v>59.5</v>
          </cell>
          <cell r="N19">
            <v>88.9</v>
          </cell>
          <cell r="O19">
            <v>87.9</v>
          </cell>
          <cell r="P19" t="str">
            <v>-</v>
          </cell>
          <cell r="Q19">
            <v>56.2</v>
          </cell>
          <cell r="R19">
            <v>2.2099447513812076</v>
          </cell>
          <cell r="S19">
            <v>6.4590542099192545</v>
          </cell>
          <cell r="T19">
            <v>-5.4145516074450128</v>
          </cell>
          <cell r="U19">
            <v>16.603773584905653</v>
          </cell>
          <cell r="V19">
            <v>5.9085841694537313</v>
          </cell>
          <cell r="W19">
            <v>18.741976893453135</v>
          </cell>
          <cell r="X19">
            <v>2.2194821208384852</v>
          </cell>
          <cell r="Y19">
            <v>-0.41095890410958519</v>
          </cell>
          <cell r="Z19">
            <v>14.008941877794346</v>
          </cell>
          <cell r="AA19">
            <v>1.3189448441246931</v>
          </cell>
          <cell r="AB19">
            <v>1.1661807580175094</v>
          </cell>
          <cell r="AC19">
            <v>7.7898550724637623</v>
          </cell>
          <cell r="AD19">
            <v>-1.2222222222222159</v>
          </cell>
          <cell r="AE19">
            <v>2.9274004683840746</v>
          </cell>
          <cell r="AF19" t="str">
            <v>-</v>
          </cell>
          <cell r="AG19">
            <v>16.597510373443981</v>
          </cell>
        </row>
        <row r="20">
          <cell r="A20">
            <v>37653</v>
          </cell>
          <cell r="B20">
            <v>71.8</v>
          </cell>
          <cell r="C20">
            <v>77</v>
          </cell>
          <cell r="D20">
            <v>61.9</v>
          </cell>
          <cell r="E20">
            <v>53.7</v>
          </cell>
          <cell r="F20">
            <v>88.3</v>
          </cell>
          <cell r="G20">
            <v>67.8</v>
          </cell>
          <cell r="H20">
            <v>69.400000000000006</v>
          </cell>
          <cell r="I20">
            <v>71.099999999999994</v>
          </cell>
          <cell r="J20">
            <v>74.3</v>
          </cell>
          <cell r="K20">
            <v>82.8</v>
          </cell>
          <cell r="L20">
            <v>68.599999999999994</v>
          </cell>
          <cell r="M20">
            <v>61.4</v>
          </cell>
          <cell r="N20">
            <v>89.1</v>
          </cell>
          <cell r="O20">
            <v>87.4</v>
          </cell>
          <cell r="P20" t="str">
            <v>-</v>
          </cell>
          <cell r="Q20">
            <v>63.2</v>
          </cell>
          <cell r="R20">
            <v>3.0129124820659889</v>
          </cell>
          <cell r="S20">
            <v>-2.1601016518424432</v>
          </cell>
          <cell r="T20">
            <v>6.9084628670120898</v>
          </cell>
          <cell r="U20">
            <v>-2.5408348457350245</v>
          </cell>
          <cell r="V20">
            <v>10.099750623441389</v>
          </cell>
          <cell r="W20">
            <v>2.2624434389140271</v>
          </cell>
          <cell r="X20">
            <v>-4.1436464088397784</v>
          </cell>
          <cell r="Y20">
            <v>6.4371257485029902</v>
          </cell>
          <cell r="Z20">
            <v>20.813008130081297</v>
          </cell>
          <cell r="AA20">
            <v>7.1151358344113849</v>
          </cell>
          <cell r="AB20">
            <v>0.88235294117646224</v>
          </cell>
          <cell r="AC20">
            <v>9.2526690391458999</v>
          </cell>
          <cell r="AD20">
            <v>-0.33557046979867045</v>
          </cell>
          <cell r="AE20">
            <v>3.6773428232503069</v>
          </cell>
          <cell r="AF20" t="str">
            <v>-</v>
          </cell>
          <cell r="AG20">
            <v>13.261648745519725</v>
          </cell>
        </row>
        <row r="21">
          <cell r="A21">
            <v>37681</v>
          </cell>
          <cell r="B21">
            <v>77.400000000000006</v>
          </cell>
          <cell r="C21">
            <v>79.900000000000006</v>
          </cell>
          <cell r="D21">
            <v>62.3</v>
          </cell>
          <cell r="E21">
            <v>65.900000000000006</v>
          </cell>
          <cell r="F21">
            <v>85.6</v>
          </cell>
          <cell r="G21">
            <v>64.900000000000006</v>
          </cell>
          <cell r="H21">
            <v>80.8</v>
          </cell>
          <cell r="I21">
            <v>75.3</v>
          </cell>
          <cell r="J21">
            <v>76.400000000000006</v>
          </cell>
          <cell r="K21">
            <v>86</v>
          </cell>
          <cell r="L21">
            <v>73.8</v>
          </cell>
          <cell r="M21">
            <v>63.8</v>
          </cell>
          <cell r="N21">
            <v>90.8</v>
          </cell>
          <cell r="O21">
            <v>103.8</v>
          </cell>
          <cell r="P21" t="str">
            <v>-</v>
          </cell>
          <cell r="Q21">
            <v>67.599999999999994</v>
          </cell>
          <cell r="R21">
            <v>0</v>
          </cell>
          <cell r="S21">
            <v>-3.9663461538461502</v>
          </cell>
          <cell r="T21">
            <v>-4.8854961832061106</v>
          </cell>
          <cell r="U21">
            <v>6.9805194805194866</v>
          </cell>
          <cell r="V21">
            <v>-2.7272727272727337</v>
          </cell>
          <cell r="W21">
            <v>-3.1343283582089465</v>
          </cell>
          <cell r="X21">
            <v>3.1928480204342273</v>
          </cell>
          <cell r="Y21">
            <v>-0.5284015852047631</v>
          </cell>
          <cell r="Z21">
            <v>21.462639109697946</v>
          </cell>
          <cell r="AA21">
            <v>1.4150943396226447</v>
          </cell>
          <cell r="AB21">
            <v>-1.3368983957219251</v>
          </cell>
          <cell r="AC21">
            <v>2.5723472668810197</v>
          </cell>
          <cell r="AD21">
            <v>-3.1982942430703627</v>
          </cell>
          <cell r="AE21">
            <v>5.0607287449392713</v>
          </cell>
          <cell r="AF21" t="str">
            <v>-</v>
          </cell>
          <cell r="AG21">
            <v>8.5072231139646828</v>
          </cell>
        </row>
        <row r="22">
          <cell r="A22">
            <v>37712</v>
          </cell>
          <cell r="B22">
            <v>76.5</v>
          </cell>
          <cell r="C22">
            <v>78.7</v>
          </cell>
          <cell r="D22">
            <v>71</v>
          </cell>
          <cell r="E22">
            <v>63</v>
          </cell>
          <cell r="F22">
            <v>91.6</v>
          </cell>
          <cell r="G22">
            <v>63.9</v>
          </cell>
          <cell r="H22">
            <v>80.7</v>
          </cell>
          <cell r="I22">
            <v>72.2</v>
          </cell>
          <cell r="J22">
            <v>72.599999999999994</v>
          </cell>
          <cell r="K22">
            <v>88.2</v>
          </cell>
          <cell r="L22">
            <v>71.400000000000006</v>
          </cell>
          <cell r="M22">
            <v>65.400000000000006</v>
          </cell>
          <cell r="N22">
            <v>87</v>
          </cell>
          <cell r="O22">
            <v>107.1</v>
          </cell>
          <cell r="P22" t="str">
            <v>-</v>
          </cell>
          <cell r="Q22">
            <v>66</v>
          </cell>
          <cell r="R22">
            <v>-3.8944723618090387</v>
          </cell>
          <cell r="S22">
            <v>0</v>
          </cell>
          <cell r="T22">
            <v>-3.6635006784260549</v>
          </cell>
          <cell r="U22">
            <v>6.2394603709949461</v>
          </cell>
          <cell r="V22">
            <v>1.1037527593818985</v>
          </cell>
          <cell r="W22">
            <v>-5.6129985228951318</v>
          </cell>
          <cell r="X22">
            <v>7.6000000000000041</v>
          </cell>
          <cell r="Y22">
            <v>-0.68775790921595592</v>
          </cell>
          <cell r="Z22">
            <v>8.6826347305389184</v>
          </cell>
          <cell r="AA22">
            <v>1.4959723820483279</v>
          </cell>
          <cell r="AB22">
            <v>-7.0312499999999893</v>
          </cell>
          <cell r="AC22">
            <v>0.46082949308757515</v>
          </cell>
          <cell r="AD22">
            <v>-11.495422177009154</v>
          </cell>
          <cell r="AE22">
            <v>-1.0166358595194163</v>
          </cell>
          <cell r="AF22" t="str">
            <v>-</v>
          </cell>
          <cell r="AG22">
            <v>4.1009463722397497</v>
          </cell>
        </row>
        <row r="23">
          <cell r="A23">
            <v>37742</v>
          </cell>
          <cell r="B23">
            <v>79.7</v>
          </cell>
          <cell r="C23">
            <v>77.8</v>
          </cell>
          <cell r="D23">
            <v>65.3</v>
          </cell>
          <cell r="E23">
            <v>67.5</v>
          </cell>
          <cell r="F23">
            <v>84.9</v>
          </cell>
          <cell r="G23">
            <v>60.8</v>
          </cell>
          <cell r="H23">
            <v>81.5</v>
          </cell>
          <cell r="I23">
            <v>75.900000000000006</v>
          </cell>
          <cell r="J23">
            <v>80.7</v>
          </cell>
          <cell r="K23">
            <v>89</v>
          </cell>
          <cell r="L23">
            <v>76.5</v>
          </cell>
          <cell r="M23">
            <v>66.599999999999994</v>
          </cell>
          <cell r="N23">
            <v>91.3</v>
          </cell>
          <cell r="O23">
            <v>107.5</v>
          </cell>
          <cell r="P23" t="str">
            <v>-</v>
          </cell>
          <cell r="Q23">
            <v>66.099999999999994</v>
          </cell>
          <cell r="R23">
            <v>-0.8706467661691577</v>
          </cell>
          <cell r="S23">
            <v>1.1703511053315883</v>
          </cell>
          <cell r="T23">
            <v>-2.0989505247376394</v>
          </cell>
          <cell r="U23">
            <v>14.795918367346944</v>
          </cell>
          <cell r="V23">
            <v>-6.0840707964601766</v>
          </cell>
          <cell r="W23">
            <v>-10.32448377581121</v>
          </cell>
          <cell r="X23">
            <v>12.569060773480652</v>
          </cell>
          <cell r="Y23">
            <v>1.4705882352941291</v>
          </cell>
          <cell r="Z23">
            <v>19.026548672566381</v>
          </cell>
          <cell r="AA23">
            <v>0.79275198187995799</v>
          </cell>
          <cell r="AB23">
            <v>-3.8944723618090387</v>
          </cell>
          <cell r="AC23">
            <v>6.2200956937798901</v>
          </cell>
          <cell r="AD23">
            <v>-5.0935550935550991</v>
          </cell>
          <cell r="AE23">
            <v>-2.0947176684881574</v>
          </cell>
          <cell r="AF23" t="str">
            <v>-</v>
          </cell>
          <cell r="AG23">
            <v>3.6050156739811872</v>
          </cell>
        </row>
        <row r="24">
          <cell r="A24">
            <v>37773</v>
          </cell>
          <cell r="B24">
            <v>76.3</v>
          </cell>
          <cell r="C24">
            <v>76.599999999999994</v>
          </cell>
          <cell r="D24">
            <v>65.7</v>
          </cell>
          <cell r="E24">
            <v>64.2</v>
          </cell>
          <cell r="F24">
            <v>83.1</v>
          </cell>
          <cell r="G24">
            <v>57.7</v>
          </cell>
          <cell r="H24">
            <v>77.5</v>
          </cell>
          <cell r="I24">
            <v>73.8</v>
          </cell>
          <cell r="J24">
            <v>73.599999999999994</v>
          </cell>
          <cell r="K24">
            <v>86.6</v>
          </cell>
          <cell r="L24">
            <v>73.599999999999994</v>
          </cell>
          <cell r="M24">
            <v>63.3</v>
          </cell>
          <cell r="N24">
            <v>89.4</v>
          </cell>
          <cell r="O24">
            <v>93.6</v>
          </cell>
          <cell r="P24" t="str">
            <v>-</v>
          </cell>
          <cell r="Q24">
            <v>70</v>
          </cell>
          <cell r="R24">
            <v>-1.5483870967741973</v>
          </cell>
          <cell r="S24">
            <v>0.52493438320208852</v>
          </cell>
          <cell r="T24">
            <v>-3.6656891495601167</v>
          </cell>
          <cell r="U24">
            <v>6.291390728476828</v>
          </cell>
          <cell r="V24">
            <v>-3.8194444444444571</v>
          </cell>
          <cell r="W24">
            <v>-6.026058631921817</v>
          </cell>
          <cell r="X24">
            <v>2.3778071334213964</v>
          </cell>
          <cell r="Y24">
            <v>0.13568521031206829</v>
          </cell>
          <cell r="Z24">
            <v>2.7932960893854752</v>
          </cell>
          <cell r="AA24">
            <v>1.4051522248243427</v>
          </cell>
          <cell r="AB24">
            <v>-2.6455026455026456</v>
          </cell>
          <cell r="AC24">
            <v>-0.15772870662460792</v>
          </cell>
          <cell r="AD24">
            <v>-2.4017467248908178</v>
          </cell>
          <cell r="AE24">
            <v>-5.4545454545454604</v>
          </cell>
          <cell r="AF24" t="str">
            <v>-</v>
          </cell>
          <cell r="AG24">
            <v>8.8646967340591036</v>
          </cell>
        </row>
        <row r="25">
          <cell r="A25">
            <v>37803</v>
          </cell>
          <cell r="B25">
            <v>81.3</v>
          </cell>
          <cell r="C25">
            <v>82.2</v>
          </cell>
          <cell r="D25">
            <v>78.599999999999994</v>
          </cell>
          <cell r="E25">
            <v>66.599999999999994</v>
          </cell>
          <cell r="F25">
            <v>90.3</v>
          </cell>
          <cell r="G25">
            <v>69</v>
          </cell>
          <cell r="H25">
            <v>83.3</v>
          </cell>
          <cell r="I25">
            <v>77.5</v>
          </cell>
          <cell r="J25">
            <v>81.2</v>
          </cell>
          <cell r="K25">
            <v>89.4</v>
          </cell>
          <cell r="L25">
            <v>77.7</v>
          </cell>
          <cell r="M25">
            <v>72.7</v>
          </cell>
          <cell r="N25">
            <v>94.5</v>
          </cell>
          <cell r="O25">
            <v>93</v>
          </cell>
          <cell r="P25" t="str">
            <v>-</v>
          </cell>
          <cell r="Q25">
            <v>67.8</v>
          </cell>
          <cell r="R25">
            <v>-2.4009603841536618</v>
          </cell>
          <cell r="S25">
            <v>-5.1903114186851207</v>
          </cell>
          <cell r="T25">
            <v>16.617210682492566</v>
          </cell>
          <cell r="U25">
            <v>5.8823529411764639</v>
          </cell>
          <cell r="V25">
            <v>-8.3248730964467033</v>
          </cell>
          <cell r="W25">
            <v>0.72992700729927007</v>
          </cell>
          <cell r="X25">
            <v>-5.5555555555555616</v>
          </cell>
          <cell r="Y25">
            <v>0</v>
          </cell>
          <cell r="Z25">
            <v>8.8471849865951864</v>
          </cell>
          <cell r="AA25">
            <v>-2.5081788440567037</v>
          </cell>
          <cell r="AB25">
            <v>-4.8959608323133414</v>
          </cell>
          <cell r="AC25">
            <v>9.4879518072289102</v>
          </cell>
          <cell r="AD25">
            <v>-6.435643564356436</v>
          </cell>
          <cell r="AE25">
            <v>-6.7201604814443359</v>
          </cell>
          <cell r="AF25" t="str">
            <v>-</v>
          </cell>
          <cell r="AG25">
            <v>-5.0420168067227005</v>
          </cell>
        </row>
        <row r="26">
          <cell r="A26">
            <v>37834</v>
          </cell>
          <cell r="B26">
            <v>81.599999999999994</v>
          </cell>
          <cell r="C26">
            <v>81.7</v>
          </cell>
          <cell r="D26">
            <v>75.400000000000006</v>
          </cell>
          <cell r="E26">
            <v>68.8</v>
          </cell>
          <cell r="F26">
            <v>93.1</v>
          </cell>
          <cell r="G26">
            <v>69.400000000000006</v>
          </cell>
          <cell r="H26">
            <v>81.2</v>
          </cell>
          <cell r="I26">
            <v>79.099999999999994</v>
          </cell>
          <cell r="J26">
            <v>79.2</v>
          </cell>
          <cell r="K26">
            <v>88.5</v>
          </cell>
          <cell r="L26">
            <v>80</v>
          </cell>
          <cell r="M26">
            <v>71.7</v>
          </cell>
          <cell r="N26">
            <v>94</v>
          </cell>
          <cell r="O26">
            <v>90</v>
          </cell>
          <cell r="P26" t="str">
            <v>-</v>
          </cell>
          <cell r="Q26">
            <v>75.400000000000006</v>
          </cell>
          <cell r="R26">
            <v>-2.3923444976076556</v>
          </cell>
          <cell r="S26">
            <v>-5.9838895281933286</v>
          </cell>
          <cell r="T26">
            <v>8.3333333333333517</v>
          </cell>
          <cell r="U26">
            <v>10.967741935483867</v>
          </cell>
          <cell r="V26">
            <v>0.64864864864864258</v>
          </cell>
          <cell r="W26">
            <v>-0.85714285714284899</v>
          </cell>
          <cell r="X26">
            <v>-8.8664421997755252</v>
          </cell>
          <cell r="Y26">
            <v>0.76433121019107553</v>
          </cell>
          <cell r="Z26">
            <v>5.4593874833555383</v>
          </cell>
          <cell r="AA26">
            <v>-7.7163712200208607</v>
          </cell>
          <cell r="AB26">
            <v>-1.1124845488257178</v>
          </cell>
          <cell r="AC26">
            <v>5.7522123893805404</v>
          </cell>
          <cell r="AD26">
            <v>-8.9147286821705443</v>
          </cell>
          <cell r="AE26">
            <v>-7.0247933884297495</v>
          </cell>
          <cell r="AF26" t="str">
            <v>-</v>
          </cell>
          <cell r="AG26">
            <v>2.5850340136054499</v>
          </cell>
        </row>
        <row r="27">
          <cell r="A27">
            <v>37865</v>
          </cell>
          <cell r="B27">
            <v>85.7</v>
          </cell>
          <cell r="C27">
            <v>89.5</v>
          </cell>
          <cell r="D27">
            <v>83.7</v>
          </cell>
          <cell r="E27">
            <v>67.2</v>
          </cell>
          <cell r="F27">
            <v>98</v>
          </cell>
          <cell r="G27">
            <v>84</v>
          </cell>
          <cell r="H27">
            <v>86.1</v>
          </cell>
          <cell r="I27">
            <v>80.3</v>
          </cell>
          <cell r="J27">
            <v>79.3</v>
          </cell>
          <cell r="K27">
            <v>89.5</v>
          </cell>
          <cell r="L27">
            <v>83.9</v>
          </cell>
          <cell r="M27">
            <v>72.099999999999994</v>
          </cell>
          <cell r="N27">
            <v>102</v>
          </cell>
          <cell r="O27">
            <v>95</v>
          </cell>
          <cell r="P27" t="str">
            <v>-</v>
          </cell>
          <cell r="Q27">
            <v>75.8</v>
          </cell>
          <cell r="R27">
            <v>4.3848964677223004</v>
          </cell>
          <cell r="S27">
            <v>6.0426540284360115</v>
          </cell>
          <cell r="T27">
            <v>12.803234501347708</v>
          </cell>
          <cell r="U27">
            <v>18.727915194346291</v>
          </cell>
          <cell r="V27">
            <v>-2</v>
          </cell>
          <cell r="W27">
            <v>9.8039215686274517</v>
          </cell>
          <cell r="X27">
            <v>11.096774193548379</v>
          </cell>
          <cell r="Y27">
            <v>1.3888888888888817</v>
          </cell>
          <cell r="Z27">
            <v>9.5303867403314797</v>
          </cell>
          <cell r="AA27">
            <v>1.7045454545454544</v>
          </cell>
          <cell r="AB27">
            <v>4.4831880448318913</v>
          </cell>
          <cell r="AC27">
            <v>6.4992614475627635</v>
          </cell>
          <cell r="AD27">
            <v>1.7964071856287396</v>
          </cell>
          <cell r="AE27">
            <v>0.84925690021231126</v>
          </cell>
          <cell r="AF27" t="str">
            <v>-</v>
          </cell>
          <cell r="AG27">
            <v>7.2135785007072055</v>
          </cell>
        </row>
        <row r="28">
          <cell r="A28">
            <v>37895</v>
          </cell>
          <cell r="B28">
            <v>90</v>
          </cell>
          <cell r="C28">
            <v>97</v>
          </cell>
          <cell r="D28">
            <v>88</v>
          </cell>
          <cell r="E28">
            <v>68.400000000000006</v>
          </cell>
          <cell r="F28">
            <v>108.5</v>
          </cell>
          <cell r="G28">
            <v>95.4</v>
          </cell>
          <cell r="H28">
            <v>86.3</v>
          </cell>
          <cell r="I28">
            <v>82.8</v>
          </cell>
          <cell r="J28">
            <v>74.2</v>
          </cell>
          <cell r="K28">
            <v>95.5</v>
          </cell>
          <cell r="L28">
            <v>88.4</v>
          </cell>
          <cell r="M28">
            <v>76.3</v>
          </cell>
          <cell r="N28">
            <v>107.6</v>
          </cell>
          <cell r="O28">
            <v>102.6</v>
          </cell>
          <cell r="P28" t="str">
            <v>-</v>
          </cell>
          <cell r="Q28">
            <v>78.599999999999994</v>
          </cell>
          <cell r="R28">
            <v>0.89686098654708202</v>
          </cell>
          <cell r="S28">
            <v>-0.81799591002044703</v>
          </cell>
          <cell r="T28">
            <v>6.4087061668681944</v>
          </cell>
          <cell r="U28">
            <v>11.038961038961045</v>
          </cell>
          <cell r="V28">
            <v>0.55607043558850255</v>
          </cell>
          <cell r="W28">
            <v>3.2467532467532463</v>
          </cell>
          <cell r="X28">
            <v>0.23228803716608926</v>
          </cell>
          <cell r="Y28">
            <v>0.3636363636363602</v>
          </cell>
          <cell r="Z28">
            <v>-3.3854166666666594</v>
          </cell>
          <cell r="AA28">
            <v>2.3579849946409466</v>
          </cell>
          <cell r="AB28">
            <v>-0.56242969628796402</v>
          </cell>
          <cell r="AC28">
            <v>8.3806818181818059</v>
          </cell>
          <cell r="AD28">
            <v>-4.1852181656277851</v>
          </cell>
          <cell r="AE28">
            <v>0.68694798822373759</v>
          </cell>
          <cell r="AF28" t="str">
            <v>-</v>
          </cell>
          <cell r="AG28">
            <v>5.9299191374662952</v>
          </cell>
        </row>
        <row r="29">
          <cell r="A29">
            <v>37926</v>
          </cell>
          <cell r="B29">
            <v>84.6</v>
          </cell>
          <cell r="C29">
            <v>86.8</v>
          </cell>
          <cell r="D29">
            <v>88.6</v>
          </cell>
          <cell r="E29">
            <v>65.599999999999994</v>
          </cell>
          <cell r="F29">
            <v>102.5</v>
          </cell>
          <cell r="G29">
            <v>93.1</v>
          </cell>
          <cell r="H29">
            <v>68.099999999999994</v>
          </cell>
          <cell r="I29">
            <v>79.3</v>
          </cell>
          <cell r="J29">
            <v>72.900000000000006</v>
          </cell>
          <cell r="K29">
            <v>86.7</v>
          </cell>
          <cell r="L29">
            <v>83.8</v>
          </cell>
          <cell r="M29">
            <v>69.400000000000006</v>
          </cell>
          <cell r="N29">
            <v>100.3</v>
          </cell>
          <cell r="O29">
            <v>95.3</v>
          </cell>
          <cell r="P29" t="str">
            <v>-</v>
          </cell>
          <cell r="Q29">
            <v>67.3</v>
          </cell>
          <cell r="R29">
            <v>0.83432657926101139</v>
          </cell>
          <cell r="S29">
            <v>-10.974358974358978</v>
          </cell>
          <cell r="T29">
            <v>6.8757539203859936</v>
          </cell>
          <cell r="U29">
            <v>5.6360708534621464</v>
          </cell>
          <cell r="V29">
            <v>-6.3926940639269407</v>
          </cell>
          <cell r="W29">
            <v>0.75757575757574525</v>
          </cell>
          <cell r="X29">
            <v>-19.50354609929078</v>
          </cell>
          <cell r="Y29">
            <v>1.4066496163682791</v>
          </cell>
          <cell r="Z29">
            <v>-9.2154420921544098</v>
          </cell>
          <cell r="AA29">
            <v>-0.68728522336769104</v>
          </cell>
          <cell r="AB29">
            <v>3.2019704433497465</v>
          </cell>
          <cell r="AC29">
            <v>6.1162079510703355</v>
          </cell>
          <cell r="AD29">
            <v>-5.9981255857544564</v>
          </cell>
          <cell r="AE29">
            <v>-2.3565573770491772</v>
          </cell>
          <cell r="AF29" t="str">
            <v>-</v>
          </cell>
          <cell r="AG29">
            <v>-2.0378457059679849</v>
          </cell>
        </row>
        <row r="30">
          <cell r="A30">
            <v>37956</v>
          </cell>
          <cell r="B30">
            <v>77.900000000000006</v>
          </cell>
          <cell r="C30">
            <v>92</v>
          </cell>
          <cell r="D30">
            <v>67.599999999999994</v>
          </cell>
          <cell r="E30">
            <v>72</v>
          </cell>
          <cell r="F30">
            <v>91.6</v>
          </cell>
          <cell r="G30">
            <v>97.5</v>
          </cell>
          <cell r="H30">
            <v>78.3</v>
          </cell>
          <cell r="I30">
            <v>77.5</v>
          </cell>
          <cell r="J30">
            <v>79.2</v>
          </cell>
          <cell r="K30">
            <v>84.4</v>
          </cell>
          <cell r="L30">
            <v>75.7</v>
          </cell>
          <cell r="M30">
            <v>59.9</v>
          </cell>
          <cell r="N30">
            <v>87.4</v>
          </cell>
          <cell r="O30">
            <v>86.7</v>
          </cell>
          <cell r="P30" t="str">
            <v>-</v>
          </cell>
          <cell r="Q30">
            <v>57.2</v>
          </cell>
          <cell r="R30">
            <v>4.423592493297603</v>
          </cell>
          <cell r="S30">
            <v>-4.1666666666666661</v>
          </cell>
          <cell r="T30">
            <v>4.9689440993788638</v>
          </cell>
          <cell r="U30">
            <v>12.149532710280369</v>
          </cell>
          <cell r="V30">
            <v>-6.6258919469928648</v>
          </cell>
          <cell r="W30">
            <v>3.5031847133757932</v>
          </cell>
          <cell r="X30">
            <v>-8.0985915492957812</v>
          </cell>
          <cell r="Y30">
            <v>9.0014064697609086</v>
          </cell>
          <cell r="Z30">
            <v>0.38022813688212564</v>
          </cell>
          <cell r="AA30">
            <v>-3.8724373576309699</v>
          </cell>
          <cell r="AB30">
            <v>7.6813655761024267</v>
          </cell>
          <cell r="AC30">
            <v>3.4542314335060449</v>
          </cell>
          <cell r="AD30">
            <v>-1.9079685746352288</v>
          </cell>
          <cell r="AE30">
            <v>4.836759371221282</v>
          </cell>
          <cell r="AF30" t="str">
            <v>-</v>
          </cell>
          <cell r="AG30">
            <v>-3.3783783783783781</v>
          </cell>
        </row>
        <row r="31">
          <cell r="A31">
            <v>37987</v>
          </cell>
          <cell r="B31">
            <v>76.8</v>
          </cell>
          <cell r="C31">
            <v>87.8</v>
          </cell>
          <cell r="D31">
            <v>66</v>
          </cell>
          <cell r="E31">
            <v>64.3</v>
          </cell>
          <cell r="F31">
            <v>90.4</v>
          </cell>
          <cell r="G31">
            <v>85.7</v>
          </cell>
          <cell r="H31">
            <v>83.3</v>
          </cell>
          <cell r="I31">
            <v>74.2</v>
          </cell>
          <cell r="J31">
            <v>78.599999999999994</v>
          </cell>
          <cell r="K31">
            <v>84.3</v>
          </cell>
          <cell r="L31">
            <v>74.3</v>
          </cell>
          <cell r="M31">
            <v>63.7</v>
          </cell>
          <cell r="N31">
            <v>86.6</v>
          </cell>
          <cell r="O31">
            <v>87.6</v>
          </cell>
          <cell r="P31" t="str">
            <v>-</v>
          </cell>
          <cell r="Q31">
            <v>59</v>
          </cell>
          <cell r="R31">
            <v>3.7837837837837798</v>
          </cell>
          <cell r="S31">
            <v>-4.8754062838569885</v>
          </cell>
          <cell r="T31">
            <v>18.067978533094813</v>
          </cell>
          <cell r="U31">
            <v>4.0453074433656964</v>
          </cell>
          <cell r="V31">
            <v>-4.8421052631578885</v>
          </cell>
          <cell r="W31">
            <v>-7.3513513513513482</v>
          </cell>
          <cell r="X31">
            <v>0.48250904704462172</v>
          </cell>
          <cell r="Y31">
            <v>2.0632737276478679</v>
          </cell>
          <cell r="Z31">
            <v>2.7450980392156787</v>
          </cell>
          <cell r="AA31">
            <v>-0.23668639053254772</v>
          </cell>
          <cell r="AB31">
            <v>7.0605187319884593</v>
          </cell>
          <cell r="AC31">
            <v>7.0588235294117698</v>
          </cell>
          <cell r="AD31">
            <v>-2.587176602924647</v>
          </cell>
          <cell r="AE31">
            <v>-0.34129692832765796</v>
          </cell>
          <cell r="AF31" t="str">
            <v>-</v>
          </cell>
          <cell r="AG31">
            <v>4.9822064056939448</v>
          </cell>
        </row>
        <row r="32">
          <cell r="A32">
            <v>38018</v>
          </cell>
          <cell r="B32">
            <v>74</v>
          </cell>
          <cell r="C32">
            <v>78.900000000000006</v>
          </cell>
          <cell r="D32">
            <v>60.2</v>
          </cell>
          <cell r="E32">
            <v>64.7</v>
          </cell>
          <cell r="F32">
            <v>85.8</v>
          </cell>
          <cell r="G32">
            <v>71.900000000000006</v>
          </cell>
          <cell r="H32">
            <v>78.8</v>
          </cell>
          <cell r="I32">
            <v>71.8</v>
          </cell>
          <cell r="J32">
            <v>74.8</v>
          </cell>
          <cell r="K32">
            <v>82.2</v>
          </cell>
          <cell r="L32">
            <v>71.7</v>
          </cell>
          <cell r="M32">
            <v>65.599999999999994</v>
          </cell>
          <cell r="N32">
            <v>90</v>
          </cell>
          <cell r="O32">
            <v>87.5</v>
          </cell>
          <cell r="P32" t="str">
            <v>-</v>
          </cell>
          <cell r="Q32">
            <v>63.2</v>
          </cell>
          <cell r="R32">
            <v>3.0640668523676919</v>
          </cell>
          <cell r="S32">
            <v>2.4675324675324748</v>
          </cell>
          <cell r="T32">
            <v>-2.7463651050080706</v>
          </cell>
          <cell r="U32">
            <v>20.484171322160147</v>
          </cell>
          <cell r="V32">
            <v>-2.8312570781426953</v>
          </cell>
          <cell r="W32">
            <v>6.0471976401180072</v>
          </cell>
          <cell r="X32">
            <v>13.544668587896242</v>
          </cell>
          <cell r="Y32">
            <v>0.98452883263010249</v>
          </cell>
          <cell r="Z32">
            <v>0.67294751009421261</v>
          </cell>
          <cell r="AA32">
            <v>-0.7246376811594134</v>
          </cell>
          <cell r="AB32">
            <v>4.5189504373177973</v>
          </cell>
          <cell r="AC32">
            <v>6.8403908794788206</v>
          </cell>
          <cell r="AD32">
            <v>1.0101010101010166</v>
          </cell>
          <cell r="AE32">
            <v>0.11441647597253354</v>
          </cell>
          <cell r="AF32" t="str">
            <v>-</v>
          </cell>
          <cell r="AG32">
            <v>0</v>
          </cell>
        </row>
        <row r="33">
          <cell r="A33">
            <v>38047</v>
          </cell>
          <cell r="B33">
            <v>86.9</v>
          </cell>
          <cell r="C33">
            <v>88.1</v>
          </cell>
          <cell r="D33">
            <v>82.8</v>
          </cell>
          <cell r="E33">
            <v>69</v>
          </cell>
          <cell r="F33">
            <v>99</v>
          </cell>
          <cell r="G33">
            <v>77.7</v>
          </cell>
          <cell r="H33">
            <v>89.8</v>
          </cell>
          <cell r="I33">
            <v>79.7</v>
          </cell>
          <cell r="J33">
            <v>79.2</v>
          </cell>
          <cell r="K33">
            <v>91.5</v>
          </cell>
          <cell r="L33">
            <v>84.8</v>
          </cell>
          <cell r="M33">
            <v>73.5</v>
          </cell>
          <cell r="N33">
            <v>102</v>
          </cell>
          <cell r="O33">
            <v>113.7</v>
          </cell>
          <cell r="P33" t="str">
            <v>-</v>
          </cell>
          <cell r="Q33">
            <v>70.5</v>
          </cell>
          <cell r="R33">
            <v>12.273901808785528</v>
          </cell>
          <cell r="S33">
            <v>10.262828535669572</v>
          </cell>
          <cell r="T33">
            <v>32.905296950240768</v>
          </cell>
          <cell r="U33">
            <v>4.7040971168436938</v>
          </cell>
          <cell r="V33">
            <v>15.654205607476642</v>
          </cell>
          <cell r="W33">
            <v>19.722650231124803</v>
          </cell>
          <cell r="X33">
            <v>11.138613861386139</v>
          </cell>
          <cell r="Y33">
            <v>5.8432934926958913</v>
          </cell>
          <cell r="Z33">
            <v>3.6649214659685825</v>
          </cell>
          <cell r="AA33">
            <v>6.395348837209303</v>
          </cell>
          <cell r="AB33">
            <v>14.905149051490515</v>
          </cell>
          <cell r="AC33">
            <v>15.203761755485898</v>
          </cell>
          <cell r="AD33">
            <v>12.334801762114541</v>
          </cell>
          <cell r="AE33">
            <v>9.5375722543352666</v>
          </cell>
          <cell r="AF33" t="str">
            <v>-</v>
          </cell>
          <cell r="AG33">
            <v>4.2899408284023757</v>
          </cell>
        </row>
        <row r="34">
          <cell r="A34">
            <v>38078</v>
          </cell>
          <cell r="B34">
            <v>82.2</v>
          </cell>
          <cell r="C34">
            <v>81.5</v>
          </cell>
          <cell r="D34">
            <v>81.2</v>
          </cell>
          <cell r="E34">
            <v>67.3</v>
          </cell>
          <cell r="F34">
            <v>89</v>
          </cell>
          <cell r="G34">
            <v>67.599999999999994</v>
          </cell>
          <cell r="H34">
            <v>85.5</v>
          </cell>
          <cell r="I34">
            <v>76.2</v>
          </cell>
          <cell r="J34">
            <v>77.099999999999994</v>
          </cell>
          <cell r="K34">
            <v>87.8</v>
          </cell>
          <cell r="L34">
            <v>79.599999999999994</v>
          </cell>
          <cell r="M34">
            <v>70.599999999999994</v>
          </cell>
          <cell r="N34">
            <v>96.9</v>
          </cell>
          <cell r="O34">
            <v>110.7</v>
          </cell>
          <cell r="P34" t="str">
            <v>-</v>
          </cell>
          <cell r="Q34">
            <v>65</v>
          </cell>
          <cell r="R34">
            <v>7.4509803921568665</v>
          </cell>
          <cell r="S34">
            <v>3.557814485387544</v>
          </cell>
          <cell r="T34">
            <v>14.366197183098596</v>
          </cell>
          <cell r="U34">
            <v>6.8253968253968207</v>
          </cell>
          <cell r="V34">
            <v>-2.8384279475982472</v>
          </cell>
          <cell r="W34">
            <v>5.7902973395931072</v>
          </cell>
          <cell r="X34">
            <v>5.9479553903345685</v>
          </cell>
          <cell r="Y34">
            <v>5.5401662049861491</v>
          </cell>
          <cell r="Z34">
            <v>6.1983471074380168</v>
          </cell>
          <cell r="AA34">
            <v>-0.45351473922903135</v>
          </cell>
          <cell r="AB34">
            <v>11.484593837534996</v>
          </cell>
          <cell r="AC34">
            <v>7.9510703363914192</v>
          </cell>
          <cell r="AD34">
            <v>11.379310344827593</v>
          </cell>
          <cell r="AE34">
            <v>3.3613445378151341</v>
          </cell>
          <cell r="AF34" t="str">
            <v>-</v>
          </cell>
          <cell r="AG34">
            <v>-1.5151515151515151</v>
          </cell>
        </row>
        <row r="35">
          <cell r="A35">
            <v>38108</v>
          </cell>
          <cell r="B35">
            <v>86.3</v>
          </cell>
          <cell r="C35">
            <v>85.2</v>
          </cell>
          <cell r="D35">
            <v>80</v>
          </cell>
          <cell r="E35">
            <v>70.5</v>
          </cell>
          <cell r="F35">
            <v>94.6</v>
          </cell>
          <cell r="G35">
            <v>68.599999999999994</v>
          </cell>
          <cell r="H35">
            <v>90.6</v>
          </cell>
          <cell r="I35">
            <v>80.5</v>
          </cell>
          <cell r="J35">
            <v>81.5</v>
          </cell>
          <cell r="K35">
            <v>91.5</v>
          </cell>
          <cell r="L35">
            <v>84.8</v>
          </cell>
          <cell r="M35">
            <v>66.900000000000006</v>
          </cell>
          <cell r="N35">
            <v>101.8</v>
          </cell>
          <cell r="O35">
            <v>111.7</v>
          </cell>
          <cell r="P35" t="str">
            <v>-</v>
          </cell>
          <cell r="Q35">
            <v>73.7</v>
          </cell>
          <cell r="R35">
            <v>8.2810539523211979</v>
          </cell>
          <cell r="S35">
            <v>9.5115681233933245</v>
          </cell>
          <cell r="T35">
            <v>22.511485451761107</v>
          </cell>
          <cell r="U35">
            <v>4.4444444444444446</v>
          </cell>
          <cell r="V35">
            <v>11.425206124852753</v>
          </cell>
          <cell r="W35">
            <v>12.828947368421048</v>
          </cell>
          <cell r="X35">
            <v>11.165644171779133</v>
          </cell>
          <cell r="Y35">
            <v>6.0606060606060526</v>
          </cell>
          <cell r="Z35">
            <v>0.9913258983890918</v>
          </cell>
          <cell r="AA35">
            <v>2.8089887640449436</v>
          </cell>
          <cell r="AB35">
            <v>10.849673202614376</v>
          </cell>
          <cell r="AC35">
            <v>0.45045045045046755</v>
          </cell>
          <cell r="AD35">
            <v>11.500547645125959</v>
          </cell>
          <cell r="AE35">
            <v>3.906976744186049</v>
          </cell>
          <cell r="AF35" t="str">
            <v>-</v>
          </cell>
          <cell r="AG35">
            <v>11.497730711043888</v>
          </cell>
        </row>
        <row r="36">
          <cell r="A36">
            <v>38139</v>
          </cell>
          <cell r="B36">
            <v>86.1</v>
          </cell>
          <cell r="C36">
            <v>88</v>
          </cell>
          <cell r="D36">
            <v>80.8</v>
          </cell>
          <cell r="E36">
            <v>70.599999999999994</v>
          </cell>
          <cell r="F36">
            <v>94.1</v>
          </cell>
          <cell r="G36">
            <v>66.599999999999994</v>
          </cell>
          <cell r="H36">
            <v>94.1</v>
          </cell>
          <cell r="I36">
            <v>80.400000000000006</v>
          </cell>
          <cell r="J36">
            <v>79.8</v>
          </cell>
          <cell r="K36">
            <v>92</v>
          </cell>
          <cell r="L36">
            <v>85.1</v>
          </cell>
          <cell r="M36">
            <v>63.9</v>
          </cell>
          <cell r="N36">
            <v>104.7</v>
          </cell>
          <cell r="O36">
            <v>110.7</v>
          </cell>
          <cell r="P36" t="str">
            <v>-</v>
          </cell>
          <cell r="Q36">
            <v>72.900000000000006</v>
          </cell>
          <cell r="R36">
            <v>12.844036697247704</v>
          </cell>
          <cell r="S36">
            <v>14.882506527415151</v>
          </cell>
          <cell r="T36">
            <v>22.983257229832564</v>
          </cell>
          <cell r="U36">
            <v>9.9688473520249072</v>
          </cell>
          <cell r="V36">
            <v>13.237063778580024</v>
          </cell>
          <cell r="W36">
            <v>15.424610051993051</v>
          </cell>
          <cell r="X36">
            <v>21.419354838709669</v>
          </cell>
          <cell r="Y36">
            <v>8.9430894308943216</v>
          </cell>
          <cell r="Z36">
            <v>8.4239130434782652</v>
          </cell>
          <cell r="AA36">
            <v>6.2355658198614394</v>
          </cell>
          <cell r="AB36">
            <v>15.625</v>
          </cell>
          <cell r="AC36">
            <v>0.9478672985782014</v>
          </cell>
          <cell r="AD36">
            <v>17.114093959731537</v>
          </cell>
          <cell r="AE36">
            <v>18.269230769230781</v>
          </cell>
          <cell r="AF36" t="str">
            <v>-</v>
          </cell>
          <cell r="AG36">
            <v>4.1428571428571512</v>
          </cell>
        </row>
        <row r="37">
          <cell r="A37">
            <v>38169</v>
          </cell>
          <cell r="B37">
            <v>90.1</v>
          </cell>
          <cell r="C37">
            <v>87.9</v>
          </cell>
          <cell r="D37">
            <v>77</v>
          </cell>
          <cell r="E37">
            <v>73.2</v>
          </cell>
          <cell r="F37">
            <v>107.4</v>
          </cell>
          <cell r="G37">
            <v>70.5</v>
          </cell>
          <cell r="H37">
            <v>88.1</v>
          </cell>
          <cell r="I37">
            <v>84.9</v>
          </cell>
          <cell r="J37">
            <v>82.2</v>
          </cell>
          <cell r="K37">
            <v>92.8</v>
          </cell>
          <cell r="L37">
            <v>89.5</v>
          </cell>
          <cell r="M37">
            <v>76.3</v>
          </cell>
          <cell r="N37">
            <v>111.4</v>
          </cell>
          <cell r="O37">
            <v>114.3</v>
          </cell>
          <cell r="P37" t="str">
            <v>-</v>
          </cell>
          <cell r="Q37">
            <v>75.3</v>
          </cell>
          <cell r="R37">
            <v>10.824108241082406</v>
          </cell>
          <cell r="S37">
            <v>6.9343065693430681</v>
          </cell>
          <cell r="T37">
            <v>-2.0356234096692041</v>
          </cell>
          <cell r="U37">
            <v>9.9099099099099242</v>
          </cell>
          <cell r="V37">
            <v>18.936877076411971</v>
          </cell>
          <cell r="W37">
            <v>2.1739130434782608</v>
          </cell>
          <cell r="X37">
            <v>5.7623049219687843</v>
          </cell>
          <cell r="Y37">
            <v>9.5483870967742011</v>
          </cell>
          <cell r="Z37">
            <v>1.2315270935960589</v>
          </cell>
          <cell r="AA37">
            <v>3.8031319910514441</v>
          </cell>
          <cell r="AB37">
            <v>15.186615186615182</v>
          </cell>
          <cell r="AC37">
            <v>4.9518569463548756</v>
          </cell>
          <cell r="AD37">
            <v>17.88359788359789</v>
          </cell>
          <cell r="AE37">
            <v>22.903225806451609</v>
          </cell>
          <cell r="AF37" t="str">
            <v>-</v>
          </cell>
          <cell r="AG37">
            <v>11.061946902654867</v>
          </cell>
        </row>
        <row r="38">
          <cell r="A38">
            <v>38200</v>
          </cell>
          <cell r="B38">
            <v>92.1</v>
          </cell>
          <cell r="C38">
            <v>89</v>
          </cell>
          <cell r="D38">
            <v>84.8</v>
          </cell>
          <cell r="E38">
            <v>76.3</v>
          </cell>
          <cell r="F38">
            <v>109.8</v>
          </cell>
          <cell r="G38">
            <v>74.7</v>
          </cell>
          <cell r="H38">
            <v>87.3</v>
          </cell>
          <cell r="I38">
            <v>88</v>
          </cell>
          <cell r="J38">
            <v>82.7</v>
          </cell>
          <cell r="K38">
            <v>95.5</v>
          </cell>
          <cell r="L38">
            <v>92.6</v>
          </cell>
          <cell r="M38">
            <v>86.2</v>
          </cell>
          <cell r="N38">
            <v>112.3</v>
          </cell>
          <cell r="O38">
            <v>102.2</v>
          </cell>
          <cell r="P38" t="str">
            <v>-</v>
          </cell>
          <cell r="Q38">
            <v>79.7</v>
          </cell>
          <cell r="R38">
            <v>12.867647058823531</v>
          </cell>
          <cell r="S38">
            <v>8.9351285189718439</v>
          </cell>
          <cell r="T38">
            <v>12.466843501326249</v>
          </cell>
          <cell r="U38">
            <v>10.901162790697674</v>
          </cell>
          <cell r="V38">
            <v>17.937701396348015</v>
          </cell>
          <cell r="W38">
            <v>7.6368876080691592</v>
          </cell>
          <cell r="X38">
            <v>7.5123152709359529</v>
          </cell>
          <cell r="Y38">
            <v>11.251580278128959</v>
          </cell>
          <cell r="Z38">
            <v>4.4191919191919196</v>
          </cell>
          <cell r="AA38">
            <v>7.9096045197740121</v>
          </cell>
          <cell r="AB38">
            <v>15.749999999999991</v>
          </cell>
          <cell r="AC38">
            <v>20.223152022315201</v>
          </cell>
          <cell r="AD38">
            <v>19.468085106382976</v>
          </cell>
          <cell r="AE38">
            <v>13.555555555555559</v>
          </cell>
          <cell r="AF38" t="str">
            <v>-</v>
          </cell>
          <cell r="AG38">
            <v>5.7029177718832846</v>
          </cell>
        </row>
        <row r="39">
          <cell r="A39">
            <v>38231</v>
          </cell>
          <cell r="B39">
            <v>92.1</v>
          </cell>
          <cell r="C39">
            <v>94.8</v>
          </cell>
          <cell r="D39">
            <v>88.8</v>
          </cell>
          <cell r="E39">
            <v>75.2</v>
          </cell>
          <cell r="F39">
            <v>118.1</v>
          </cell>
          <cell r="G39">
            <v>87.2</v>
          </cell>
          <cell r="H39">
            <v>89.5</v>
          </cell>
          <cell r="I39">
            <v>84.8</v>
          </cell>
          <cell r="J39">
            <v>79.3</v>
          </cell>
          <cell r="K39">
            <v>93.7</v>
          </cell>
          <cell r="L39">
            <v>95.3</v>
          </cell>
          <cell r="M39">
            <v>86.5</v>
          </cell>
          <cell r="N39">
            <v>113.4</v>
          </cell>
          <cell r="O39">
            <v>93.1</v>
          </cell>
          <cell r="P39" t="str">
            <v>-</v>
          </cell>
          <cell r="Q39">
            <v>85.3</v>
          </cell>
          <cell r="R39">
            <v>7.4679113185530817</v>
          </cell>
          <cell r="S39">
            <v>5.9217877094972033</v>
          </cell>
          <cell r="T39">
            <v>6.0931899641576992</v>
          </cell>
          <cell r="U39">
            <v>11.904761904761903</v>
          </cell>
          <cell r="V39">
            <v>20.510204081632647</v>
          </cell>
          <cell r="W39">
            <v>3.8095238095238129</v>
          </cell>
          <cell r="X39">
            <v>3.9488966318234682</v>
          </cell>
          <cell r="Y39">
            <v>5.6039850560398508</v>
          </cell>
          <cell r="Z39">
            <v>0</v>
          </cell>
          <cell r="AA39">
            <v>4.6927374301676013</v>
          </cell>
          <cell r="AB39">
            <v>13.587604290822398</v>
          </cell>
          <cell r="AC39">
            <v>19.972260748959787</v>
          </cell>
          <cell r="AD39">
            <v>11.176470588235301</v>
          </cell>
          <cell r="AE39">
            <v>-2.0000000000000058</v>
          </cell>
          <cell r="AF39" t="str">
            <v>-</v>
          </cell>
          <cell r="AG39">
            <v>12.53298153034301</v>
          </cell>
        </row>
        <row r="40">
          <cell r="A40">
            <v>38261</v>
          </cell>
          <cell r="B40">
            <v>93.5</v>
          </cell>
          <cell r="C40">
            <v>103.8</v>
          </cell>
          <cell r="D40">
            <v>93.1</v>
          </cell>
          <cell r="E40">
            <v>75.900000000000006</v>
          </cell>
          <cell r="F40">
            <v>122.9</v>
          </cell>
          <cell r="G40">
            <v>99.4</v>
          </cell>
          <cell r="H40">
            <v>94</v>
          </cell>
          <cell r="I40">
            <v>87.6</v>
          </cell>
          <cell r="J40">
            <v>81.400000000000006</v>
          </cell>
          <cell r="K40">
            <v>96.8</v>
          </cell>
          <cell r="L40">
            <v>92.8</v>
          </cell>
          <cell r="M40">
            <v>82.2</v>
          </cell>
          <cell r="N40">
            <v>112.9</v>
          </cell>
          <cell r="O40">
            <v>104.1</v>
          </cell>
          <cell r="P40" t="str">
            <v>-</v>
          </cell>
          <cell r="Q40">
            <v>82.7</v>
          </cell>
          <cell r="R40">
            <v>3.8888888888888888</v>
          </cell>
          <cell r="S40">
            <v>7.0103092783505128</v>
          </cell>
          <cell r="T40">
            <v>5.7954545454545388</v>
          </cell>
          <cell r="U40">
            <v>10.964912280701753</v>
          </cell>
          <cell r="V40">
            <v>13.271889400921664</v>
          </cell>
          <cell r="W40">
            <v>4.1928721174004187</v>
          </cell>
          <cell r="X40">
            <v>8.9223638470451956</v>
          </cell>
          <cell r="Y40">
            <v>5.7971014492753588</v>
          </cell>
          <cell r="Z40">
            <v>9.7035040431266886</v>
          </cell>
          <cell r="AA40">
            <v>1.3612565445026148</v>
          </cell>
          <cell r="AB40">
            <v>4.97737556561085</v>
          </cell>
          <cell r="AC40">
            <v>7.7326343381389329</v>
          </cell>
          <cell r="AD40">
            <v>4.9256505576208287</v>
          </cell>
          <cell r="AE40">
            <v>1.4619883040935673</v>
          </cell>
          <cell r="AF40" t="str">
            <v>-</v>
          </cell>
          <cell r="AG40">
            <v>5.2162849872773647</v>
          </cell>
        </row>
        <row r="41">
          <cell r="A41">
            <v>38292</v>
          </cell>
          <cell r="B41">
            <v>91.8</v>
          </cell>
          <cell r="C41">
            <v>103.1</v>
          </cell>
          <cell r="D41">
            <v>101.4</v>
          </cell>
          <cell r="E41">
            <v>76.900000000000006</v>
          </cell>
          <cell r="F41">
            <v>124.3</v>
          </cell>
          <cell r="G41">
            <v>95.8</v>
          </cell>
          <cell r="H41">
            <v>92.5</v>
          </cell>
          <cell r="I41">
            <v>84.7</v>
          </cell>
          <cell r="J41">
            <v>81</v>
          </cell>
          <cell r="K41">
            <v>92.9</v>
          </cell>
          <cell r="L41">
            <v>91.7</v>
          </cell>
          <cell r="M41">
            <v>80.3</v>
          </cell>
          <cell r="N41">
            <v>110.5</v>
          </cell>
          <cell r="O41">
            <v>97</v>
          </cell>
          <cell r="P41" t="str">
            <v>-</v>
          </cell>
          <cell r="Q41">
            <v>78.099999999999994</v>
          </cell>
          <cell r="R41">
            <v>8.5106382978723438</v>
          </cell>
          <cell r="S41">
            <v>18.778801843317968</v>
          </cell>
          <cell r="T41">
            <v>14.446952595936807</v>
          </cell>
          <cell r="U41">
            <v>17.22560975609758</v>
          </cell>
          <cell r="V41">
            <v>21.268292682926827</v>
          </cell>
          <cell r="W41">
            <v>2.9001074113856098</v>
          </cell>
          <cell r="X41">
            <v>35.829662261380335</v>
          </cell>
          <cell r="Y41">
            <v>6.8095838587641939</v>
          </cell>
          <cell r="Z41">
            <v>11.111111111111102</v>
          </cell>
          <cell r="AA41">
            <v>7.1510957324106146</v>
          </cell>
          <cell r="AB41">
            <v>9.4272076372315112</v>
          </cell>
          <cell r="AC41">
            <v>15.706051873198835</v>
          </cell>
          <cell r="AD41">
            <v>10.169491525423732</v>
          </cell>
          <cell r="AE41">
            <v>1.7838405036726159</v>
          </cell>
          <cell r="AF41" t="str">
            <v>-</v>
          </cell>
          <cell r="AG41">
            <v>16.04754829123328</v>
          </cell>
        </row>
        <row r="42">
          <cell r="A42">
            <v>38322</v>
          </cell>
          <cell r="B42">
            <v>84.7</v>
          </cell>
          <cell r="C42">
            <v>101.1</v>
          </cell>
          <cell r="D42">
            <v>77.5</v>
          </cell>
          <cell r="E42">
            <v>79</v>
          </cell>
          <cell r="F42">
            <v>108.2</v>
          </cell>
          <cell r="G42">
            <v>97.4</v>
          </cell>
          <cell r="H42">
            <v>90.6</v>
          </cell>
          <cell r="I42">
            <v>78.099999999999994</v>
          </cell>
          <cell r="J42">
            <v>86.9</v>
          </cell>
          <cell r="K42">
            <v>92.5</v>
          </cell>
          <cell r="L42">
            <v>83.9</v>
          </cell>
          <cell r="M42">
            <v>71.7</v>
          </cell>
          <cell r="N42">
            <v>98.6</v>
          </cell>
          <cell r="O42">
            <v>87.6</v>
          </cell>
          <cell r="P42" t="str">
            <v>-</v>
          </cell>
          <cell r="Q42">
            <v>69.2</v>
          </cell>
          <cell r="R42">
            <v>8.7291399229781721</v>
          </cell>
          <cell r="S42">
            <v>9.8913043478260807</v>
          </cell>
          <cell r="T42">
            <v>14.644970414201195</v>
          </cell>
          <cell r="U42">
            <v>9.7222222222222232</v>
          </cell>
          <cell r="V42">
            <v>18.12227074235809</v>
          </cell>
          <cell r="W42">
            <v>-0.10256410256409673</v>
          </cell>
          <cell r="X42">
            <v>15.708812260536394</v>
          </cell>
          <cell r="Y42">
            <v>0.77419354838708943</v>
          </cell>
          <cell r="Z42">
            <v>9.722222222222225</v>
          </cell>
          <cell r="AA42">
            <v>9.5971563981042571</v>
          </cell>
          <cell r="AB42">
            <v>10.832232496697493</v>
          </cell>
          <cell r="AC42">
            <v>19.699499165275466</v>
          </cell>
          <cell r="AD42">
            <v>12.814645308924472</v>
          </cell>
          <cell r="AE42">
            <v>1.0380622837370144</v>
          </cell>
          <cell r="AF42" t="str">
            <v>-</v>
          </cell>
          <cell r="AG42">
            <v>20.97902097902098</v>
          </cell>
        </row>
        <row r="43">
          <cell r="A43">
            <v>38353</v>
          </cell>
          <cell r="B43">
            <v>81</v>
          </cell>
          <cell r="C43">
            <v>97.7</v>
          </cell>
          <cell r="D43">
            <v>71.2</v>
          </cell>
          <cell r="E43">
            <v>71.8</v>
          </cell>
          <cell r="F43">
            <v>99.3</v>
          </cell>
          <cell r="G43">
            <v>91.9</v>
          </cell>
          <cell r="H43">
            <v>88.5</v>
          </cell>
          <cell r="I43">
            <v>80.099999999999994</v>
          </cell>
          <cell r="J43">
            <v>83.7</v>
          </cell>
          <cell r="K43">
            <v>89.1</v>
          </cell>
          <cell r="L43">
            <v>79.5</v>
          </cell>
          <cell r="M43">
            <v>69.599999999999994</v>
          </cell>
          <cell r="N43">
            <v>94.4</v>
          </cell>
          <cell r="O43">
            <v>86.4</v>
          </cell>
          <cell r="P43" t="str">
            <v>-</v>
          </cell>
          <cell r="Q43">
            <v>60.5</v>
          </cell>
          <cell r="R43">
            <v>5.4687500000000044</v>
          </cell>
          <cell r="S43">
            <v>11.275626423690213</v>
          </cell>
          <cell r="T43">
            <v>7.8787878787878833</v>
          </cell>
          <cell r="U43">
            <v>11.66407465007776</v>
          </cell>
          <cell r="V43">
            <v>9.8451327433628215</v>
          </cell>
          <cell r="W43">
            <v>7.2345390898483117</v>
          </cell>
          <cell r="X43">
            <v>6.2424969987995231</v>
          </cell>
          <cell r="Y43">
            <v>7.9514824797843549</v>
          </cell>
          <cell r="Z43">
            <v>6.4885496183206213</v>
          </cell>
          <cell r="AA43">
            <v>5.6939501779359398</v>
          </cell>
          <cell r="AB43">
            <v>6.9986541049798152</v>
          </cell>
          <cell r="AC43">
            <v>9.2621664050235335</v>
          </cell>
          <cell r="AD43">
            <v>9.0069284064665265</v>
          </cell>
          <cell r="AE43">
            <v>-1.3698630136986172</v>
          </cell>
          <cell r="AF43" t="str">
            <v>-</v>
          </cell>
          <cell r="AG43">
            <v>2.5423728813559325</v>
          </cell>
        </row>
        <row r="44">
          <cell r="A44">
            <v>38384</v>
          </cell>
          <cell r="B44">
            <v>76.400000000000006</v>
          </cell>
          <cell r="C44">
            <v>84.7</v>
          </cell>
          <cell r="D44">
            <v>74.5</v>
          </cell>
          <cell r="E44">
            <v>63.7</v>
          </cell>
          <cell r="F44">
            <v>89.1</v>
          </cell>
          <cell r="G44">
            <v>75.400000000000006</v>
          </cell>
          <cell r="H44">
            <v>81.599999999999994</v>
          </cell>
          <cell r="I44">
            <v>75.099999999999994</v>
          </cell>
          <cell r="J44">
            <v>73.900000000000006</v>
          </cell>
          <cell r="K44">
            <v>82.2</v>
          </cell>
          <cell r="L44">
            <v>74.900000000000006</v>
          </cell>
          <cell r="M44">
            <v>67.8</v>
          </cell>
          <cell r="N44">
            <v>96.6</v>
          </cell>
          <cell r="O44">
            <v>85.5</v>
          </cell>
          <cell r="P44" t="str">
            <v>-</v>
          </cell>
          <cell r="Q44">
            <v>64.8</v>
          </cell>
          <cell r="R44">
            <v>3.243243243243251</v>
          </cell>
          <cell r="S44">
            <v>7.3510773130544953</v>
          </cell>
          <cell r="T44">
            <v>23.754152823920261</v>
          </cell>
          <cell r="U44">
            <v>-1.545595054095827</v>
          </cell>
          <cell r="V44">
            <v>3.8461538461538427</v>
          </cell>
          <cell r="W44">
            <v>4.8678720445062584</v>
          </cell>
          <cell r="X44">
            <v>3.5532994923857837</v>
          </cell>
          <cell r="Y44">
            <v>4.5961002785515284</v>
          </cell>
          <cell r="Z44">
            <v>-1.2032085561497212</v>
          </cell>
          <cell r="AA44">
            <v>0</v>
          </cell>
          <cell r="AB44">
            <v>4.4630404463040483</v>
          </cell>
          <cell r="AC44">
            <v>3.3536585365853702</v>
          </cell>
          <cell r="AD44">
            <v>7.3333333333333268</v>
          </cell>
          <cell r="AE44">
            <v>-2.2857142857142856</v>
          </cell>
          <cell r="AF44" t="str">
            <v>-</v>
          </cell>
          <cell r="AG44">
            <v>2.531645569620244</v>
          </cell>
        </row>
        <row r="45">
          <cell r="A45">
            <v>38412</v>
          </cell>
          <cell r="B45">
            <v>88</v>
          </cell>
          <cell r="C45">
            <v>89.1</v>
          </cell>
          <cell r="D45">
            <v>94.5</v>
          </cell>
          <cell r="E45">
            <v>72.099999999999994</v>
          </cell>
          <cell r="F45">
            <v>96.7</v>
          </cell>
          <cell r="G45">
            <v>77.2</v>
          </cell>
          <cell r="H45">
            <v>90.7</v>
          </cell>
          <cell r="I45">
            <v>83.9</v>
          </cell>
          <cell r="J45">
            <v>84.9</v>
          </cell>
          <cell r="K45">
            <v>94.4</v>
          </cell>
          <cell r="L45">
            <v>85.7</v>
          </cell>
          <cell r="M45">
            <v>77.900000000000006</v>
          </cell>
          <cell r="N45">
            <v>106</v>
          </cell>
          <cell r="O45">
            <v>105.3</v>
          </cell>
          <cell r="P45" t="str">
            <v>-</v>
          </cell>
          <cell r="Q45">
            <v>77.099999999999994</v>
          </cell>
          <cell r="R45">
            <v>1.26582278481012</v>
          </cell>
          <cell r="S45">
            <v>1.1350737797956869</v>
          </cell>
          <cell r="T45">
            <v>14.130434782608701</v>
          </cell>
          <cell r="U45">
            <v>4.4927536231883973</v>
          </cell>
          <cell r="V45">
            <v>-2.3232323232323204</v>
          </cell>
          <cell r="W45">
            <v>-0.64350064350064351</v>
          </cell>
          <cell r="X45">
            <v>1.0022271714922113</v>
          </cell>
          <cell r="Y45">
            <v>5.2697616060225885</v>
          </cell>
          <cell r="Z45">
            <v>7.1969696969696999</v>
          </cell>
          <cell r="AA45">
            <v>3.1693989071038313</v>
          </cell>
          <cell r="AB45">
            <v>1.0613207547169878</v>
          </cell>
          <cell r="AC45">
            <v>5.9863945578231368</v>
          </cell>
          <cell r="AD45">
            <v>3.9215686274509802</v>
          </cell>
          <cell r="AE45">
            <v>-7.3878627968337778</v>
          </cell>
          <cell r="AF45" t="str">
            <v>-</v>
          </cell>
          <cell r="AG45">
            <v>9.3617021276595658</v>
          </cell>
        </row>
        <row r="46">
          <cell r="A46">
            <v>38443</v>
          </cell>
          <cell r="B46">
            <v>87</v>
          </cell>
          <cell r="C46">
            <v>86.5</v>
          </cell>
          <cell r="D46">
            <v>99.4</v>
          </cell>
          <cell r="E46">
            <v>72</v>
          </cell>
          <cell r="F46">
            <v>99.2</v>
          </cell>
          <cell r="G46">
            <v>66.2</v>
          </cell>
          <cell r="H46">
            <v>90.6</v>
          </cell>
          <cell r="I46">
            <v>83</v>
          </cell>
          <cell r="J46">
            <v>81.3</v>
          </cell>
          <cell r="K46">
            <v>92.3</v>
          </cell>
          <cell r="L46">
            <v>84.1</v>
          </cell>
          <cell r="M46">
            <v>76.900000000000006</v>
          </cell>
          <cell r="N46">
            <v>103.4</v>
          </cell>
          <cell r="O46">
            <v>107.4</v>
          </cell>
          <cell r="P46" t="str">
            <v>-</v>
          </cell>
          <cell r="Q46">
            <v>76.7</v>
          </cell>
          <cell r="R46">
            <v>5.839416058394157</v>
          </cell>
          <cell r="S46">
            <v>6.1349693251533743</v>
          </cell>
          <cell r="T46">
            <v>22.413793103448278</v>
          </cell>
          <cell r="U46">
            <v>6.9836552748885632</v>
          </cell>
          <cell r="V46">
            <v>11.460674157303375</v>
          </cell>
          <cell r="W46">
            <v>-2.0710059171597508</v>
          </cell>
          <cell r="X46">
            <v>5.9649122807017481</v>
          </cell>
          <cell r="Y46">
            <v>8.9238845144356915</v>
          </cell>
          <cell r="Z46">
            <v>5.4474708171206272</v>
          </cell>
          <cell r="AA46">
            <v>5.1252847380410032</v>
          </cell>
          <cell r="AB46">
            <v>5.6532663316582914</v>
          </cell>
          <cell r="AC46">
            <v>8.9235127478753711</v>
          </cell>
          <cell r="AD46">
            <v>6.707946336429309</v>
          </cell>
          <cell r="AE46">
            <v>-2.9810298102981005</v>
          </cell>
          <cell r="AF46" t="str">
            <v>-</v>
          </cell>
          <cell r="AG46">
            <v>18.000000000000004</v>
          </cell>
        </row>
        <row r="47">
          <cell r="A47">
            <v>38473</v>
          </cell>
          <cell r="B47">
            <v>91.1</v>
          </cell>
          <cell r="C47">
            <v>86</v>
          </cell>
          <cell r="D47">
            <v>99.9</v>
          </cell>
          <cell r="E47">
            <v>74.400000000000006</v>
          </cell>
          <cell r="F47">
            <v>99.7</v>
          </cell>
          <cell r="G47">
            <v>68.7</v>
          </cell>
          <cell r="H47">
            <v>90.3</v>
          </cell>
          <cell r="I47">
            <v>84.2</v>
          </cell>
          <cell r="J47">
            <v>84.8</v>
          </cell>
          <cell r="K47">
            <v>95.7</v>
          </cell>
          <cell r="L47">
            <v>90.2</v>
          </cell>
          <cell r="M47">
            <v>79.7</v>
          </cell>
          <cell r="N47">
            <v>105</v>
          </cell>
          <cell r="O47">
            <v>111.6</v>
          </cell>
          <cell r="P47" t="str">
            <v>-</v>
          </cell>
          <cell r="Q47">
            <v>75.599999999999994</v>
          </cell>
          <cell r="R47">
            <v>5.5619930475086878</v>
          </cell>
          <cell r="S47">
            <v>0.93896713615023131</v>
          </cell>
          <cell r="T47">
            <v>24.875000000000007</v>
          </cell>
          <cell r="U47">
            <v>5.5319148936170297</v>
          </cell>
          <cell r="V47">
            <v>5.3911205073995863</v>
          </cell>
          <cell r="W47">
            <v>0.14577259475219903</v>
          </cell>
          <cell r="X47">
            <v>-0.3311258278145664</v>
          </cell>
          <cell r="Y47">
            <v>4.5962732919254696</v>
          </cell>
          <cell r="Z47">
            <v>4.049079754601224</v>
          </cell>
          <cell r="AA47">
            <v>4.5901639344262328</v>
          </cell>
          <cell r="AB47">
            <v>6.3679245283018933</v>
          </cell>
          <cell r="AC47">
            <v>19.133034379671145</v>
          </cell>
          <cell r="AD47">
            <v>3.1434184675834995</v>
          </cell>
          <cell r="AE47">
            <v>-8.9525514771717565E-2</v>
          </cell>
          <cell r="AF47" t="str">
            <v>-</v>
          </cell>
          <cell r="AG47">
            <v>2.578018995929432</v>
          </cell>
        </row>
        <row r="48">
          <cell r="A48">
            <v>38504</v>
          </cell>
          <cell r="B48">
            <v>91.4</v>
          </cell>
          <cell r="C48">
            <v>86.3</v>
          </cell>
          <cell r="D48">
            <v>106.3</v>
          </cell>
          <cell r="E48">
            <v>75.8</v>
          </cell>
          <cell r="F48">
            <v>95.5</v>
          </cell>
          <cell r="G48">
            <v>66.900000000000006</v>
          </cell>
          <cell r="H48">
            <v>92</v>
          </cell>
          <cell r="I48">
            <v>87.6</v>
          </cell>
          <cell r="J48">
            <v>76.5</v>
          </cell>
          <cell r="K48">
            <v>90.6</v>
          </cell>
          <cell r="L48">
            <v>91.2</v>
          </cell>
          <cell r="M48">
            <v>80.2</v>
          </cell>
          <cell r="N48">
            <v>106.4</v>
          </cell>
          <cell r="O48">
            <v>108</v>
          </cell>
          <cell r="P48" t="str">
            <v>-</v>
          </cell>
          <cell r="Q48">
            <v>80.900000000000006</v>
          </cell>
          <cell r="R48">
            <v>6.155632984901291</v>
          </cell>
          <cell r="S48">
            <v>-1.931818181818185</v>
          </cell>
          <cell r="T48">
            <v>31.559405940594061</v>
          </cell>
          <cell r="U48">
            <v>7.365439093484424</v>
          </cell>
          <cell r="V48">
            <v>1.4877789585547352</v>
          </cell>
          <cell r="W48">
            <v>0.45045045045046755</v>
          </cell>
          <cell r="X48">
            <v>-2.2316684378320875</v>
          </cell>
          <cell r="Y48">
            <v>8.9552238805969999</v>
          </cell>
          <cell r="Z48">
            <v>-4.1353383458646578</v>
          </cell>
          <cell r="AA48">
            <v>-1.5217391304347887</v>
          </cell>
          <cell r="AB48">
            <v>7.1680376028202222</v>
          </cell>
          <cell r="AC48">
            <v>25.508607198748052</v>
          </cell>
          <cell r="AD48">
            <v>1.6236867239732597</v>
          </cell>
          <cell r="AE48">
            <v>-2.439024390243905</v>
          </cell>
          <cell r="AF48" t="str">
            <v>-</v>
          </cell>
          <cell r="AG48">
            <v>10.973936899862826</v>
          </cell>
        </row>
        <row r="49">
          <cell r="A49">
            <v>38534</v>
          </cell>
          <cell r="B49">
            <v>90.5</v>
          </cell>
          <cell r="C49">
            <v>89.8</v>
          </cell>
          <cell r="D49">
            <v>85.7</v>
          </cell>
          <cell r="E49">
            <v>72.8</v>
          </cell>
          <cell r="F49">
            <v>101.1</v>
          </cell>
          <cell r="G49">
            <v>71.8</v>
          </cell>
          <cell r="H49">
            <v>96.7</v>
          </cell>
          <cell r="I49">
            <v>89.1</v>
          </cell>
          <cell r="J49">
            <v>75.5</v>
          </cell>
          <cell r="K49">
            <v>90.4</v>
          </cell>
          <cell r="L49">
            <v>90.3</v>
          </cell>
          <cell r="M49">
            <v>77.3</v>
          </cell>
          <cell r="N49">
            <v>102.3</v>
          </cell>
          <cell r="O49">
            <v>104.8</v>
          </cell>
          <cell r="P49" t="str">
            <v>-</v>
          </cell>
          <cell r="Q49">
            <v>81</v>
          </cell>
          <cell r="R49">
            <v>0.44395116537181545</v>
          </cell>
          <cell r="S49">
            <v>2.1615472127417421</v>
          </cell>
          <cell r="T49">
            <v>11.298701298701303</v>
          </cell>
          <cell r="U49">
            <v>-0.5464480874317017</v>
          </cell>
          <cell r="V49">
            <v>-5.8659217877095076</v>
          </cell>
          <cell r="W49">
            <v>1.8439716312056698</v>
          </cell>
          <cell r="X49">
            <v>9.7616345062429168</v>
          </cell>
          <cell r="Y49">
            <v>4.9469964664310817</v>
          </cell>
          <cell r="Z49">
            <v>-8.150851581508519</v>
          </cell>
          <cell r="AA49">
            <v>-2.5862068965517149</v>
          </cell>
          <cell r="AB49">
            <v>0.89385474860334879</v>
          </cell>
          <cell r="AC49">
            <v>1.3106159895150722</v>
          </cell>
          <cell r="AD49">
            <v>-8.1687612208258606</v>
          </cell>
          <cell r="AE49">
            <v>-8.3114610673665794</v>
          </cell>
          <cell r="AF49" t="str">
            <v>-</v>
          </cell>
          <cell r="AG49">
            <v>7.5697211155378525</v>
          </cell>
        </row>
        <row r="50">
          <cell r="A50">
            <v>38565</v>
          </cell>
          <cell r="B50">
            <v>95.6</v>
          </cell>
          <cell r="C50">
            <v>92.4</v>
          </cell>
          <cell r="D50">
            <v>93.6</v>
          </cell>
          <cell r="E50">
            <v>76.7</v>
          </cell>
          <cell r="F50">
            <v>106.2</v>
          </cell>
          <cell r="G50">
            <v>77.599999999999994</v>
          </cell>
          <cell r="H50">
            <v>98.1</v>
          </cell>
          <cell r="I50">
            <v>91.3</v>
          </cell>
          <cell r="J50">
            <v>83.2</v>
          </cell>
          <cell r="K50">
            <v>99.1</v>
          </cell>
          <cell r="L50">
            <v>96.6</v>
          </cell>
          <cell r="M50">
            <v>84.3</v>
          </cell>
          <cell r="N50">
            <v>106.3</v>
          </cell>
          <cell r="O50">
            <v>105.8</v>
          </cell>
          <cell r="P50" t="str">
            <v>-</v>
          </cell>
          <cell r="Q50">
            <v>84</v>
          </cell>
          <cell r="R50">
            <v>3.8002171552660156</v>
          </cell>
          <cell r="S50">
            <v>3.8202247191011298</v>
          </cell>
          <cell r="T50">
            <v>10.377358490566033</v>
          </cell>
          <cell r="U50">
            <v>0.52424639580603627</v>
          </cell>
          <cell r="V50">
            <v>-3.2786885245901587</v>
          </cell>
          <cell r="W50">
            <v>3.8821954484604975</v>
          </cell>
          <cell r="X50">
            <v>12.371134020618554</v>
          </cell>
          <cell r="Y50">
            <v>3.7499999999999969</v>
          </cell>
          <cell r="Z50">
            <v>0.60459492140266025</v>
          </cell>
          <cell r="AA50">
            <v>3.7696335078533969</v>
          </cell>
          <cell r="AB50">
            <v>4.3196544276457889</v>
          </cell>
          <cell r="AC50">
            <v>-2.2041763341067351</v>
          </cell>
          <cell r="AD50">
            <v>-5.3428317008014252</v>
          </cell>
          <cell r="AE50">
            <v>3.5225048923679001</v>
          </cell>
          <cell r="AF50" t="str">
            <v>-</v>
          </cell>
          <cell r="AG50">
            <v>5.3952321204516904</v>
          </cell>
        </row>
        <row r="51">
          <cell r="A51">
            <v>38596</v>
          </cell>
          <cell r="B51">
            <v>92</v>
          </cell>
          <cell r="C51">
            <v>93.2</v>
          </cell>
          <cell r="D51">
            <v>92.2</v>
          </cell>
          <cell r="E51">
            <v>78</v>
          </cell>
          <cell r="F51">
            <v>103.3</v>
          </cell>
          <cell r="G51">
            <v>85</v>
          </cell>
          <cell r="H51">
            <v>94.1</v>
          </cell>
          <cell r="I51">
            <v>88.6</v>
          </cell>
          <cell r="J51">
            <v>81.599999999999994</v>
          </cell>
          <cell r="K51">
            <v>99.3</v>
          </cell>
          <cell r="L51">
            <v>93.3</v>
          </cell>
          <cell r="M51">
            <v>85.9</v>
          </cell>
          <cell r="N51">
            <v>100.5</v>
          </cell>
          <cell r="O51">
            <v>91.3</v>
          </cell>
          <cell r="P51" t="str">
            <v>-</v>
          </cell>
          <cell r="Q51">
            <v>82.9</v>
          </cell>
          <cell r="R51">
            <v>-0.10857763300759427</v>
          </cell>
          <cell r="S51">
            <v>-1.6877637130801628</v>
          </cell>
          <cell r="T51">
            <v>3.8288288288288355</v>
          </cell>
          <cell r="U51">
            <v>3.7234042553191453</v>
          </cell>
          <cell r="V51">
            <v>-12.531752751905165</v>
          </cell>
          <cell r="W51">
            <v>-2.5229357798165171</v>
          </cell>
          <cell r="X51">
            <v>5.1396648044692679</v>
          </cell>
          <cell r="Y51">
            <v>4.4811320754716952</v>
          </cell>
          <cell r="Z51">
            <v>2.9003783102143723</v>
          </cell>
          <cell r="AA51">
            <v>5.9765208110992463</v>
          </cell>
          <cell r="AB51">
            <v>-2.0986358866736623</v>
          </cell>
          <cell r="AC51">
            <v>-0.69364161849710326</v>
          </cell>
          <cell r="AD51">
            <v>-11.37566137566138</v>
          </cell>
          <cell r="AE51">
            <v>-1.933404940923735</v>
          </cell>
          <cell r="AF51" t="str">
            <v>-</v>
          </cell>
          <cell r="AG51">
            <v>-2.813599062133636</v>
          </cell>
        </row>
        <row r="52">
          <cell r="A52">
            <v>38626</v>
          </cell>
          <cell r="B52">
            <v>93.7</v>
          </cell>
          <cell r="C52">
            <v>101.8</v>
          </cell>
          <cell r="D52">
            <v>103.8</v>
          </cell>
          <cell r="E52">
            <v>81.2</v>
          </cell>
          <cell r="F52">
            <v>107.5</v>
          </cell>
          <cell r="G52">
            <v>97.3</v>
          </cell>
          <cell r="H52">
            <v>95.5</v>
          </cell>
          <cell r="I52">
            <v>92</v>
          </cell>
          <cell r="J52">
            <v>84.9</v>
          </cell>
          <cell r="K52">
            <v>100.3</v>
          </cell>
          <cell r="L52">
            <v>93.1</v>
          </cell>
          <cell r="M52">
            <v>81.2</v>
          </cell>
          <cell r="N52">
            <v>106.2</v>
          </cell>
          <cell r="O52">
            <v>97.8</v>
          </cell>
          <cell r="P52" t="str">
            <v>-</v>
          </cell>
          <cell r="Q52">
            <v>81.900000000000006</v>
          </cell>
          <cell r="R52">
            <v>0.21390374331551107</v>
          </cell>
          <cell r="S52">
            <v>-1.9267822736030831</v>
          </cell>
          <cell r="T52">
            <v>11.493018259935557</v>
          </cell>
          <cell r="U52">
            <v>6.9828722002634995</v>
          </cell>
          <cell r="V52">
            <v>-12.530512611879582</v>
          </cell>
          <cell r="W52">
            <v>-2.1126760563380365</v>
          </cell>
          <cell r="X52">
            <v>1.5957446808510638</v>
          </cell>
          <cell r="Y52">
            <v>5.0228310502283176</v>
          </cell>
          <cell r="Z52">
            <v>4.2997542997542997</v>
          </cell>
          <cell r="AA52">
            <v>3.6157024793388435</v>
          </cell>
          <cell r="AB52">
            <v>0.32327586206896247</v>
          </cell>
          <cell r="AC52">
            <v>-1.21654501216545</v>
          </cell>
          <cell r="AD52">
            <v>-5.9344552701505782</v>
          </cell>
          <cell r="AE52">
            <v>-6.05187319884726</v>
          </cell>
          <cell r="AF52" t="str">
            <v>-</v>
          </cell>
          <cell r="AG52">
            <v>-0.96735187424425284</v>
          </cell>
        </row>
        <row r="53">
          <cell r="A53">
            <v>38657</v>
          </cell>
          <cell r="B53">
            <v>92.4</v>
          </cell>
          <cell r="C53">
            <v>103.2</v>
          </cell>
          <cell r="D53">
            <v>98.7</v>
          </cell>
          <cell r="E53">
            <v>77.3</v>
          </cell>
          <cell r="F53">
            <v>115.3</v>
          </cell>
          <cell r="G53">
            <v>107.9</v>
          </cell>
          <cell r="H53">
            <v>92.7</v>
          </cell>
          <cell r="I53">
            <v>87.7</v>
          </cell>
          <cell r="J53">
            <v>82.1</v>
          </cell>
          <cell r="K53">
            <v>97.6</v>
          </cell>
          <cell r="L53">
            <v>92.2</v>
          </cell>
          <cell r="M53">
            <v>73.5</v>
          </cell>
          <cell r="N53">
            <v>107.8</v>
          </cell>
          <cell r="O53">
            <v>95</v>
          </cell>
          <cell r="P53" t="str">
            <v>-</v>
          </cell>
          <cell r="Q53">
            <v>76.2</v>
          </cell>
          <cell r="R53">
            <v>0.6535947712418394</v>
          </cell>
          <cell r="S53">
            <v>9.699321047527501E-2</v>
          </cell>
          <cell r="T53">
            <v>-2.6627218934911268</v>
          </cell>
          <cell r="U53">
            <v>0.52015604681403316</v>
          </cell>
          <cell r="V53">
            <v>-7.2405470635559137</v>
          </cell>
          <cell r="W53">
            <v>12.630480167014625</v>
          </cell>
          <cell r="X53">
            <v>0.21621621621621931</v>
          </cell>
          <cell r="Y53">
            <v>3.5419126328217234</v>
          </cell>
          <cell r="Z53">
            <v>1.3580246913580178</v>
          </cell>
          <cell r="AA53">
            <v>5.0592034445640346</v>
          </cell>
          <cell r="AB53">
            <v>0.54525627044711011</v>
          </cell>
          <cell r="AC53">
            <v>-8.4682440846824374</v>
          </cell>
          <cell r="AD53">
            <v>-2.4434389140271517</v>
          </cell>
          <cell r="AE53">
            <v>-2.0618556701030926</v>
          </cell>
          <cell r="AF53" t="str">
            <v>-</v>
          </cell>
          <cell r="AG53">
            <v>-2.4327784891165067</v>
          </cell>
        </row>
        <row r="54">
          <cell r="A54">
            <v>38687</v>
          </cell>
          <cell r="B54">
            <v>86.6</v>
          </cell>
          <cell r="C54">
            <v>104.8</v>
          </cell>
          <cell r="D54">
            <v>73.8</v>
          </cell>
          <cell r="E54">
            <v>82.5</v>
          </cell>
          <cell r="F54">
            <v>99.1</v>
          </cell>
          <cell r="G54">
            <v>105.7</v>
          </cell>
          <cell r="H54">
            <v>99.3</v>
          </cell>
          <cell r="I54">
            <v>82</v>
          </cell>
          <cell r="J54">
            <v>84</v>
          </cell>
          <cell r="K54">
            <v>95.6</v>
          </cell>
          <cell r="L54">
            <v>85.9</v>
          </cell>
          <cell r="M54">
            <v>70.2</v>
          </cell>
          <cell r="N54">
            <v>94</v>
          </cell>
          <cell r="O54">
            <v>88.9</v>
          </cell>
          <cell r="P54" t="str">
            <v>-</v>
          </cell>
          <cell r="Q54">
            <v>72.7</v>
          </cell>
          <cell r="R54">
            <v>2.243211334120415</v>
          </cell>
          <cell r="S54">
            <v>3.659742828882298</v>
          </cell>
          <cell r="T54">
            <v>-4.7741935483871005</v>
          </cell>
          <cell r="U54">
            <v>4.4303797468354427</v>
          </cell>
          <cell r="V54">
            <v>-8.4103512014787505</v>
          </cell>
          <cell r="W54">
            <v>8.521560574948662</v>
          </cell>
          <cell r="X54">
            <v>9.602649006622519</v>
          </cell>
          <cell r="Y54">
            <v>4.9935979513444373</v>
          </cell>
          <cell r="Z54">
            <v>-3.3371691599539766</v>
          </cell>
          <cell r="AA54">
            <v>3.3513513513513447</v>
          </cell>
          <cell r="AB54">
            <v>2.3837902264600714</v>
          </cell>
          <cell r="AC54">
            <v>-2.0920502092050208</v>
          </cell>
          <cell r="AD54">
            <v>-4.6653144016227124</v>
          </cell>
          <cell r="AE54">
            <v>1.4840182648401958</v>
          </cell>
          <cell r="AF54" t="str">
            <v>-</v>
          </cell>
          <cell r="AG54">
            <v>5.0578034682080917</v>
          </cell>
        </row>
        <row r="55">
          <cell r="A55">
            <v>38718</v>
          </cell>
          <cell r="B55">
            <v>83.7</v>
          </cell>
          <cell r="C55">
            <v>100.1</v>
          </cell>
          <cell r="D55">
            <v>73.7</v>
          </cell>
          <cell r="E55">
            <v>79.400000000000006</v>
          </cell>
          <cell r="F55">
            <v>108.3</v>
          </cell>
          <cell r="G55">
            <v>95.1</v>
          </cell>
          <cell r="H55">
            <v>95.3</v>
          </cell>
          <cell r="I55">
            <v>84.2</v>
          </cell>
          <cell r="J55">
            <v>86.1</v>
          </cell>
          <cell r="K55">
            <v>95.6</v>
          </cell>
          <cell r="L55">
            <v>81.099999999999994</v>
          </cell>
          <cell r="M55">
            <v>64.2</v>
          </cell>
          <cell r="N55">
            <v>96.1</v>
          </cell>
          <cell r="O55">
            <v>84.2</v>
          </cell>
          <cell r="P55" t="str">
            <v>-</v>
          </cell>
          <cell r="Q55">
            <v>61.1</v>
          </cell>
          <cell r="R55">
            <v>3.3333333333333366</v>
          </cell>
          <cell r="S55">
            <v>2.4564994882292646</v>
          </cell>
          <cell r="T55">
            <v>3.5112359550561791</v>
          </cell>
          <cell r="U55">
            <v>10.584958217270207</v>
          </cell>
          <cell r="V55">
            <v>9.0634441087613293</v>
          </cell>
          <cell r="W55">
            <v>3.4820457018498243</v>
          </cell>
          <cell r="X55">
            <v>7.6836158192090362</v>
          </cell>
          <cell r="Y55">
            <v>5.1186017478152417</v>
          </cell>
          <cell r="Z55">
            <v>2.8673835125447926</v>
          </cell>
          <cell r="AA55">
            <v>7.2951739618406286</v>
          </cell>
          <cell r="AB55">
            <v>2.0125786163521941</v>
          </cell>
          <cell r="AC55">
            <v>-7.7586206896551602</v>
          </cell>
          <cell r="AD55">
            <v>1.8008474576271065</v>
          </cell>
          <cell r="AE55">
            <v>-2.5462962962962994</v>
          </cell>
          <cell r="AF55" t="str">
            <v>-</v>
          </cell>
          <cell r="AG55">
            <v>0.991735537190085</v>
          </cell>
        </row>
        <row r="56">
          <cell r="A56">
            <v>38749</v>
          </cell>
          <cell r="B56">
            <v>80.2</v>
          </cell>
          <cell r="C56">
            <v>88</v>
          </cell>
          <cell r="D56">
            <v>86.9</v>
          </cell>
          <cell r="E56">
            <v>70.7</v>
          </cell>
          <cell r="F56">
            <v>96.6</v>
          </cell>
          <cell r="G56">
            <v>76</v>
          </cell>
          <cell r="H56">
            <v>87.7</v>
          </cell>
          <cell r="I56">
            <v>80.599999999999994</v>
          </cell>
          <cell r="J56">
            <v>74.5</v>
          </cell>
          <cell r="K56">
            <v>88.2</v>
          </cell>
          <cell r="L56">
            <v>78.5</v>
          </cell>
          <cell r="M56">
            <v>64.099999999999994</v>
          </cell>
          <cell r="N56">
            <v>95.6</v>
          </cell>
          <cell r="O56">
            <v>85</v>
          </cell>
          <cell r="P56" t="str">
            <v>-</v>
          </cell>
          <cell r="Q56">
            <v>67.7</v>
          </cell>
          <cell r="R56">
            <v>4.9738219895287923</v>
          </cell>
          <cell r="S56">
            <v>3.8961038961038925</v>
          </cell>
          <cell r="T56">
            <v>16.644295302013433</v>
          </cell>
          <cell r="U56">
            <v>10.989010989010989</v>
          </cell>
          <cell r="V56">
            <v>8.4175084175084187</v>
          </cell>
          <cell r="W56">
            <v>0.79575596816975369</v>
          </cell>
          <cell r="X56">
            <v>7.4754901960784421</v>
          </cell>
          <cell r="Y56">
            <v>7.3235685752330237</v>
          </cell>
          <cell r="Z56">
            <v>0.81190798376183249</v>
          </cell>
          <cell r="AA56">
            <v>7.2992700729926998</v>
          </cell>
          <cell r="AB56">
            <v>4.8064085447262936</v>
          </cell>
          <cell r="AC56">
            <v>-5.4572271386430717</v>
          </cell>
          <cell r="AD56">
            <v>-1.0351966873706004</v>
          </cell>
          <cell r="AE56">
            <v>-0.58479532163742687</v>
          </cell>
          <cell r="AF56" t="str">
            <v>-</v>
          </cell>
          <cell r="AG56">
            <v>4.4753086419753174</v>
          </cell>
        </row>
        <row r="57">
          <cell r="A57">
            <v>38777</v>
          </cell>
          <cell r="B57">
            <v>92.4</v>
          </cell>
          <cell r="C57">
            <v>93.9</v>
          </cell>
          <cell r="D57">
            <v>102</v>
          </cell>
          <cell r="E57">
            <v>84.8</v>
          </cell>
          <cell r="F57">
            <v>109.2</v>
          </cell>
          <cell r="G57">
            <v>79.2</v>
          </cell>
          <cell r="H57">
            <v>96.5</v>
          </cell>
          <cell r="I57">
            <v>89.2</v>
          </cell>
          <cell r="J57">
            <v>87</v>
          </cell>
          <cell r="K57">
            <v>95.6</v>
          </cell>
          <cell r="L57">
            <v>91.5</v>
          </cell>
          <cell r="M57">
            <v>75.599999999999994</v>
          </cell>
          <cell r="N57">
            <v>107.3</v>
          </cell>
          <cell r="O57">
            <v>104.6</v>
          </cell>
          <cell r="P57" t="str">
            <v>-</v>
          </cell>
          <cell r="Q57">
            <v>77.5</v>
          </cell>
          <cell r="R57">
            <v>5.0000000000000062</v>
          </cell>
          <cell r="S57">
            <v>5.3872053872054</v>
          </cell>
          <cell r="T57">
            <v>7.9365079365079358</v>
          </cell>
          <cell r="U57">
            <v>17.61442441054092</v>
          </cell>
          <cell r="V57">
            <v>12.926577042399174</v>
          </cell>
          <cell r="W57">
            <v>2.5906735751295336</v>
          </cell>
          <cell r="X57">
            <v>6.3947078280044058</v>
          </cell>
          <cell r="Y57">
            <v>6.3170441001191859</v>
          </cell>
          <cell r="Z57">
            <v>2.4734982332155409</v>
          </cell>
          <cell r="AA57">
            <v>1.2711864406779541</v>
          </cell>
          <cell r="AB57">
            <v>6.7677946324387364</v>
          </cell>
          <cell r="AC57">
            <v>-2.9525032092426331</v>
          </cell>
          <cell r="AD57">
            <v>1.2264150943396199</v>
          </cell>
          <cell r="AE57">
            <v>-0.6647673314340008</v>
          </cell>
          <cell r="AF57" t="str">
            <v>-</v>
          </cell>
          <cell r="AG57">
            <v>0.51880674448768582</v>
          </cell>
        </row>
        <row r="58">
          <cell r="A58">
            <v>38808</v>
          </cell>
          <cell r="B58">
            <v>85.7</v>
          </cell>
          <cell r="C58">
            <v>88.6</v>
          </cell>
          <cell r="D58">
            <v>90.6</v>
          </cell>
          <cell r="E58">
            <v>80.5</v>
          </cell>
          <cell r="F58">
            <v>99.4</v>
          </cell>
          <cell r="G58">
            <v>71.7</v>
          </cell>
          <cell r="H58">
            <v>95.8</v>
          </cell>
          <cell r="I58">
            <v>84.2</v>
          </cell>
          <cell r="J58">
            <v>82.5</v>
          </cell>
          <cell r="K58">
            <v>92.3</v>
          </cell>
          <cell r="L58">
            <v>84.4</v>
          </cell>
          <cell r="M58">
            <v>70.3</v>
          </cell>
          <cell r="N58">
            <v>92.8</v>
          </cell>
          <cell r="O58">
            <v>96.2</v>
          </cell>
          <cell r="P58" t="str">
            <v>-</v>
          </cell>
          <cell r="Q58">
            <v>72.5</v>
          </cell>
          <cell r="R58">
            <v>-1.494252873563215</v>
          </cell>
          <cell r="S58">
            <v>2.4277456647398781</v>
          </cell>
          <cell r="T58">
            <v>-8.8531187122736519</v>
          </cell>
          <cell r="U58">
            <v>11.805555555555555</v>
          </cell>
          <cell r="V58">
            <v>0.2016129032258093</v>
          </cell>
          <cell r="W58">
            <v>8.3081570996978851</v>
          </cell>
          <cell r="X58">
            <v>5.7395143487858755</v>
          </cell>
          <cell r="Y58">
            <v>1.445783132530124</v>
          </cell>
          <cell r="Z58">
            <v>1.476014760147605</v>
          </cell>
          <cell r="AA58">
            <v>0</v>
          </cell>
          <cell r="AB58">
            <v>0.35671819262783755</v>
          </cell>
          <cell r="AC58">
            <v>-8.5825747724317409</v>
          </cell>
          <cell r="AD58">
            <v>-10.2514506769826</v>
          </cell>
          <cell r="AE58">
            <v>-10.428305400372441</v>
          </cell>
          <cell r="AF58" t="str">
            <v>-</v>
          </cell>
          <cell r="AG58">
            <v>-5.4758800521512416</v>
          </cell>
        </row>
        <row r="59">
          <cell r="A59">
            <v>38838</v>
          </cell>
          <cell r="B59">
            <v>95.4</v>
          </cell>
          <cell r="C59">
            <v>91.6</v>
          </cell>
          <cell r="D59">
            <v>93.9</v>
          </cell>
          <cell r="E59">
            <v>88.9</v>
          </cell>
          <cell r="F59">
            <v>104.8</v>
          </cell>
          <cell r="G59">
            <v>70.599999999999994</v>
          </cell>
          <cell r="H59">
            <v>97.9</v>
          </cell>
          <cell r="I59">
            <v>91.5</v>
          </cell>
          <cell r="J59">
            <v>88.2</v>
          </cell>
          <cell r="K59">
            <v>98.9</v>
          </cell>
          <cell r="L59">
            <v>95.9</v>
          </cell>
          <cell r="M59">
            <v>80.099999999999994</v>
          </cell>
          <cell r="N59">
            <v>106.7</v>
          </cell>
          <cell r="O59">
            <v>108.1</v>
          </cell>
          <cell r="P59" t="str">
            <v>-</v>
          </cell>
          <cell r="Q59">
            <v>82.1</v>
          </cell>
          <cell r="R59">
            <v>4.7200878155872799</v>
          </cell>
          <cell r="S59">
            <v>6.5116279069767371</v>
          </cell>
          <cell r="T59">
            <v>-6.0060060060060056</v>
          </cell>
          <cell r="U59">
            <v>19.489247311827956</v>
          </cell>
          <cell r="V59">
            <v>5.1153460381143372</v>
          </cell>
          <cell r="W59">
            <v>2.7656477438136702</v>
          </cell>
          <cell r="X59">
            <v>8.4163898117386591</v>
          </cell>
          <cell r="Y59">
            <v>8.6698337292161494</v>
          </cell>
          <cell r="Z59">
            <v>4.0094339622641577</v>
          </cell>
          <cell r="AA59">
            <v>3.3437826541274847</v>
          </cell>
          <cell r="AB59">
            <v>6.3192904656319326</v>
          </cell>
          <cell r="AC59">
            <v>0.50188205771642591</v>
          </cell>
          <cell r="AD59">
            <v>1.6190476190476217</v>
          </cell>
          <cell r="AE59">
            <v>-3.1362007168458788</v>
          </cell>
          <cell r="AF59" t="str">
            <v>-</v>
          </cell>
          <cell r="AG59">
            <v>8.5978835978835981</v>
          </cell>
        </row>
        <row r="60">
          <cell r="A60">
            <v>38869</v>
          </cell>
          <cell r="B60">
            <v>91.1</v>
          </cell>
          <cell r="C60">
            <v>88.4</v>
          </cell>
          <cell r="D60">
            <v>85.4</v>
          </cell>
          <cell r="E60">
            <v>87.8</v>
          </cell>
          <cell r="F60">
            <v>102.7</v>
          </cell>
          <cell r="G60">
            <v>71.8</v>
          </cell>
          <cell r="H60">
            <v>93.1</v>
          </cell>
          <cell r="I60">
            <v>87.7</v>
          </cell>
          <cell r="J60">
            <v>89.3</v>
          </cell>
          <cell r="K60">
            <v>93.1</v>
          </cell>
          <cell r="L60">
            <v>92.1</v>
          </cell>
          <cell r="M60">
            <v>76.900000000000006</v>
          </cell>
          <cell r="N60">
            <v>103.9</v>
          </cell>
          <cell r="O60">
            <v>100.7</v>
          </cell>
          <cell r="P60" t="str">
            <v>-</v>
          </cell>
          <cell r="Q60">
            <v>81.3</v>
          </cell>
          <cell r="R60">
            <v>-0.32822757111598616</v>
          </cell>
          <cell r="S60">
            <v>2.4333719582850621</v>
          </cell>
          <cell r="T60">
            <v>-19.661335841956717</v>
          </cell>
          <cell r="U60">
            <v>15.831134564643801</v>
          </cell>
          <cell r="V60">
            <v>7.5392670157068089</v>
          </cell>
          <cell r="W60">
            <v>7.3243647234678493</v>
          </cell>
          <cell r="X60">
            <v>1.1956521739130372</v>
          </cell>
          <cell r="Y60">
            <v>0.11415525114156226</v>
          </cell>
          <cell r="Z60">
            <v>16.732026143790847</v>
          </cell>
          <cell r="AA60">
            <v>2.7593818984547465</v>
          </cell>
          <cell r="AB60">
            <v>0.98684210526314842</v>
          </cell>
          <cell r="AC60">
            <v>-4.1147132169576022</v>
          </cell>
          <cell r="AD60">
            <v>-2.3496240601503757</v>
          </cell>
          <cell r="AE60">
            <v>-6.7592592592592569</v>
          </cell>
          <cell r="AF60" t="str">
            <v>-</v>
          </cell>
          <cell r="AG60">
            <v>0.49443757725586091</v>
          </cell>
        </row>
        <row r="61">
          <cell r="A61">
            <v>38899</v>
          </cell>
          <cell r="B61">
            <v>93.8</v>
          </cell>
          <cell r="C61">
            <v>92.8</v>
          </cell>
          <cell r="D61">
            <v>85.1</v>
          </cell>
          <cell r="E61">
            <v>89.7</v>
          </cell>
          <cell r="F61">
            <v>114.4</v>
          </cell>
          <cell r="G61">
            <v>75.400000000000006</v>
          </cell>
          <cell r="H61">
            <v>95</v>
          </cell>
          <cell r="I61">
            <v>92.2</v>
          </cell>
          <cell r="J61">
            <v>90.5</v>
          </cell>
          <cell r="K61">
            <v>96.6</v>
          </cell>
          <cell r="L61">
            <v>94.7</v>
          </cell>
          <cell r="M61">
            <v>74.5</v>
          </cell>
          <cell r="N61">
            <v>105.1</v>
          </cell>
          <cell r="O61">
            <v>101.8</v>
          </cell>
          <cell r="P61" t="str">
            <v>-</v>
          </cell>
          <cell r="Q61">
            <v>81.400000000000006</v>
          </cell>
          <cell r="R61">
            <v>3.646408839779002</v>
          </cell>
          <cell r="S61">
            <v>3.3407572383073498</v>
          </cell>
          <cell r="T61">
            <v>-0.70011668611436229</v>
          </cell>
          <cell r="U61">
            <v>23.214285714285722</v>
          </cell>
          <cell r="V61">
            <v>13.15529179030664</v>
          </cell>
          <cell r="W61">
            <v>5.0139275766016835</v>
          </cell>
          <cell r="X61">
            <v>-1.7580144777662905</v>
          </cell>
          <cell r="Y61">
            <v>3.4792368125701558</v>
          </cell>
          <cell r="Z61">
            <v>19.867549668874172</v>
          </cell>
          <cell r="AA61">
            <v>6.858407079646005</v>
          </cell>
          <cell r="AB61">
            <v>4.8726467331118561</v>
          </cell>
          <cell r="AC61">
            <v>-3.6222509702457919</v>
          </cell>
          <cell r="AD61">
            <v>2.737047898338218</v>
          </cell>
          <cell r="AE61">
            <v>-2.8625954198473282</v>
          </cell>
          <cell r="AF61" t="str">
            <v>-</v>
          </cell>
          <cell r="AG61">
            <v>0.49382716049383418</v>
          </cell>
        </row>
        <row r="62">
          <cell r="A62">
            <v>38930</v>
          </cell>
          <cell r="B62">
            <v>98.6</v>
          </cell>
          <cell r="C62">
            <v>96</v>
          </cell>
          <cell r="D62">
            <v>93.7</v>
          </cell>
          <cell r="E62">
            <v>91</v>
          </cell>
          <cell r="F62">
            <v>113.7</v>
          </cell>
          <cell r="G62">
            <v>78.8</v>
          </cell>
          <cell r="H62">
            <v>98.6</v>
          </cell>
          <cell r="I62">
            <v>95.9</v>
          </cell>
          <cell r="J62">
            <v>84</v>
          </cell>
          <cell r="K62">
            <v>100.1</v>
          </cell>
          <cell r="L62">
            <v>100.3</v>
          </cell>
          <cell r="M62">
            <v>82.6</v>
          </cell>
          <cell r="N62">
            <v>108.6</v>
          </cell>
          <cell r="O62">
            <v>101.9</v>
          </cell>
          <cell r="P62" t="str">
            <v>-</v>
          </cell>
          <cell r="Q62">
            <v>87.7</v>
          </cell>
          <cell r="R62">
            <v>3.1380753138075312</v>
          </cell>
          <cell r="S62">
            <v>3.8961038961038899</v>
          </cell>
          <cell r="T62">
            <v>0.10683760683761595</v>
          </cell>
          <cell r="U62">
            <v>18.644067796610166</v>
          </cell>
          <cell r="V62">
            <v>7.0621468926553677</v>
          </cell>
          <cell r="W62">
            <v>1.5463917525773232</v>
          </cell>
          <cell r="X62">
            <v>0.509683995922528</v>
          </cell>
          <cell r="Y62">
            <v>5.0383351588170964</v>
          </cell>
          <cell r="Z62">
            <v>0.96153846153845812</v>
          </cell>
          <cell r="AA62">
            <v>1.0090817356205852</v>
          </cell>
          <cell r="AB62">
            <v>3.8302277432712244</v>
          </cell>
          <cell r="AC62">
            <v>-2.0166073546856502</v>
          </cell>
          <cell r="AD62">
            <v>2.1636876763875796</v>
          </cell>
          <cell r="AE62">
            <v>-3.6862003780718258</v>
          </cell>
          <cell r="AF62" t="str">
            <v>-</v>
          </cell>
          <cell r="AG62">
            <v>4.4047619047619078</v>
          </cell>
        </row>
        <row r="63">
          <cell r="A63">
            <v>38961</v>
          </cell>
          <cell r="B63">
            <v>93.2</v>
          </cell>
          <cell r="C63">
            <v>97.5</v>
          </cell>
          <cell r="D63">
            <v>95.4</v>
          </cell>
          <cell r="E63">
            <v>90.5</v>
          </cell>
          <cell r="F63">
            <v>112.8</v>
          </cell>
          <cell r="G63">
            <v>89.9</v>
          </cell>
          <cell r="H63">
            <v>97.2</v>
          </cell>
          <cell r="I63">
            <v>92.8</v>
          </cell>
          <cell r="J63">
            <v>91.5</v>
          </cell>
          <cell r="K63">
            <v>95.5</v>
          </cell>
          <cell r="L63">
            <v>94.2</v>
          </cell>
          <cell r="M63">
            <v>73.599999999999994</v>
          </cell>
          <cell r="N63">
            <v>103.4</v>
          </cell>
          <cell r="O63">
            <v>93.9</v>
          </cell>
          <cell r="P63" t="str">
            <v>-</v>
          </cell>
          <cell r="Q63">
            <v>82.6</v>
          </cell>
          <cell r="R63">
            <v>1.3043478260869596</v>
          </cell>
          <cell r="S63">
            <v>4.6137339055793962</v>
          </cell>
          <cell r="T63">
            <v>3.4707158351410006</v>
          </cell>
          <cell r="U63">
            <v>16.025641025641026</v>
          </cell>
          <cell r="V63">
            <v>9.1965150048402702</v>
          </cell>
          <cell r="W63">
            <v>5.7647058823529482</v>
          </cell>
          <cell r="X63">
            <v>3.2943676939426236</v>
          </cell>
          <cell r="Y63">
            <v>4.7404063205417648</v>
          </cell>
          <cell r="Z63">
            <v>12.132352941176478</v>
          </cell>
          <cell r="AA63">
            <v>-3.8267875125881137</v>
          </cell>
          <cell r="AB63">
            <v>0.96463022508039198</v>
          </cell>
          <cell r="AC63">
            <v>-14.318975552968579</v>
          </cell>
          <cell r="AD63">
            <v>2.8855721393034885</v>
          </cell>
          <cell r="AE63">
            <v>2.8477546549835799</v>
          </cell>
          <cell r="AF63" t="str">
            <v>-</v>
          </cell>
          <cell r="AG63">
            <v>-0.36188178528348774</v>
          </cell>
        </row>
        <row r="64">
          <cell r="A64">
            <v>38991</v>
          </cell>
          <cell r="B64">
            <v>97.5</v>
          </cell>
          <cell r="C64">
            <v>108.9</v>
          </cell>
          <cell r="D64">
            <v>95.6</v>
          </cell>
          <cell r="E64">
            <v>91.4</v>
          </cell>
          <cell r="F64">
            <v>118.7</v>
          </cell>
          <cell r="G64">
            <v>107.9</v>
          </cell>
          <cell r="H64">
            <v>99.9</v>
          </cell>
          <cell r="I64">
            <v>94.9</v>
          </cell>
          <cell r="J64">
            <v>91.8</v>
          </cell>
          <cell r="K64">
            <v>97.9</v>
          </cell>
          <cell r="L64">
            <v>97.6</v>
          </cell>
          <cell r="M64">
            <v>79.3</v>
          </cell>
          <cell r="N64">
            <v>108.1</v>
          </cell>
          <cell r="O64">
            <v>100.3</v>
          </cell>
          <cell r="P64" t="str">
            <v>-</v>
          </cell>
          <cell r="Q64">
            <v>85.2</v>
          </cell>
          <cell r="R64">
            <v>4.0554962646744901</v>
          </cell>
          <cell r="S64">
            <v>6.9744597249508935</v>
          </cell>
          <cell r="T64">
            <v>-7.8998073217726423</v>
          </cell>
          <cell r="U64">
            <v>12.561576354679808</v>
          </cell>
          <cell r="V64">
            <v>10.418604651162793</v>
          </cell>
          <cell r="W64">
            <v>10.894141829393638</v>
          </cell>
          <cell r="X64">
            <v>4.6073298429319429</v>
          </cell>
          <cell r="Y64">
            <v>3.1521739130434843</v>
          </cell>
          <cell r="Z64">
            <v>8.1272084805653613</v>
          </cell>
          <cell r="AA64">
            <v>-2.3928215353938098</v>
          </cell>
          <cell r="AB64">
            <v>4.8335123523093451</v>
          </cell>
          <cell r="AC64">
            <v>-2.3399014778325191</v>
          </cell>
          <cell r="AD64">
            <v>1.7890772128060184</v>
          </cell>
          <cell r="AE64">
            <v>2.556237218813906</v>
          </cell>
          <cell r="AF64" t="str">
            <v>-</v>
          </cell>
          <cell r="AG64">
            <v>4.0293040293040256</v>
          </cell>
        </row>
        <row r="65">
          <cell r="A65">
            <v>39022</v>
          </cell>
          <cell r="B65">
            <v>95.9</v>
          </cell>
          <cell r="C65">
            <v>107.6</v>
          </cell>
          <cell r="D65">
            <v>101</v>
          </cell>
          <cell r="E65">
            <v>93</v>
          </cell>
          <cell r="F65">
            <v>120.9</v>
          </cell>
          <cell r="G65">
            <v>110.4</v>
          </cell>
          <cell r="H65">
            <v>97.4</v>
          </cell>
          <cell r="I65">
            <v>93.5</v>
          </cell>
          <cell r="J65">
            <v>90.4</v>
          </cell>
          <cell r="K65">
            <v>94.8</v>
          </cell>
          <cell r="L65">
            <v>94.5</v>
          </cell>
          <cell r="M65">
            <v>76.3</v>
          </cell>
          <cell r="N65">
            <v>107.8</v>
          </cell>
          <cell r="O65">
            <v>97.5</v>
          </cell>
          <cell r="P65" t="str">
            <v>-</v>
          </cell>
          <cell r="Q65">
            <v>80.900000000000006</v>
          </cell>
          <cell r="R65">
            <v>3.7878787878787881</v>
          </cell>
          <cell r="S65">
            <v>4.2635658914728598</v>
          </cell>
          <cell r="T65">
            <v>2.3302938196555187</v>
          </cell>
          <cell r="U65">
            <v>20.310478654592501</v>
          </cell>
          <cell r="V65">
            <v>4.8568950563746816</v>
          </cell>
          <cell r="W65">
            <v>2.3169601482854496</v>
          </cell>
          <cell r="X65">
            <v>5.0701186623516747</v>
          </cell>
          <cell r="Y65">
            <v>6.6134549600912171</v>
          </cell>
          <cell r="Z65">
            <v>10.109622411693071</v>
          </cell>
          <cell r="AA65">
            <v>-2.8688524590163906</v>
          </cell>
          <cell r="AB65">
            <v>2.4945770065075892</v>
          </cell>
          <cell r="AC65">
            <v>3.8095238095238058</v>
          </cell>
          <cell r="AD65">
            <v>0</v>
          </cell>
          <cell r="AE65">
            <v>2.6315789473684208</v>
          </cell>
          <cell r="AF65" t="str">
            <v>-</v>
          </cell>
          <cell r="AG65">
            <v>6.1679790026246755</v>
          </cell>
        </row>
        <row r="66">
          <cell r="A66">
            <v>39052</v>
          </cell>
          <cell r="B66">
            <v>87</v>
          </cell>
          <cell r="C66">
            <v>101.2</v>
          </cell>
          <cell r="D66">
            <v>74</v>
          </cell>
          <cell r="E66">
            <v>91.7</v>
          </cell>
          <cell r="F66">
            <v>104.4</v>
          </cell>
          <cell r="G66">
            <v>107</v>
          </cell>
          <cell r="H66">
            <v>91.6</v>
          </cell>
          <cell r="I66">
            <v>88.2</v>
          </cell>
          <cell r="J66">
            <v>92.3</v>
          </cell>
          <cell r="K66">
            <v>92.2</v>
          </cell>
          <cell r="L66">
            <v>85.1</v>
          </cell>
          <cell r="M66">
            <v>70</v>
          </cell>
          <cell r="N66">
            <v>92.7</v>
          </cell>
          <cell r="O66">
            <v>88.4</v>
          </cell>
          <cell r="P66" t="str">
            <v>-</v>
          </cell>
          <cell r="Q66">
            <v>72.5</v>
          </cell>
          <cell r="R66">
            <v>0.46189376443418673</v>
          </cell>
          <cell r="S66">
            <v>-3.4351145038167887</v>
          </cell>
          <cell r="T66">
            <v>0.27100271002710413</v>
          </cell>
          <cell r="U66">
            <v>11.151515151515156</v>
          </cell>
          <cell r="V66">
            <v>5.3481331987891139</v>
          </cell>
          <cell r="W66">
            <v>1.2298959318826841</v>
          </cell>
          <cell r="X66">
            <v>-7.754279959718029</v>
          </cell>
          <cell r="Y66">
            <v>7.5609756097561016</v>
          </cell>
          <cell r="Z66">
            <v>9.8809523809523778</v>
          </cell>
          <cell r="AA66">
            <v>-3.556485355648527</v>
          </cell>
          <cell r="AB66">
            <v>-0.93131548311992007</v>
          </cell>
          <cell r="AC66">
            <v>-0.28490028490028896</v>
          </cell>
          <cell r="AD66">
            <v>-1.3829787234042523</v>
          </cell>
          <cell r="AE66">
            <v>-0.56242969628796402</v>
          </cell>
          <cell r="AF66" t="str">
            <v>-</v>
          </cell>
          <cell r="AG66">
            <v>-0.27510316368638632</v>
          </cell>
        </row>
        <row r="67">
          <cell r="A67">
            <v>39083</v>
          </cell>
          <cell r="B67">
            <v>87</v>
          </cell>
          <cell r="C67">
            <v>104.4</v>
          </cell>
          <cell r="D67">
            <v>81.099999999999994</v>
          </cell>
          <cell r="E67">
            <v>89.4</v>
          </cell>
          <cell r="F67">
            <v>103.3</v>
          </cell>
          <cell r="G67">
            <v>97.9</v>
          </cell>
          <cell r="H67">
            <v>100.4</v>
          </cell>
          <cell r="I67">
            <v>89.1</v>
          </cell>
          <cell r="J67">
            <v>89.3</v>
          </cell>
          <cell r="K67">
            <v>94.4</v>
          </cell>
          <cell r="L67">
            <v>83.3</v>
          </cell>
          <cell r="M67">
            <v>67.8</v>
          </cell>
          <cell r="N67">
            <v>98.1</v>
          </cell>
          <cell r="O67">
            <v>89.4</v>
          </cell>
          <cell r="P67" t="str">
            <v>-</v>
          </cell>
          <cell r="Q67">
            <v>71.3</v>
          </cell>
          <cell r="R67">
            <v>3.9426523297491003</v>
          </cell>
          <cell r="S67">
            <v>4.295704295704307</v>
          </cell>
          <cell r="T67">
            <v>10.04070556309361</v>
          </cell>
          <cell r="U67">
            <v>12.594458438287154</v>
          </cell>
          <cell r="V67">
            <v>-4.6168051708217916</v>
          </cell>
          <cell r="W67">
            <v>2.944269190325985</v>
          </cell>
          <cell r="X67">
            <v>5.3515215110178476</v>
          </cell>
          <cell r="Y67">
            <v>5.8194774346793245</v>
          </cell>
          <cell r="Z67">
            <v>3.7166085946573788</v>
          </cell>
          <cell r="AA67">
            <v>-1.2552301255230007</v>
          </cell>
          <cell r="AB67">
            <v>2.7127003699136907</v>
          </cell>
          <cell r="AC67">
            <v>5.6074766355140095</v>
          </cell>
          <cell r="AD67">
            <v>2.0811654526534862</v>
          </cell>
          <cell r="AE67">
            <v>6.1757719714964399</v>
          </cell>
          <cell r="AF67" t="str">
            <v>-</v>
          </cell>
          <cell r="AG67">
            <v>16.693944353518813</v>
          </cell>
        </row>
        <row r="68">
          <cell r="A68">
            <v>39114</v>
          </cell>
          <cell r="B68">
            <v>82.6</v>
          </cell>
          <cell r="C68">
            <v>90.2</v>
          </cell>
          <cell r="D68">
            <v>77.599999999999994</v>
          </cell>
          <cell r="E68">
            <v>76.5</v>
          </cell>
          <cell r="F68">
            <v>97.9</v>
          </cell>
          <cell r="G68">
            <v>80.599999999999994</v>
          </cell>
          <cell r="H68">
            <v>87</v>
          </cell>
          <cell r="I68">
            <v>83.4</v>
          </cell>
          <cell r="J68">
            <v>80.3</v>
          </cell>
          <cell r="K68">
            <v>85.8</v>
          </cell>
          <cell r="L68">
            <v>81.3</v>
          </cell>
          <cell r="M68">
            <v>67</v>
          </cell>
          <cell r="N68">
            <v>98.6</v>
          </cell>
          <cell r="O68">
            <v>90</v>
          </cell>
          <cell r="P68" t="str">
            <v>-</v>
          </cell>
          <cell r="Q68">
            <v>67</v>
          </cell>
          <cell r="R68">
            <v>2.9925187032418843</v>
          </cell>
          <cell r="S68">
            <v>2.5000000000000031</v>
          </cell>
          <cell r="T68">
            <v>-10.701956271576538</v>
          </cell>
          <cell r="U68">
            <v>8.2036775106082001</v>
          </cell>
          <cell r="V68">
            <v>1.3457556935817925</v>
          </cell>
          <cell r="W68">
            <v>6.052631578947361</v>
          </cell>
          <cell r="X68">
            <v>-0.79817559863170207</v>
          </cell>
          <cell r="Y68">
            <v>3.4739454094292945</v>
          </cell>
          <cell r="Z68">
            <v>7.7852348993288549</v>
          </cell>
          <cell r="AA68">
            <v>-2.7210884353741562</v>
          </cell>
          <cell r="AB68">
            <v>3.5668789808917163</v>
          </cell>
          <cell r="AC68">
            <v>4.5241809672386983</v>
          </cell>
          <cell r="AD68">
            <v>3.1380753138075312</v>
          </cell>
          <cell r="AE68">
            <v>5.8823529411764701</v>
          </cell>
          <cell r="AF68" t="str">
            <v>-</v>
          </cell>
          <cell r="AG68">
            <v>-1.0339734121122641</v>
          </cell>
        </row>
        <row r="69">
          <cell r="A69">
            <v>39142</v>
          </cell>
          <cell r="B69">
            <v>96.4</v>
          </cell>
          <cell r="C69">
            <v>94.2</v>
          </cell>
          <cell r="D69">
            <v>100</v>
          </cell>
          <cell r="E69">
            <v>89</v>
          </cell>
          <cell r="F69">
            <v>106.9</v>
          </cell>
          <cell r="G69">
            <v>83</v>
          </cell>
          <cell r="H69">
            <v>95.9</v>
          </cell>
          <cell r="I69">
            <v>96.4</v>
          </cell>
          <cell r="J69">
            <v>91.1</v>
          </cell>
          <cell r="K69">
            <v>100.6</v>
          </cell>
          <cell r="L69">
            <v>93.8</v>
          </cell>
          <cell r="M69">
            <v>82.7</v>
          </cell>
          <cell r="N69">
            <v>109.7</v>
          </cell>
          <cell r="O69">
            <v>112.6</v>
          </cell>
          <cell r="P69" t="str">
            <v>-</v>
          </cell>
          <cell r="Q69">
            <v>79.099999999999994</v>
          </cell>
          <cell r="R69">
            <v>4.329004329004329</v>
          </cell>
          <cell r="S69">
            <v>0.31948881789137074</v>
          </cell>
          <cell r="T69">
            <v>-1.9607843137254901</v>
          </cell>
          <cell r="U69">
            <v>4.9528301886792487</v>
          </cell>
          <cell r="V69">
            <v>-2.1062271062271036</v>
          </cell>
          <cell r="W69">
            <v>4.797979797979794</v>
          </cell>
          <cell r="X69">
            <v>-0.62176165803108219</v>
          </cell>
          <cell r="Y69">
            <v>8.0717488789237688</v>
          </cell>
          <cell r="Z69">
            <v>4.7126436781609131</v>
          </cell>
          <cell r="AA69">
            <v>5.2301255230125525</v>
          </cell>
          <cell r="AB69">
            <v>2.5136612021857894</v>
          </cell>
          <cell r="AC69">
            <v>9.3915343915344032</v>
          </cell>
          <cell r="AD69">
            <v>2.2367194780987938</v>
          </cell>
          <cell r="AE69">
            <v>7.6481835564053542</v>
          </cell>
          <cell r="AF69" t="str">
            <v>-</v>
          </cell>
          <cell r="AG69">
            <v>2.0645161290322509</v>
          </cell>
        </row>
        <row r="70">
          <cell r="A70">
            <v>39173</v>
          </cell>
          <cell r="B70">
            <v>90.6</v>
          </cell>
          <cell r="C70">
            <v>86</v>
          </cell>
          <cell r="D70">
            <v>94.7</v>
          </cell>
          <cell r="E70">
            <v>82.9</v>
          </cell>
          <cell r="F70">
            <v>100.1</v>
          </cell>
          <cell r="G70">
            <v>75.5</v>
          </cell>
          <cell r="H70">
            <v>88</v>
          </cell>
          <cell r="I70">
            <v>91.9</v>
          </cell>
          <cell r="J70">
            <v>83.7</v>
          </cell>
          <cell r="K70">
            <v>96.5</v>
          </cell>
          <cell r="L70">
            <v>88</v>
          </cell>
          <cell r="M70">
            <v>76.8</v>
          </cell>
          <cell r="N70">
            <v>100.8</v>
          </cell>
          <cell r="O70">
            <v>113.1</v>
          </cell>
          <cell r="P70" t="str">
            <v>-</v>
          </cell>
          <cell r="Q70">
            <v>71.900000000000006</v>
          </cell>
          <cell r="R70">
            <v>5.7176196032672006</v>
          </cell>
          <cell r="S70">
            <v>-2.934537246049655</v>
          </cell>
          <cell r="T70">
            <v>4.5253863134657939</v>
          </cell>
          <cell r="U70">
            <v>2.9813664596273366</v>
          </cell>
          <cell r="V70">
            <v>0.70422535211266457</v>
          </cell>
          <cell r="W70">
            <v>5.2998605299860486</v>
          </cell>
          <cell r="X70">
            <v>-8.1419624217118969</v>
          </cell>
          <cell r="Y70">
            <v>9.1448931116389574</v>
          </cell>
          <cell r="Z70">
            <v>1.4545454545454579</v>
          </cell>
          <cell r="AA70">
            <v>4.5503791982665254</v>
          </cell>
          <cell r="AB70">
            <v>4.2654028436018887</v>
          </cell>
          <cell r="AC70">
            <v>9.2460881934566164</v>
          </cell>
          <cell r="AD70">
            <v>8.6206896551724146</v>
          </cell>
          <cell r="AE70">
            <v>17.567567567567558</v>
          </cell>
          <cell r="AF70" t="str">
            <v>-</v>
          </cell>
          <cell r="AG70">
            <v>-0.82758620689654394</v>
          </cell>
        </row>
        <row r="71">
          <cell r="A71">
            <v>39203</v>
          </cell>
          <cell r="B71">
            <v>99.9</v>
          </cell>
          <cell r="C71">
            <v>94</v>
          </cell>
          <cell r="D71">
            <v>92.4</v>
          </cell>
          <cell r="E71">
            <v>90.5</v>
          </cell>
          <cell r="F71">
            <v>111.2</v>
          </cell>
          <cell r="G71">
            <v>77.5</v>
          </cell>
          <cell r="H71">
            <v>98.2</v>
          </cell>
          <cell r="I71">
            <v>99.4</v>
          </cell>
          <cell r="J71">
            <v>89.4</v>
          </cell>
          <cell r="K71">
            <v>101.8</v>
          </cell>
          <cell r="L71">
            <v>98.6</v>
          </cell>
          <cell r="M71">
            <v>82.9</v>
          </cell>
          <cell r="N71">
            <v>114.3</v>
          </cell>
          <cell r="O71">
            <v>118.5</v>
          </cell>
          <cell r="P71" t="str">
            <v>-</v>
          </cell>
          <cell r="Q71">
            <v>81.7</v>
          </cell>
          <cell r="R71">
            <v>4.7169811320754711</v>
          </cell>
          <cell r="S71">
            <v>2.620087336244548</v>
          </cell>
          <cell r="T71">
            <v>-1.5974440894568689</v>
          </cell>
          <cell r="U71">
            <v>1.7997750281214784</v>
          </cell>
          <cell r="V71">
            <v>6.1068702290076393</v>
          </cell>
          <cell r="W71">
            <v>9.7733711048158725</v>
          </cell>
          <cell r="X71">
            <v>0.30643513789580912</v>
          </cell>
          <cell r="Y71">
            <v>8.6338797814207702</v>
          </cell>
          <cell r="Z71">
            <v>1.3605442176870781</v>
          </cell>
          <cell r="AA71">
            <v>2.9322548028311335</v>
          </cell>
          <cell r="AB71">
            <v>2.8154327424400294</v>
          </cell>
          <cell r="AC71">
            <v>3.4956304619226115</v>
          </cell>
          <cell r="AD71">
            <v>7.1227741330834062</v>
          </cell>
          <cell r="AE71">
            <v>9.6207215541165638</v>
          </cell>
          <cell r="AF71" t="str">
            <v>-</v>
          </cell>
          <cell r="AG71">
            <v>-0.48721071863579962</v>
          </cell>
        </row>
        <row r="72">
          <cell r="A72">
            <v>39234</v>
          </cell>
          <cell r="B72">
            <v>96.9</v>
          </cell>
          <cell r="C72">
            <v>91.9</v>
          </cell>
          <cell r="D72">
            <v>91.7</v>
          </cell>
          <cell r="E72">
            <v>88.4</v>
          </cell>
          <cell r="F72">
            <v>105.1</v>
          </cell>
          <cell r="G72">
            <v>75.5</v>
          </cell>
          <cell r="H72">
            <v>95.7</v>
          </cell>
          <cell r="I72">
            <v>97.7</v>
          </cell>
          <cell r="J72">
            <v>91</v>
          </cell>
          <cell r="K72">
            <v>96.1</v>
          </cell>
          <cell r="L72">
            <v>97.8</v>
          </cell>
          <cell r="M72">
            <v>81.099999999999994</v>
          </cell>
          <cell r="N72">
            <v>109.6</v>
          </cell>
          <cell r="O72">
            <v>107.1</v>
          </cell>
          <cell r="P72" t="str">
            <v>-</v>
          </cell>
          <cell r="Q72">
            <v>77.3</v>
          </cell>
          <cell r="R72">
            <v>6.3666300768386517</v>
          </cell>
          <cell r="S72">
            <v>3.9592760180995472</v>
          </cell>
          <cell r="T72">
            <v>7.3770491803278642</v>
          </cell>
          <cell r="U72">
            <v>0.68337129840547672</v>
          </cell>
          <cell r="V72">
            <v>2.336903602726379</v>
          </cell>
          <cell r="W72">
            <v>5.1532033426183883</v>
          </cell>
          <cell r="X72">
            <v>2.7926960257787417</v>
          </cell>
          <cell r="Y72">
            <v>11.402508551881413</v>
          </cell>
          <cell r="Z72">
            <v>1.9036954087346056</v>
          </cell>
          <cell r="AA72">
            <v>3.2223415682062302</v>
          </cell>
          <cell r="AB72">
            <v>6.1889250814332284</v>
          </cell>
          <cell r="AC72">
            <v>5.4616384915474487</v>
          </cell>
          <cell r="AD72">
            <v>5.486044273339739</v>
          </cell>
          <cell r="AE72">
            <v>6.3555114200595746</v>
          </cell>
          <cell r="AF72" t="str">
            <v>-</v>
          </cell>
          <cell r="AG72">
            <v>-4.9200492004920049</v>
          </cell>
        </row>
        <row r="73">
          <cell r="A73">
            <v>39264</v>
          </cell>
          <cell r="B73">
            <v>99.8</v>
          </cell>
          <cell r="C73">
            <v>96.8</v>
          </cell>
          <cell r="D73">
            <v>85.4</v>
          </cell>
          <cell r="E73">
            <v>92.6</v>
          </cell>
          <cell r="F73">
            <v>109.2</v>
          </cell>
          <cell r="G73">
            <v>77</v>
          </cell>
          <cell r="H73">
            <v>102.5</v>
          </cell>
          <cell r="I73">
            <v>102.6</v>
          </cell>
          <cell r="J73">
            <v>95.7</v>
          </cell>
          <cell r="K73">
            <v>95.6</v>
          </cell>
          <cell r="L73">
            <v>100.8</v>
          </cell>
          <cell r="M73">
            <v>82.9</v>
          </cell>
          <cell r="N73">
            <v>111.1</v>
          </cell>
          <cell r="O73">
            <v>111.2</v>
          </cell>
          <cell r="P73" t="str">
            <v>-</v>
          </cell>
          <cell r="Q73">
            <v>82.5</v>
          </cell>
          <cell r="R73">
            <v>6.3965884861407254</v>
          </cell>
          <cell r="S73">
            <v>4.3103448275862073</v>
          </cell>
          <cell r="T73">
            <v>0.35252643948297457</v>
          </cell>
          <cell r="U73">
            <v>3.2329988851727887</v>
          </cell>
          <cell r="V73">
            <v>-4.5454545454545476</v>
          </cell>
          <cell r="W73">
            <v>2.1220159151193556</v>
          </cell>
          <cell r="X73">
            <v>7.8947368421052628</v>
          </cell>
          <cell r="Y73">
            <v>11.279826464208233</v>
          </cell>
          <cell r="Z73">
            <v>5.7458563535911633</v>
          </cell>
          <cell r="AA73">
            <v>-1.0351966873706004</v>
          </cell>
          <cell r="AB73">
            <v>6.4413938753959812</v>
          </cell>
          <cell r="AC73">
            <v>11.275167785234908</v>
          </cell>
          <cell r="AD73">
            <v>5.7088487155090393</v>
          </cell>
          <cell r="AE73">
            <v>9.233791748526528</v>
          </cell>
          <cell r="AF73" t="str">
            <v>-</v>
          </cell>
          <cell r="AG73">
            <v>1.3513513513513442</v>
          </cell>
        </row>
        <row r="74">
          <cell r="A74">
            <v>39295</v>
          </cell>
          <cell r="B74">
            <v>104.9</v>
          </cell>
          <cell r="C74">
            <v>97.9</v>
          </cell>
          <cell r="D74">
            <v>105.5</v>
          </cell>
          <cell r="E74">
            <v>94.2</v>
          </cell>
          <cell r="F74">
            <v>112.7</v>
          </cell>
          <cell r="G74">
            <v>81.099999999999994</v>
          </cell>
          <cell r="H74">
            <v>99.4</v>
          </cell>
          <cell r="I74">
            <v>105.8</v>
          </cell>
          <cell r="J74">
            <v>104.1</v>
          </cell>
          <cell r="K74">
            <v>102.4</v>
          </cell>
          <cell r="L74">
            <v>106.1</v>
          </cell>
          <cell r="M74">
            <v>89.7</v>
          </cell>
          <cell r="N74">
            <v>115.9</v>
          </cell>
          <cell r="O74">
            <v>108.6</v>
          </cell>
          <cell r="P74" t="str">
            <v>-</v>
          </cell>
          <cell r="Q74">
            <v>89</v>
          </cell>
          <cell r="R74">
            <v>6.3894523326572124</v>
          </cell>
          <cell r="S74">
            <v>1.9791666666666725</v>
          </cell>
          <cell r="T74">
            <v>12.593383137673422</v>
          </cell>
          <cell r="U74">
            <v>3.51648351648352</v>
          </cell>
          <cell r="V74">
            <v>-0.87950747581354438</v>
          </cell>
          <cell r="W74">
            <v>2.9187817258883215</v>
          </cell>
          <cell r="X74">
            <v>0.81135902636918</v>
          </cell>
          <cell r="Y74">
            <v>10.32325338894681</v>
          </cell>
          <cell r="Z74">
            <v>23.92857142857142</v>
          </cell>
          <cell r="AA74">
            <v>2.2977022977023092</v>
          </cell>
          <cell r="AB74">
            <v>5.7826520438683922</v>
          </cell>
          <cell r="AC74">
            <v>8.5956416464891152</v>
          </cell>
          <cell r="AD74">
            <v>6.7219152854512076</v>
          </cell>
          <cell r="AE74">
            <v>6.5750736015701552</v>
          </cell>
          <cell r="AF74" t="str">
            <v>-</v>
          </cell>
          <cell r="AG74">
            <v>1.4823261117445805</v>
          </cell>
        </row>
        <row r="75">
          <cell r="A75">
            <v>39326</v>
          </cell>
          <cell r="B75">
            <v>98.4</v>
          </cell>
          <cell r="C75">
            <v>97.9</v>
          </cell>
          <cell r="D75">
            <v>96.7</v>
          </cell>
          <cell r="E75">
            <v>92</v>
          </cell>
          <cell r="F75">
            <v>114</v>
          </cell>
          <cell r="G75">
            <v>88.9</v>
          </cell>
          <cell r="H75">
            <v>95.1</v>
          </cell>
          <cell r="I75">
            <v>99.1</v>
          </cell>
          <cell r="J75">
            <v>89.9</v>
          </cell>
          <cell r="K75">
            <v>96.3</v>
          </cell>
          <cell r="L75">
            <v>102.3</v>
          </cell>
          <cell r="M75">
            <v>79.900000000000006</v>
          </cell>
          <cell r="N75">
            <v>107.7</v>
          </cell>
          <cell r="O75">
            <v>94.7</v>
          </cell>
          <cell r="P75" t="str">
            <v>-</v>
          </cell>
          <cell r="Q75">
            <v>86</v>
          </cell>
          <cell r="R75">
            <v>5.5793991416309048</v>
          </cell>
          <cell r="S75">
            <v>0.41025641025641607</v>
          </cell>
          <cell r="T75">
            <v>1.3626834381551332</v>
          </cell>
          <cell r="U75">
            <v>1.6574585635359116</v>
          </cell>
          <cell r="V75">
            <v>1.0638297872340452</v>
          </cell>
          <cell r="W75">
            <v>-1.1123470522803114</v>
          </cell>
          <cell r="X75">
            <v>-2.1604938271605025</v>
          </cell>
          <cell r="Y75">
            <v>6.7887931034482731</v>
          </cell>
          <cell r="Z75">
            <v>-1.7486338797814145</v>
          </cell>
          <cell r="AA75">
            <v>0.83769633507853103</v>
          </cell>
          <cell r="AB75">
            <v>8.5987261146496756</v>
          </cell>
          <cell r="AC75">
            <v>8.5597826086956683</v>
          </cell>
          <cell r="AD75">
            <v>4.1586073500967089</v>
          </cell>
          <cell r="AE75">
            <v>0.8519701810436604</v>
          </cell>
          <cell r="AF75" t="str">
            <v>-</v>
          </cell>
          <cell r="AG75">
            <v>4.1162227602905634</v>
          </cell>
        </row>
        <row r="76">
          <cell r="A76">
            <v>39356</v>
          </cell>
          <cell r="B76">
            <v>107.8</v>
          </cell>
          <cell r="C76">
            <v>112.8</v>
          </cell>
          <cell r="D76">
            <v>110.2</v>
          </cell>
          <cell r="E76">
            <v>94.1</v>
          </cell>
          <cell r="F76">
            <v>125.9</v>
          </cell>
          <cell r="G76">
            <v>109.3</v>
          </cell>
          <cell r="H76">
            <v>103.4</v>
          </cell>
          <cell r="I76">
            <v>104.6</v>
          </cell>
          <cell r="J76">
            <v>101.2</v>
          </cell>
          <cell r="K76">
            <v>106.1</v>
          </cell>
          <cell r="L76">
            <v>109.4</v>
          </cell>
          <cell r="M76">
            <v>94</v>
          </cell>
          <cell r="N76">
            <v>119.2</v>
          </cell>
          <cell r="O76">
            <v>109.3</v>
          </cell>
          <cell r="P76" t="str">
            <v>-</v>
          </cell>
          <cell r="Q76">
            <v>89</v>
          </cell>
          <cell r="R76">
            <v>10.56410256410256</v>
          </cell>
          <cell r="S76">
            <v>3.5812672176308458</v>
          </cell>
          <cell r="T76">
            <v>15.271966527196662</v>
          </cell>
          <cell r="U76">
            <v>2.954048140043751</v>
          </cell>
          <cell r="V76">
            <v>6.0657118786857644</v>
          </cell>
          <cell r="W76">
            <v>1.2974976830398437</v>
          </cell>
          <cell r="X76">
            <v>3.5035035035035036</v>
          </cell>
          <cell r="Y76">
            <v>10.221285563751305</v>
          </cell>
          <cell r="Z76">
            <v>10.239651416122012</v>
          </cell>
          <cell r="AA76">
            <v>8.3758937691521851</v>
          </cell>
          <cell r="AB76">
            <v>12.090163934426242</v>
          </cell>
          <cell r="AC76">
            <v>18.537200504413622</v>
          </cell>
          <cell r="AD76">
            <v>10.268270120259029</v>
          </cell>
          <cell r="AE76">
            <v>8.9730807577268195</v>
          </cell>
          <cell r="AF76" t="str">
            <v>-</v>
          </cell>
          <cell r="AG76">
            <v>4.4600938967136114</v>
          </cell>
        </row>
        <row r="77">
          <cell r="A77">
            <v>39387</v>
          </cell>
          <cell r="B77">
            <v>102.4</v>
          </cell>
          <cell r="C77">
            <v>111.1</v>
          </cell>
          <cell r="D77">
            <v>106.6</v>
          </cell>
          <cell r="E77">
            <v>92.3</v>
          </cell>
          <cell r="F77">
            <v>123.4</v>
          </cell>
          <cell r="G77">
            <v>113.7</v>
          </cell>
          <cell r="H77">
            <v>99.7</v>
          </cell>
          <cell r="I77">
            <v>102.4</v>
          </cell>
          <cell r="J77">
            <v>102.4</v>
          </cell>
          <cell r="K77">
            <v>99.4</v>
          </cell>
          <cell r="L77">
            <v>102.1</v>
          </cell>
          <cell r="M77">
            <v>82.3</v>
          </cell>
          <cell r="N77">
            <v>114.4</v>
          </cell>
          <cell r="O77">
            <v>104.2</v>
          </cell>
          <cell r="P77" t="str">
            <v>-</v>
          </cell>
          <cell r="Q77">
            <v>84.2</v>
          </cell>
          <cell r="R77">
            <v>6.777893639207508</v>
          </cell>
          <cell r="S77">
            <v>3.2527881040892193</v>
          </cell>
          <cell r="T77">
            <v>5.5445544554455388</v>
          </cell>
          <cell r="U77">
            <v>-0.75268817204301386</v>
          </cell>
          <cell r="V77">
            <v>2.0678246484698093</v>
          </cell>
          <cell r="W77">
            <v>2.9891304347826062</v>
          </cell>
          <cell r="X77">
            <v>2.3613963039014343</v>
          </cell>
          <cell r="Y77">
            <v>9.518716577540113</v>
          </cell>
          <cell r="Z77">
            <v>13.274336283185839</v>
          </cell>
          <cell r="AA77">
            <v>4.8523206751054948</v>
          </cell>
          <cell r="AB77">
            <v>8.0423280423280374</v>
          </cell>
          <cell r="AC77">
            <v>7.8636959370904327</v>
          </cell>
          <cell r="AD77">
            <v>6.1224489795918453</v>
          </cell>
          <cell r="AE77">
            <v>6.871794871794874</v>
          </cell>
          <cell r="AF77" t="str">
            <v>-</v>
          </cell>
          <cell r="AG77">
            <v>4.0791100123609354</v>
          </cell>
        </row>
        <row r="78">
          <cell r="A78">
            <v>39417</v>
          </cell>
          <cell r="B78">
            <v>92.6</v>
          </cell>
          <cell r="C78">
            <v>110.7</v>
          </cell>
          <cell r="D78">
            <v>84.5</v>
          </cell>
          <cell r="E78">
            <v>98.3</v>
          </cell>
          <cell r="F78">
            <v>107.6</v>
          </cell>
          <cell r="G78">
            <v>114.1</v>
          </cell>
          <cell r="H78">
            <v>99.5</v>
          </cell>
          <cell r="I78">
            <v>94.8</v>
          </cell>
          <cell r="J78">
            <v>107.7</v>
          </cell>
          <cell r="K78">
            <v>97.5</v>
          </cell>
          <cell r="L78">
            <v>90.7</v>
          </cell>
          <cell r="M78">
            <v>76.7</v>
          </cell>
          <cell r="N78">
            <v>93.8</v>
          </cell>
          <cell r="O78">
            <v>93.7</v>
          </cell>
          <cell r="P78" t="str">
            <v>-</v>
          </cell>
          <cell r="Q78">
            <v>74.5</v>
          </cell>
          <cell r="R78">
            <v>6.4367816091953953</v>
          </cell>
          <cell r="S78">
            <v>9.3873517786561269</v>
          </cell>
          <cell r="T78">
            <v>14.189189189189189</v>
          </cell>
          <cell r="U78">
            <v>7.1973827699018473</v>
          </cell>
          <cell r="V78">
            <v>3.0651340996168472</v>
          </cell>
          <cell r="W78">
            <v>6.635514018691584</v>
          </cell>
          <cell r="X78">
            <v>8.6244541484716226</v>
          </cell>
          <cell r="Y78">
            <v>7.4829931972789048</v>
          </cell>
          <cell r="Z78">
            <v>16.684723726977253</v>
          </cell>
          <cell r="AA78">
            <v>5.7483731019522741</v>
          </cell>
          <cell r="AB78">
            <v>6.5804935370152862</v>
          </cell>
          <cell r="AC78">
            <v>9.5714285714285747</v>
          </cell>
          <cell r="AD78">
            <v>1.1866235167205978</v>
          </cell>
          <cell r="AE78">
            <v>5.9954751131221684</v>
          </cell>
          <cell r="AF78" t="str">
            <v>-</v>
          </cell>
          <cell r="AG78">
            <v>2.7586206896551726</v>
          </cell>
        </row>
        <row r="79">
          <cell r="A79">
            <v>39448</v>
          </cell>
          <cell r="B79">
            <v>94.8</v>
          </cell>
          <cell r="C79">
            <v>108.1</v>
          </cell>
          <cell r="D79">
            <v>95.5</v>
          </cell>
          <cell r="E79">
            <v>94.6</v>
          </cell>
          <cell r="F79">
            <v>98.9</v>
          </cell>
          <cell r="G79">
            <v>110.9</v>
          </cell>
          <cell r="H79">
            <v>100.6</v>
          </cell>
          <cell r="I79">
            <v>98.4</v>
          </cell>
          <cell r="J79">
            <v>100.5</v>
          </cell>
          <cell r="K79">
            <v>102.1</v>
          </cell>
          <cell r="L79">
            <v>93.5</v>
          </cell>
          <cell r="M79">
            <v>81.599999999999994</v>
          </cell>
          <cell r="N79">
            <v>100.8</v>
          </cell>
          <cell r="O79">
            <v>97.1</v>
          </cell>
          <cell r="P79" t="str">
            <v>-</v>
          </cell>
          <cell r="Q79">
            <v>75.599999999999994</v>
          </cell>
          <cell r="R79">
            <v>8.9655172413793078</v>
          </cell>
          <cell r="S79">
            <v>3.5440613026819814</v>
          </cell>
          <cell r="T79">
            <v>17.755856966707775</v>
          </cell>
          <cell r="U79">
            <v>5.8165548098433879</v>
          </cell>
          <cell r="V79">
            <v>-4.2594385285575909</v>
          </cell>
          <cell r="W79">
            <v>13.278855975485188</v>
          </cell>
          <cell r="X79">
            <v>0.19920318725098468</v>
          </cell>
          <cell r="Y79">
            <v>10.437710437710452</v>
          </cell>
          <cell r="Z79">
            <v>12.541993281075031</v>
          </cell>
          <cell r="AA79">
            <v>8.1567796610169374</v>
          </cell>
          <cell r="AB79">
            <v>12.244897959183678</v>
          </cell>
          <cell r="AC79">
            <v>20.353982300884951</v>
          </cell>
          <cell r="AD79">
            <v>2.7522935779816544</v>
          </cell>
          <cell r="AE79">
            <v>8.6129753914988694</v>
          </cell>
          <cell r="AF79" t="str">
            <v>-</v>
          </cell>
          <cell r="AG79">
            <v>6.0308555399719461</v>
          </cell>
        </row>
        <row r="80">
          <cell r="A80">
            <v>39479</v>
          </cell>
          <cell r="B80">
            <v>91.1</v>
          </cell>
          <cell r="C80">
            <v>101.1</v>
          </cell>
          <cell r="D80">
            <v>91.4</v>
          </cell>
          <cell r="E80">
            <v>88.1</v>
          </cell>
          <cell r="F80">
            <v>103.9</v>
          </cell>
          <cell r="G80">
            <v>98.5</v>
          </cell>
          <cell r="H80">
            <v>97.2</v>
          </cell>
          <cell r="I80">
            <v>92.6</v>
          </cell>
          <cell r="J80">
            <v>94.2</v>
          </cell>
          <cell r="K80">
            <v>93.4</v>
          </cell>
          <cell r="L80">
            <v>89.6</v>
          </cell>
          <cell r="M80">
            <v>78.8</v>
          </cell>
          <cell r="N80">
            <v>104.6</v>
          </cell>
          <cell r="O80">
            <v>101.3</v>
          </cell>
          <cell r="P80" t="str">
            <v>-</v>
          </cell>
          <cell r="Q80">
            <v>78.099999999999994</v>
          </cell>
          <cell r="R80">
            <v>10.290556900726394</v>
          </cell>
          <cell r="S80">
            <v>12.084257206208415</v>
          </cell>
          <cell r="T80">
            <v>17.783505154639194</v>
          </cell>
          <cell r="U80">
            <v>15.163398692810452</v>
          </cell>
          <cell r="V80">
            <v>6.1287027579162405</v>
          </cell>
          <cell r="W80">
            <v>22.208436724565768</v>
          </cell>
          <cell r="X80">
            <v>11.724137931034486</v>
          </cell>
          <cell r="Y80">
            <v>11.031175059952023</v>
          </cell>
          <cell r="Z80">
            <v>17.310087173100879</v>
          </cell>
          <cell r="AA80">
            <v>8.8578088578088696</v>
          </cell>
          <cell r="AB80">
            <v>10.209102091020906</v>
          </cell>
          <cell r="AC80">
            <v>17.611940298507459</v>
          </cell>
          <cell r="AD80">
            <v>6.0851926977687629</v>
          </cell>
          <cell r="AE80">
            <v>12.555555555555554</v>
          </cell>
          <cell r="AF80" t="str">
            <v>-</v>
          </cell>
          <cell r="AG80">
            <v>16.56716417910447</v>
          </cell>
        </row>
        <row r="81">
          <cell r="A81">
            <v>39508</v>
          </cell>
          <cell r="B81">
            <v>97.7</v>
          </cell>
          <cell r="C81">
            <v>96.6</v>
          </cell>
          <cell r="D81">
            <v>102</v>
          </cell>
          <cell r="E81">
            <v>92.9</v>
          </cell>
          <cell r="F81">
            <v>114.2</v>
          </cell>
          <cell r="G81">
            <v>92.1</v>
          </cell>
          <cell r="H81">
            <v>95.5</v>
          </cell>
          <cell r="I81">
            <v>99.3</v>
          </cell>
          <cell r="J81">
            <v>106.3</v>
          </cell>
          <cell r="K81">
            <v>100.6</v>
          </cell>
          <cell r="L81">
            <v>97.2</v>
          </cell>
          <cell r="M81">
            <v>87.7</v>
          </cell>
          <cell r="N81">
            <v>106.6</v>
          </cell>
          <cell r="O81">
            <v>110.1</v>
          </cell>
          <cell r="P81" t="str">
            <v>-</v>
          </cell>
          <cell r="Q81">
            <v>82.6</v>
          </cell>
          <cell r="R81">
            <v>1.3485477178423206</v>
          </cell>
          <cell r="S81">
            <v>2.5477707006369332</v>
          </cell>
          <cell r="T81">
            <v>2</v>
          </cell>
          <cell r="U81">
            <v>4.3820224719101191</v>
          </cell>
          <cell r="V81">
            <v>6.8288119738072934</v>
          </cell>
          <cell r="W81">
            <v>10.963855421686739</v>
          </cell>
          <cell r="X81">
            <v>-0.41710114702816026</v>
          </cell>
          <cell r="Y81">
            <v>3.0082987551867131</v>
          </cell>
          <cell r="Z81">
            <v>16.684961580680575</v>
          </cell>
          <cell r="AA81">
            <v>0</v>
          </cell>
          <cell r="AB81">
            <v>3.6247334754797502</v>
          </cell>
          <cell r="AC81">
            <v>6.045949214026602</v>
          </cell>
          <cell r="AD81">
            <v>-2.8258887876025605</v>
          </cell>
          <cell r="AE81">
            <v>-2.2202486678507993</v>
          </cell>
          <cell r="AF81" t="str">
            <v>-</v>
          </cell>
          <cell r="AG81">
            <v>4.4247787610619476</v>
          </cell>
        </row>
        <row r="82">
          <cell r="A82">
            <v>39539</v>
          </cell>
          <cell r="B82">
            <v>99.2</v>
          </cell>
          <cell r="C82">
            <v>94.4</v>
          </cell>
          <cell r="D82">
            <v>96.4</v>
          </cell>
          <cell r="E82">
            <v>85.2</v>
          </cell>
          <cell r="F82">
            <v>106.4</v>
          </cell>
          <cell r="G82">
            <v>79.7</v>
          </cell>
          <cell r="H82">
            <v>99.3</v>
          </cell>
          <cell r="I82">
            <v>98.8</v>
          </cell>
          <cell r="J82">
            <v>101.9</v>
          </cell>
          <cell r="K82">
            <v>94.5</v>
          </cell>
          <cell r="L82">
            <v>100</v>
          </cell>
          <cell r="M82">
            <v>88.6</v>
          </cell>
          <cell r="N82">
            <v>110.1</v>
          </cell>
          <cell r="O82">
            <v>117.9</v>
          </cell>
          <cell r="P82" t="str">
            <v>-</v>
          </cell>
          <cell r="Q82">
            <v>81.7</v>
          </cell>
          <cell r="R82">
            <v>9.492273730684337</v>
          </cell>
          <cell r="S82">
            <v>9.767441860465123</v>
          </cell>
          <cell r="T82">
            <v>1.795142555438229</v>
          </cell>
          <cell r="U82">
            <v>2.7744270205066308</v>
          </cell>
          <cell r="V82">
            <v>6.2937062937063057</v>
          </cell>
          <cell r="W82">
            <v>5.5629139072847718</v>
          </cell>
          <cell r="X82">
            <v>12.840909090909088</v>
          </cell>
          <cell r="Y82">
            <v>7.5081610446137006</v>
          </cell>
          <cell r="Z82">
            <v>21.744324970131423</v>
          </cell>
          <cell r="AA82">
            <v>-2.0725388601036272</v>
          </cell>
          <cell r="AB82">
            <v>13.636363636363635</v>
          </cell>
          <cell r="AC82">
            <v>15.364583333333332</v>
          </cell>
          <cell r="AD82">
            <v>9.2261904761904745</v>
          </cell>
          <cell r="AE82">
            <v>4.244031830238737</v>
          </cell>
          <cell r="AF82" t="str">
            <v>-</v>
          </cell>
          <cell r="AG82">
            <v>13.63004172461752</v>
          </cell>
        </row>
        <row r="83">
          <cell r="A83">
            <v>39569</v>
          </cell>
          <cell r="B83">
            <v>102.5</v>
          </cell>
          <cell r="C83">
            <v>95</v>
          </cell>
          <cell r="D83">
            <v>96.6</v>
          </cell>
          <cell r="E83">
            <v>93.5</v>
          </cell>
          <cell r="F83">
            <v>103.3</v>
          </cell>
          <cell r="G83">
            <v>76.2</v>
          </cell>
          <cell r="H83">
            <v>103</v>
          </cell>
          <cell r="I83">
            <v>104.2</v>
          </cell>
          <cell r="J83">
            <v>109.3</v>
          </cell>
          <cell r="K83">
            <v>101.1</v>
          </cell>
          <cell r="L83">
            <v>104.7</v>
          </cell>
          <cell r="M83">
            <v>91.3</v>
          </cell>
          <cell r="N83">
            <v>107.6</v>
          </cell>
          <cell r="O83">
            <v>112.1</v>
          </cell>
          <cell r="P83" t="str">
            <v>-</v>
          </cell>
          <cell r="Q83">
            <v>88</v>
          </cell>
          <cell r="R83">
            <v>2.6026026026025968</v>
          </cell>
          <cell r="S83">
            <v>1.0638297872340425</v>
          </cell>
          <cell r="T83">
            <v>4.5454545454545334</v>
          </cell>
          <cell r="U83">
            <v>3.3149171270718232</v>
          </cell>
          <cell r="V83">
            <v>-7.1043165467625942</v>
          </cell>
          <cell r="W83">
            <v>-1.6774193548387062</v>
          </cell>
          <cell r="X83">
            <v>4.8879837067209744</v>
          </cell>
          <cell r="Y83">
            <v>4.8289738430583471</v>
          </cell>
          <cell r="Z83">
            <v>22.259507829977618</v>
          </cell>
          <cell r="AA83">
            <v>-0.6876227897838928</v>
          </cell>
          <cell r="AB83">
            <v>6.1866125760649178</v>
          </cell>
          <cell r="AC83">
            <v>10.132689987937264</v>
          </cell>
          <cell r="AD83">
            <v>-5.8617672790901167</v>
          </cell>
          <cell r="AE83">
            <v>-5.4008438818565452</v>
          </cell>
          <cell r="AF83" t="str">
            <v>-</v>
          </cell>
          <cell r="AG83">
            <v>7.7111383108935092</v>
          </cell>
        </row>
        <row r="84">
          <cell r="A84">
            <v>39600</v>
          </cell>
          <cell r="B84">
            <v>103.3</v>
          </cell>
          <cell r="C84">
            <v>91.2</v>
          </cell>
          <cell r="D84">
            <v>94.8</v>
          </cell>
          <cell r="E84">
            <v>95.6</v>
          </cell>
          <cell r="F84">
            <v>108.2</v>
          </cell>
          <cell r="G84">
            <v>77.599999999999994</v>
          </cell>
          <cell r="H84">
            <v>94.4</v>
          </cell>
          <cell r="I84">
            <v>104.1</v>
          </cell>
          <cell r="J84">
            <v>101.7</v>
          </cell>
          <cell r="K84">
            <v>101.6</v>
          </cell>
          <cell r="L84">
            <v>107.1</v>
          </cell>
          <cell r="M84">
            <v>90.9</v>
          </cell>
          <cell r="N84">
            <v>106.8</v>
          </cell>
          <cell r="O84">
            <v>111.9</v>
          </cell>
          <cell r="P84" t="str">
            <v>-</v>
          </cell>
          <cell r="Q84">
            <v>90.9</v>
          </cell>
          <cell r="R84">
            <v>6.6047471620226954</v>
          </cell>
          <cell r="S84">
            <v>-0.76169749727965486</v>
          </cell>
          <cell r="T84">
            <v>3.3805888767720766</v>
          </cell>
          <cell r="U84">
            <v>8.1447963800904848</v>
          </cell>
          <cell r="V84">
            <v>2.9495718363463452</v>
          </cell>
          <cell r="W84">
            <v>2.7814569536423766</v>
          </cell>
          <cell r="X84">
            <v>-1.3584117032392864</v>
          </cell>
          <cell r="Y84">
            <v>6.5506653019447194</v>
          </cell>
          <cell r="Z84">
            <v>11.758241758241761</v>
          </cell>
          <cell r="AA84">
            <v>5.7232049947970864</v>
          </cell>
          <cell r="AB84">
            <v>9.5092024539877276</v>
          </cell>
          <cell r="AC84">
            <v>12.083847102342801</v>
          </cell>
          <cell r="AD84">
            <v>-2.5547445255474428</v>
          </cell>
          <cell r="AE84">
            <v>4.4817927170868455</v>
          </cell>
          <cell r="AF84" t="str">
            <v>-</v>
          </cell>
          <cell r="AG84">
            <v>17.593790426908164</v>
          </cell>
        </row>
        <row r="85">
          <cell r="A85">
            <v>39630</v>
          </cell>
          <cell r="B85">
            <v>108.5</v>
          </cell>
          <cell r="C85">
            <v>96.5</v>
          </cell>
          <cell r="D85">
            <v>93.1</v>
          </cell>
          <cell r="E85">
            <v>101.2</v>
          </cell>
          <cell r="F85">
            <v>114.8</v>
          </cell>
          <cell r="G85">
            <v>78.8</v>
          </cell>
          <cell r="H85">
            <v>102</v>
          </cell>
          <cell r="I85">
            <v>111.3</v>
          </cell>
          <cell r="J85">
            <v>111.2</v>
          </cell>
          <cell r="K85">
            <v>103.6</v>
          </cell>
          <cell r="L85">
            <v>111.1</v>
          </cell>
          <cell r="M85">
            <v>97.8</v>
          </cell>
          <cell r="N85">
            <v>114.2</v>
          </cell>
          <cell r="O85">
            <v>115.7</v>
          </cell>
          <cell r="P85" t="str">
            <v>-</v>
          </cell>
          <cell r="Q85">
            <v>96.1</v>
          </cell>
          <cell r="R85">
            <v>8.7174348697394812</v>
          </cell>
          <cell r="S85">
            <v>-0.30991735537189791</v>
          </cell>
          <cell r="T85">
            <v>9.0163934426229364</v>
          </cell>
          <cell r="U85">
            <v>9.2872570194384547</v>
          </cell>
          <cell r="V85">
            <v>5.1282051282051233</v>
          </cell>
          <cell r="W85">
            <v>2.337662337662334</v>
          </cell>
          <cell r="X85">
            <v>-0.48780487804878048</v>
          </cell>
          <cell r="Y85">
            <v>8.479532163742693</v>
          </cell>
          <cell r="Z85">
            <v>16.196447230929991</v>
          </cell>
          <cell r="AA85">
            <v>8.3682008368200851</v>
          </cell>
          <cell r="AB85">
            <v>10.218253968253965</v>
          </cell>
          <cell r="AC85">
            <v>17.973462002412532</v>
          </cell>
          <cell r="AD85">
            <v>2.7902790279027982</v>
          </cell>
          <cell r="AE85">
            <v>4.0467625899280577</v>
          </cell>
          <cell r="AF85" t="str">
            <v>-</v>
          </cell>
          <cell r="AG85">
            <v>16.484848484848477</v>
          </cell>
        </row>
        <row r="86">
          <cell r="A86">
            <v>39661</v>
          </cell>
          <cell r="B86">
            <v>106.9</v>
          </cell>
          <cell r="C86">
            <v>99.5</v>
          </cell>
          <cell r="D86">
            <v>102.1</v>
          </cell>
          <cell r="E86">
            <v>106.2</v>
          </cell>
          <cell r="F86">
            <v>119.2</v>
          </cell>
          <cell r="G86">
            <v>84.2</v>
          </cell>
          <cell r="H86">
            <v>105.6</v>
          </cell>
          <cell r="I86">
            <v>110</v>
          </cell>
          <cell r="J86">
            <v>112.2</v>
          </cell>
          <cell r="K86">
            <v>102.7</v>
          </cell>
          <cell r="L86">
            <v>109</v>
          </cell>
          <cell r="M86">
            <v>92.2</v>
          </cell>
          <cell r="N86">
            <v>113.5</v>
          </cell>
          <cell r="O86">
            <v>109.1</v>
          </cell>
          <cell r="P86" t="str">
            <v>-</v>
          </cell>
          <cell r="Q86">
            <v>93.5</v>
          </cell>
          <cell r="R86">
            <v>1.9065776930409912</v>
          </cell>
          <cell r="S86">
            <v>1.6343207354443252</v>
          </cell>
          <cell r="T86">
            <v>-3.2227488151658825</v>
          </cell>
          <cell r="U86">
            <v>12.738853503184714</v>
          </cell>
          <cell r="V86">
            <v>5.7675244010647733</v>
          </cell>
          <cell r="W86">
            <v>3.8224414303329333</v>
          </cell>
          <cell r="X86">
            <v>6.2374245472836902</v>
          </cell>
          <cell r="Y86">
            <v>3.9697542533081309</v>
          </cell>
          <cell r="Z86">
            <v>7.7809798270893458</v>
          </cell>
          <cell r="AA86">
            <v>0.29296874999999722</v>
          </cell>
          <cell r="AB86">
            <v>2.7332704995287518</v>
          </cell>
          <cell r="AC86">
            <v>2.787068004459309</v>
          </cell>
          <cell r="AD86">
            <v>-2.0707506471095818</v>
          </cell>
          <cell r="AE86">
            <v>0.46040515653775327</v>
          </cell>
          <cell r="AF86" t="str">
            <v>-</v>
          </cell>
          <cell r="AG86">
            <v>5.0561797752808983</v>
          </cell>
        </row>
        <row r="87">
          <cell r="A87">
            <v>39692</v>
          </cell>
          <cell r="B87">
            <v>107.3</v>
          </cell>
          <cell r="C87">
            <v>103.9</v>
          </cell>
          <cell r="D87">
            <v>110.3</v>
          </cell>
          <cell r="E87">
            <v>100.7</v>
          </cell>
          <cell r="F87">
            <v>117.5</v>
          </cell>
          <cell r="G87">
            <v>98.9</v>
          </cell>
          <cell r="H87">
            <v>104.7</v>
          </cell>
          <cell r="I87">
            <v>106.6</v>
          </cell>
          <cell r="J87">
            <v>105</v>
          </cell>
          <cell r="K87">
            <v>103.6</v>
          </cell>
          <cell r="L87">
            <v>110.2</v>
          </cell>
          <cell r="M87">
            <v>94.5</v>
          </cell>
          <cell r="N87">
            <v>114</v>
          </cell>
          <cell r="O87">
            <v>107.9</v>
          </cell>
          <cell r="P87" t="str">
            <v>-</v>
          </cell>
          <cell r="Q87">
            <v>89.2</v>
          </cell>
          <cell r="R87">
            <v>9.0447154471544629</v>
          </cell>
          <cell r="S87">
            <v>6.1287027579162405</v>
          </cell>
          <cell r="T87">
            <v>14.064115822130294</v>
          </cell>
          <cell r="U87">
            <v>9.456521739130439</v>
          </cell>
          <cell r="V87">
            <v>3.070175438596491</v>
          </cell>
          <cell r="W87">
            <v>11.248593925759279</v>
          </cell>
          <cell r="X87">
            <v>10.094637223974773</v>
          </cell>
          <cell r="Y87">
            <v>7.5681130171543902</v>
          </cell>
          <cell r="Z87">
            <v>16.796440489432698</v>
          </cell>
          <cell r="AA87">
            <v>7.580477673935615</v>
          </cell>
          <cell r="AB87">
            <v>7.722385141739986</v>
          </cell>
          <cell r="AC87">
            <v>18.272841051314135</v>
          </cell>
          <cell r="AD87">
            <v>5.8495821727019468</v>
          </cell>
          <cell r="AE87">
            <v>13.938753959873287</v>
          </cell>
          <cell r="AF87" t="str">
            <v>-</v>
          </cell>
          <cell r="AG87">
            <v>3.720930232558143</v>
          </cell>
        </row>
        <row r="88">
          <cell r="A88">
            <v>39722</v>
          </cell>
          <cell r="B88">
            <v>108.4</v>
          </cell>
          <cell r="C88">
            <v>110.4</v>
          </cell>
          <cell r="D88">
            <v>112.3</v>
          </cell>
          <cell r="E88">
            <v>106.8</v>
          </cell>
          <cell r="F88">
            <v>128.1</v>
          </cell>
          <cell r="G88">
            <v>112.7</v>
          </cell>
          <cell r="H88">
            <v>103.1</v>
          </cell>
          <cell r="I88">
            <v>105.1</v>
          </cell>
          <cell r="J88">
            <v>97.3</v>
          </cell>
          <cell r="K88">
            <v>106.6</v>
          </cell>
          <cell r="L88">
            <v>111.5</v>
          </cell>
          <cell r="M88">
            <v>100.6</v>
          </cell>
          <cell r="N88">
            <v>116</v>
          </cell>
          <cell r="O88">
            <v>109.3</v>
          </cell>
          <cell r="P88" t="str">
            <v>-</v>
          </cell>
          <cell r="Q88">
            <v>93.7</v>
          </cell>
          <cell r="R88">
            <v>0.55658627087199308</v>
          </cell>
          <cell r="S88">
            <v>-2.127659574468078</v>
          </cell>
          <cell r="T88">
            <v>1.905626134301265</v>
          </cell>
          <cell r="U88">
            <v>13.496280552603618</v>
          </cell>
          <cell r="V88">
            <v>1.7474185861794986</v>
          </cell>
          <cell r="W88">
            <v>3.1107044830741133</v>
          </cell>
          <cell r="X88">
            <v>-0.29013539651838621</v>
          </cell>
          <cell r="Y88">
            <v>0.47801147227533464</v>
          </cell>
          <cell r="Z88">
            <v>-3.8537549407114682</v>
          </cell>
          <cell r="AA88">
            <v>0.47125353440150808</v>
          </cell>
          <cell r="AB88">
            <v>1.9195612431444187</v>
          </cell>
          <cell r="AC88">
            <v>7.0212765957446743</v>
          </cell>
          <cell r="AD88">
            <v>-2.6845637583892641</v>
          </cell>
          <cell r="AE88">
            <v>0</v>
          </cell>
          <cell r="AF88" t="str">
            <v>-</v>
          </cell>
          <cell r="AG88">
            <v>5.2808988764044971</v>
          </cell>
        </row>
        <row r="89">
          <cell r="A89">
            <v>39753</v>
          </cell>
          <cell r="B89">
            <v>96.2</v>
          </cell>
          <cell r="C89">
            <v>107</v>
          </cell>
          <cell r="D89">
            <v>98.3</v>
          </cell>
          <cell r="E89">
            <v>97.7</v>
          </cell>
          <cell r="F89">
            <v>118.3</v>
          </cell>
          <cell r="G89">
            <v>111.9</v>
          </cell>
          <cell r="H89">
            <v>97.2</v>
          </cell>
          <cell r="I89">
            <v>86.9</v>
          </cell>
          <cell r="J89">
            <v>77.3</v>
          </cell>
          <cell r="K89">
            <v>98.2</v>
          </cell>
          <cell r="L89">
            <v>99.6</v>
          </cell>
          <cell r="M89">
            <v>88.3</v>
          </cell>
          <cell r="N89">
            <v>102.8</v>
          </cell>
          <cell r="O89">
            <v>91.6</v>
          </cell>
          <cell r="P89" t="str">
            <v>-</v>
          </cell>
          <cell r="Q89">
            <v>83.2</v>
          </cell>
          <cell r="R89">
            <v>-6.0546875000000027</v>
          </cell>
          <cell r="S89">
            <v>-3.6903690369036855</v>
          </cell>
          <cell r="T89">
            <v>-7.7861163227016856</v>
          </cell>
          <cell r="U89">
            <v>5.850487540628392</v>
          </cell>
          <cell r="V89">
            <v>-4.1329011345218865</v>
          </cell>
          <cell r="W89">
            <v>-1.5831134564643774</v>
          </cell>
          <cell r="X89">
            <v>-2.5075225677031092</v>
          </cell>
          <cell r="Y89">
            <v>-15.13671875</v>
          </cell>
          <cell r="Z89">
            <v>-24.511718750000007</v>
          </cell>
          <cell r="AA89">
            <v>-1.2072434607645903</v>
          </cell>
          <cell r="AB89">
            <v>-2.4485798237022531</v>
          </cell>
          <cell r="AC89">
            <v>7.2904009720534635</v>
          </cell>
          <cell r="AD89">
            <v>-10.139860139860147</v>
          </cell>
          <cell r="AE89">
            <v>-12.092130518234173</v>
          </cell>
          <cell r="AF89" t="str">
            <v>-</v>
          </cell>
          <cell r="AG89">
            <v>-1.1876484560570071</v>
          </cell>
        </row>
        <row r="90">
          <cell r="A90">
            <v>39783</v>
          </cell>
          <cell r="B90">
            <v>79.099999999999994</v>
          </cell>
          <cell r="C90">
            <v>100</v>
          </cell>
          <cell r="D90">
            <v>77.8</v>
          </cell>
          <cell r="E90">
            <v>94.9</v>
          </cell>
          <cell r="F90">
            <v>100.2</v>
          </cell>
          <cell r="G90">
            <v>107.6</v>
          </cell>
          <cell r="H90">
            <v>85.6</v>
          </cell>
          <cell r="I90">
            <v>67.3</v>
          </cell>
          <cell r="J90">
            <v>73.8</v>
          </cell>
          <cell r="K90">
            <v>89.1</v>
          </cell>
          <cell r="L90">
            <v>78.7</v>
          </cell>
          <cell r="M90">
            <v>67.5</v>
          </cell>
          <cell r="N90">
            <v>84.2</v>
          </cell>
          <cell r="O90">
            <v>77.8</v>
          </cell>
          <cell r="P90" t="str">
            <v>-</v>
          </cell>
          <cell r="Q90">
            <v>76.5</v>
          </cell>
          <cell r="R90">
            <v>-14.578833693304535</v>
          </cell>
          <cell r="S90">
            <v>-9.6657633242999115</v>
          </cell>
          <cell r="T90">
            <v>-7.9289940828402408</v>
          </cell>
          <cell r="U90">
            <v>-3.458799593082392</v>
          </cell>
          <cell r="V90">
            <v>-6.8773234200743421</v>
          </cell>
          <cell r="W90">
            <v>-5.6967572304995624</v>
          </cell>
          <cell r="X90">
            <v>-13.969849246231162</v>
          </cell>
          <cell r="Y90">
            <v>-29.008438818565402</v>
          </cell>
          <cell r="Z90">
            <v>-31.47632311977716</v>
          </cell>
          <cell r="AA90">
            <v>-8.6153846153846203</v>
          </cell>
          <cell r="AB90">
            <v>-13.23042998897464</v>
          </cell>
          <cell r="AC90">
            <v>-11.994784876140811</v>
          </cell>
          <cell r="AD90">
            <v>-10.234541577825155</v>
          </cell>
          <cell r="AE90">
            <v>-16.969050160085384</v>
          </cell>
          <cell r="AF90" t="str">
            <v>-</v>
          </cell>
          <cell r="AG90">
            <v>2.6845637583892619</v>
          </cell>
        </row>
        <row r="91">
          <cell r="A91">
            <v>39814</v>
          </cell>
          <cell r="B91">
            <v>78.7</v>
          </cell>
          <cell r="C91">
            <v>96.1</v>
          </cell>
          <cell r="D91">
            <v>73.400000000000006</v>
          </cell>
          <cell r="E91">
            <v>92.1</v>
          </cell>
          <cell r="F91">
            <v>96</v>
          </cell>
          <cell r="G91">
            <v>104.2</v>
          </cell>
          <cell r="H91">
            <v>82.8</v>
          </cell>
          <cell r="I91">
            <v>69.599999999999994</v>
          </cell>
          <cell r="J91">
            <v>65.900000000000006</v>
          </cell>
          <cell r="K91">
            <v>88.7</v>
          </cell>
          <cell r="L91">
            <v>78.900000000000006</v>
          </cell>
          <cell r="M91">
            <v>66.7</v>
          </cell>
          <cell r="N91">
            <v>89.4</v>
          </cell>
          <cell r="O91">
            <v>78.400000000000006</v>
          </cell>
          <cell r="P91" t="str">
            <v>-</v>
          </cell>
          <cell r="Q91">
            <v>70.400000000000006</v>
          </cell>
          <cell r="R91">
            <v>-16.983122362869192</v>
          </cell>
          <cell r="S91">
            <v>-11.100832562442184</v>
          </cell>
          <cell r="T91">
            <v>-23.141361256544496</v>
          </cell>
          <cell r="U91">
            <v>-2.6427061310782243</v>
          </cell>
          <cell r="V91">
            <v>-2.9322548028311481</v>
          </cell>
          <cell r="W91">
            <v>-6.0414788097385053</v>
          </cell>
          <cell r="X91">
            <v>-17.693836978131213</v>
          </cell>
          <cell r="Y91">
            <v>-29.268292682926838</v>
          </cell>
          <cell r="Z91">
            <v>-34.427860696517406</v>
          </cell>
          <cell r="AA91">
            <v>-13.124387855044068</v>
          </cell>
          <cell r="AB91">
            <v>-15.61497326203208</v>
          </cell>
          <cell r="AC91">
            <v>-18.259803921568619</v>
          </cell>
          <cell r="AD91">
            <v>-11.309523809523801</v>
          </cell>
          <cell r="AE91">
            <v>-19.258496395468576</v>
          </cell>
          <cell r="AF91" t="str">
            <v>-</v>
          </cell>
          <cell r="AG91">
            <v>-6.8783068783068639</v>
          </cell>
        </row>
        <row r="92">
          <cell r="A92">
            <v>39845</v>
          </cell>
          <cell r="B92">
            <v>76.099999999999994</v>
          </cell>
          <cell r="C92">
            <v>88.6</v>
          </cell>
          <cell r="D92">
            <v>71.8</v>
          </cell>
          <cell r="E92">
            <v>82.2</v>
          </cell>
          <cell r="F92">
            <v>93.5</v>
          </cell>
          <cell r="G92">
            <v>80.8</v>
          </cell>
          <cell r="H92">
            <v>87.6</v>
          </cell>
          <cell r="I92">
            <v>68.8</v>
          </cell>
          <cell r="J92">
            <v>65.8</v>
          </cell>
          <cell r="K92">
            <v>79.3</v>
          </cell>
          <cell r="L92">
            <v>75.7</v>
          </cell>
          <cell r="M92">
            <v>69.900000000000006</v>
          </cell>
          <cell r="N92">
            <v>85.2</v>
          </cell>
          <cell r="O92">
            <v>81.8</v>
          </cell>
          <cell r="P92" t="str">
            <v>-</v>
          </cell>
          <cell r="Q92">
            <v>71.7</v>
          </cell>
          <cell r="R92">
            <v>-16.465422612513724</v>
          </cell>
          <cell r="S92">
            <v>-12.363996043521267</v>
          </cell>
          <cell r="T92">
            <v>-21.444201312910295</v>
          </cell>
          <cell r="U92">
            <v>-6.696935300794542</v>
          </cell>
          <cell r="V92">
            <v>-10.009624639076039</v>
          </cell>
          <cell r="W92">
            <v>-17.969543147208125</v>
          </cell>
          <cell r="X92">
            <v>-9.8765432098765515</v>
          </cell>
          <cell r="Y92">
            <v>-25.701943844492437</v>
          </cell>
          <cell r="Z92">
            <v>-30.148619957537161</v>
          </cell>
          <cell r="AA92">
            <v>-15.096359743040694</v>
          </cell>
          <cell r="AB92">
            <v>-15.513392857142849</v>
          </cell>
          <cell r="AC92">
            <v>-11.294416243654812</v>
          </cell>
          <cell r="AD92">
            <v>-18.546845124282978</v>
          </cell>
          <cell r="AE92">
            <v>-19.249753208292201</v>
          </cell>
          <cell r="AF92" t="str">
            <v>-</v>
          </cell>
          <cell r="AG92">
            <v>-8.1946222791293106</v>
          </cell>
        </row>
        <row r="93">
          <cell r="A93">
            <v>39873</v>
          </cell>
          <cell r="B93">
            <v>88.6</v>
          </cell>
          <cell r="C93">
            <v>91.5</v>
          </cell>
          <cell r="D93">
            <v>87.1</v>
          </cell>
          <cell r="E93">
            <v>92.2</v>
          </cell>
          <cell r="F93">
            <v>107</v>
          </cell>
          <cell r="G93">
            <v>85.3</v>
          </cell>
          <cell r="H93">
            <v>92.8</v>
          </cell>
          <cell r="I93">
            <v>82.1</v>
          </cell>
          <cell r="J93">
            <v>69.2</v>
          </cell>
          <cell r="K93">
            <v>94.2</v>
          </cell>
          <cell r="L93">
            <v>88.4</v>
          </cell>
          <cell r="M93">
            <v>83</v>
          </cell>
          <cell r="N93">
            <v>97</v>
          </cell>
          <cell r="O93">
            <v>100.8</v>
          </cell>
          <cell r="P93" t="str">
            <v>-</v>
          </cell>
          <cell r="Q93">
            <v>80.599999999999994</v>
          </cell>
          <cell r="R93">
            <v>-9.3142272262026697</v>
          </cell>
          <cell r="S93">
            <v>-5.2795031055900568</v>
          </cell>
          <cell r="T93">
            <v>-14.607843137254909</v>
          </cell>
          <cell r="U93">
            <v>-0.75349838536060587</v>
          </cell>
          <cell r="V93">
            <v>-6.3047285464098106</v>
          </cell>
          <cell r="W93">
            <v>-7.3832790445168275</v>
          </cell>
          <cell r="X93">
            <v>-2.8272251308900551</v>
          </cell>
          <cell r="Y93">
            <v>-17.32124874118832</v>
          </cell>
          <cell r="Z93">
            <v>-34.901222953904046</v>
          </cell>
          <cell r="AA93">
            <v>-6.3618290258449228</v>
          </cell>
          <cell r="AB93">
            <v>-9.0534979423868283</v>
          </cell>
          <cell r="AC93">
            <v>-5.3591790193842677</v>
          </cell>
          <cell r="AD93">
            <v>-9.0056285178236362</v>
          </cell>
          <cell r="AE93">
            <v>-8.4468664850136221</v>
          </cell>
          <cell r="AF93" t="str">
            <v>-</v>
          </cell>
          <cell r="AG93">
            <v>-2.4213075060532692</v>
          </cell>
        </row>
        <row r="94">
          <cell r="A94">
            <v>39904</v>
          </cell>
          <cell r="B94">
            <v>85.2</v>
          </cell>
          <cell r="C94">
            <v>78</v>
          </cell>
          <cell r="D94">
            <v>75.099999999999994</v>
          </cell>
          <cell r="E94">
            <v>82.7</v>
          </cell>
          <cell r="F94">
            <v>102.9</v>
          </cell>
          <cell r="G94">
            <v>73.7</v>
          </cell>
          <cell r="H94">
            <v>75.599999999999994</v>
          </cell>
          <cell r="I94">
            <v>78.599999999999994</v>
          </cell>
          <cell r="J94">
            <v>73.599999999999994</v>
          </cell>
          <cell r="K94">
            <v>92.1</v>
          </cell>
          <cell r="L94">
            <v>85.7</v>
          </cell>
          <cell r="M94">
            <v>79.900000000000006</v>
          </cell>
          <cell r="N94">
            <v>92.2</v>
          </cell>
          <cell r="O94">
            <v>105.3</v>
          </cell>
          <cell r="P94" t="str">
            <v>-</v>
          </cell>
          <cell r="Q94">
            <v>78.8</v>
          </cell>
          <cell r="R94">
            <v>-14.11290322580645</v>
          </cell>
          <cell r="S94">
            <v>-17.372881355932208</v>
          </cell>
          <cell r="T94">
            <v>-22.095435684647313</v>
          </cell>
          <cell r="U94">
            <v>-2.9342723004694835</v>
          </cell>
          <cell r="V94">
            <v>-3.2894736842105261</v>
          </cell>
          <cell r="W94">
            <v>-7.5282308657465489</v>
          </cell>
          <cell r="X94">
            <v>-23.867069486404837</v>
          </cell>
          <cell r="Y94">
            <v>-20.445344129554659</v>
          </cell>
          <cell r="Z94">
            <v>-27.772325809617282</v>
          </cell>
          <cell r="AA94">
            <v>-2.5396825396825458</v>
          </cell>
          <cell r="AB94">
            <v>-14.299999999999995</v>
          </cell>
          <cell r="AC94">
            <v>-9.8194130925507768</v>
          </cell>
          <cell r="AD94">
            <v>-16.257947320617614</v>
          </cell>
          <cell r="AE94">
            <v>-10.687022900763365</v>
          </cell>
          <cell r="AF94" t="str">
            <v>-</v>
          </cell>
          <cell r="AG94">
            <v>-3.5495716034271796</v>
          </cell>
        </row>
        <row r="95">
          <cell r="A95">
            <v>39934</v>
          </cell>
          <cell r="B95">
            <v>91.3</v>
          </cell>
          <cell r="C95">
            <v>82.8</v>
          </cell>
          <cell r="D95">
            <v>87.6</v>
          </cell>
          <cell r="E95">
            <v>84</v>
          </cell>
          <cell r="F95">
            <v>96.9</v>
          </cell>
          <cell r="G95">
            <v>72.099999999999994</v>
          </cell>
          <cell r="H95">
            <v>87.6</v>
          </cell>
          <cell r="I95">
            <v>84.7</v>
          </cell>
          <cell r="J95">
            <v>76.599999999999994</v>
          </cell>
          <cell r="K95">
            <v>97.8</v>
          </cell>
          <cell r="L95">
            <v>93.5</v>
          </cell>
          <cell r="M95">
            <v>79.7</v>
          </cell>
          <cell r="N95">
            <v>98.6</v>
          </cell>
          <cell r="O95">
            <v>105.7</v>
          </cell>
          <cell r="P95" t="str">
            <v>-</v>
          </cell>
          <cell r="Q95">
            <v>84.3</v>
          </cell>
          <cell r="R95">
            <v>-10.926829268292686</v>
          </cell>
          <cell r="S95">
            <v>-12.842105263157896</v>
          </cell>
          <cell r="T95">
            <v>-9.316770186335404</v>
          </cell>
          <cell r="U95">
            <v>-10.160427807486631</v>
          </cell>
          <cell r="V95">
            <v>-6.1955469506292271</v>
          </cell>
          <cell r="W95">
            <v>-5.3805774278215335</v>
          </cell>
          <cell r="X95">
            <v>-14.951456310679617</v>
          </cell>
          <cell r="Y95">
            <v>-18.71401151631478</v>
          </cell>
          <cell r="Z95">
            <v>-29.917657822506865</v>
          </cell>
          <cell r="AA95">
            <v>-3.2640949554896119</v>
          </cell>
          <cell r="AB95">
            <v>-10.697230181470871</v>
          </cell>
          <cell r="AC95">
            <v>-12.705366922234388</v>
          </cell>
          <cell r="AD95">
            <v>-8.3643122676579935</v>
          </cell>
          <cell r="AE95">
            <v>-5.7091882247992789</v>
          </cell>
          <cell r="AF95" t="str">
            <v>-</v>
          </cell>
          <cell r="AG95">
            <v>-4.2045454545454577</v>
          </cell>
        </row>
        <row r="96">
          <cell r="A96">
            <v>39965</v>
          </cell>
          <cell r="B96">
            <v>92.2</v>
          </cell>
          <cell r="C96">
            <v>87.6</v>
          </cell>
          <cell r="D96">
            <v>83.8</v>
          </cell>
          <cell r="E96">
            <v>94.9</v>
          </cell>
          <cell r="F96">
            <v>97.4</v>
          </cell>
          <cell r="G96">
            <v>72.7</v>
          </cell>
          <cell r="H96">
            <v>95.6</v>
          </cell>
          <cell r="I96">
            <v>89.2</v>
          </cell>
          <cell r="J96">
            <v>77.8</v>
          </cell>
          <cell r="K96">
            <v>94.6</v>
          </cell>
          <cell r="L96">
            <v>93.4</v>
          </cell>
          <cell r="M96">
            <v>76.099999999999994</v>
          </cell>
          <cell r="N96">
            <v>102.8</v>
          </cell>
          <cell r="O96">
            <v>104.4</v>
          </cell>
          <cell r="P96" t="str">
            <v>-</v>
          </cell>
          <cell r="Q96">
            <v>88.8</v>
          </cell>
          <cell r="R96">
            <v>-10.745401742497576</v>
          </cell>
          <cell r="S96">
            <v>-3.9473684210526412</v>
          </cell>
          <cell r="T96">
            <v>-11.603375527426159</v>
          </cell>
          <cell r="U96">
            <v>-0.73221757322174541</v>
          </cell>
          <cell r="V96">
            <v>-9.9815157116450983</v>
          </cell>
          <cell r="W96">
            <v>-6.3144329896907117</v>
          </cell>
          <cell r="X96">
            <v>1.2711864406779541</v>
          </cell>
          <cell r="Y96">
            <v>-14.313160422670501</v>
          </cell>
          <cell r="Z96">
            <v>-23.500491642084569</v>
          </cell>
          <cell r="AA96">
            <v>-6.8897637795275593</v>
          </cell>
          <cell r="AB96">
            <v>-12.791783380018664</v>
          </cell>
          <cell r="AC96">
            <v>-16.281628162816293</v>
          </cell>
          <cell r="AD96">
            <v>-3.7453183520599254</v>
          </cell>
          <cell r="AE96">
            <v>-6.7024128686327078</v>
          </cell>
          <cell r="AF96" t="str">
            <v>-</v>
          </cell>
          <cell r="AG96">
            <v>-2.3102310231023195</v>
          </cell>
        </row>
        <row r="97">
          <cell r="A97">
            <v>39995</v>
          </cell>
          <cell r="B97">
            <v>97.7</v>
          </cell>
          <cell r="C97">
            <v>88.3</v>
          </cell>
          <cell r="D97">
            <v>85.4</v>
          </cell>
          <cell r="E97">
            <v>98.3</v>
          </cell>
          <cell r="F97">
            <v>107.3</v>
          </cell>
          <cell r="G97">
            <v>76.099999999999994</v>
          </cell>
          <cell r="H97">
            <v>90.5</v>
          </cell>
          <cell r="I97">
            <v>94.1</v>
          </cell>
          <cell r="J97">
            <v>89.4</v>
          </cell>
          <cell r="K97">
            <v>99.3</v>
          </cell>
          <cell r="L97">
            <v>99.3</v>
          </cell>
          <cell r="M97">
            <v>84.3</v>
          </cell>
          <cell r="N97">
            <v>109.8</v>
          </cell>
          <cell r="O97">
            <v>109.6</v>
          </cell>
          <cell r="P97" t="str">
            <v>-</v>
          </cell>
          <cell r="Q97">
            <v>96.7</v>
          </cell>
          <cell r="R97">
            <v>-9.953917050691242</v>
          </cell>
          <cell r="S97">
            <v>-8.497409326424874</v>
          </cell>
          <cell r="T97">
            <v>-8.270676691729312</v>
          </cell>
          <cell r="U97">
            <v>-2.8656126482213495</v>
          </cell>
          <cell r="V97">
            <v>-6.533101045296168</v>
          </cell>
          <cell r="W97">
            <v>-3.4263959390862984</v>
          </cell>
          <cell r="X97">
            <v>-11.274509803921569</v>
          </cell>
          <cell r="Y97">
            <v>-15.453728661275834</v>
          </cell>
          <cell r="Z97">
            <v>-19.604316546762586</v>
          </cell>
          <cell r="AA97">
            <v>-4.1505791505791478</v>
          </cell>
          <cell r="AB97">
            <v>-10.621062106210619</v>
          </cell>
          <cell r="AC97">
            <v>-13.803680981595093</v>
          </cell>
          <cell r="AD97">
            <v>-3.8528896672504427</v>
          </cell>
          <cell r="AE97">
            <v>-5.2722558340535945</v>
          </cell>
          <cell r="AF97" t="str">
            <v>-</v>
          </cell>
          <cell r="AG97">
            <v>0.62434963579605474</v>
          </cell>
        </row>
        <row r="98">
          <cell r="A98">
            <v>40026</v>
          </cell>
          <cell r="B98">
            <v>99.6</v>
          </cell>
          <cell r="C98">
            <v>95.2</v>
          </cell>
          <cell r="D98">
            <v>98.5</v>
          </cell>
          <cell r="E98">
            <v>96.4</v>
          </cell>
          <cell r="F98">
            <v>107.2</v>
          </cell>
          <cell r="G98">
            <v>84.7</v>
          </cell>
          <cell r="H98">
            <v>99.7</v>
          </cell>
          <cell r="I98">
            <v>95.4</v>
          </cell>
          <cell r="J98">
            <v>100</v>
          </cell>
          <cell r="K98">
            <v>99.4</v>
          </cell>
          <cell r="L98">
            <v>102.1</v>
          </cell>
          <cell r="M98">
            <v>86.3</v>
          </cell>
          <cell r="N98">
            <v>105.9</v>
          </cell>
          <cell r="O98">
            <v>105.5</v>
          </cell>
          <cell r="P98" t="str">
            <v>-</v>
          </cell>
          <cell r="Q98">
            <v>95.1</v>
          </cell>
          <cell r="R98">
            <v>-6.8288119738073068</v>
          </cell>
          <cell r="S98">
            <v>-4.321608040201002</v>
          </cell>
          <cell r="T98">
            <v>-3.5259549461312387</v>
          </cell>
          <cell r="U98">
            <v>-9.2278719397363425</v>
          </cell>
          <cell r="V98">
            <v>-10.067114093959731</v>
          </cell>
          <cell r="W98">
            <v>0.59382422802850354</v>
          </cell>
          <cell r="X98">
            <v>-5.5871212121212039</v>
          </cell>
          <cell r="Y98">
            <v>-13.272727272727266</v>
          </cell>
          <cell r="Z98">
            <v>-10.873440285204994</v>
          </cell>
          <cell r="AA98">
            <v>-3.2132424537487796</v>
          </cell>
          <cell r="AB98">
            <v>-6.3302752293578042</v>
          </cell>
          <cell r="AC98">
            <v>-6.3991323210412201</v>
          </cell>
          <cell r="AD98">
            <v>-6.6960352422907432</v>
          </cell>
          <cell r="AE98">
            <v>-3.2997250229147519</v>
          </cell>
          <cell r="AF98" t="str">
            <v>-</v>
          </cell>
          <cell r="AG98">
            <v>1.7112299465240579</v>
          </cell>
        </row>
        <row r="99">
          <cell r="A99">
            <v>40057</v>
          </cell>
          <cell r="B99">
            <v>99.4</v>
          </cell>
          <cell r="C99">
            <v>99.8</v>
          </cell>
          <cell r="D99">
            <v>103.1</v>
          </cell>
          <cell r="E99">
            <v>92</v>
          </cell>
          <cell r="F99">
            <v>112.2</v>
          </cell>
          <cell r="G99">
            <v>99</v>
          </cell>
          <cell r="H99">
            <v>99.7</v>
          </cell>
          <cell r="I99">
            <v>95.3</v>
          </cell>
          <cell r="J99">
            <v>97.3</v>
          </cell>
          <cell r="K99">
            <v>102.1</v>
          </cell>
          <cell r="L99">
            <v>101.7</v>
          </cell>
          <cell r="M99">
            <v>78.400000000000006</v>
          </cell>
          <cell r="N99">
            <v>108.7</v>
          </cell>
          <cell r="O99">
            <v>100.2</v>
          </cell>
          <cell r="P99" t="str">
            <v>-</v>
          </cell>
          <cell r="Q99">
            <v>93.7</v>
          </cell>
          <cell r="R99">
            <v>-7.3625349487418372</v>
          </cell>
          <cell r="S99">
            <v>-3.9461020211742137</v>
          </cell>
          <cell r="T99">
            <v>-6.5276518585675456</v>
          </cell>
          <cell r="U99">
            <v>-8.6395233366434976</v>
          </cell>
          <cell r="V99">
            <v>-4.5106382978723385</v>
          </cell>
          <cell r="W99">
            <v>0.10111223458037846</v>
          </cell>
          <cell r="X99">
            <v>-4.7755491881566376</v>
          </cell>
          <cell r="Y99">
            <v>-10.600375234521573</v>
          </cell>
          <cell r="Z99">
            <v>-7.3333333333333357</v>
          </cell>
          <cell r="AA99">
            <v>-1.4478764478764479</v>
          </cell>
          <cell r="AB99">
            <v>-7.7132486388384756</v>
          </cell>
          <cell r="AC99">
            <v>-17.037037037037031</v>
          </cell>
          <cell r="AD99">
            <v>-4.6491228070175419</v>
          </cell>
          <cell r="AE99">
            <v>-7.1362372567191867</v>
          </cell>
          <cell r="AF99" t="str">
            <v>-</v>
          </cell>
          <cell r="AG99">
            <v>5.0448430493273539</v>
          </cell>
        </row>
        <row r="100">
          <cell r="A100">
            <v>40087</v>
          </cell>
          <cell r="B100">
            <v>105.6</v>
          </cell>
          <cell r="C100">
            <v>110</v>
          </cell>
          <cell r="D100">
            <v>112.4</v>
          </cell>
          <cell r="E100">
            <v>96.9</v>
          </cell>
          <cell r="F100">
            <v>125.2</v>
          </cell>
          <cell r="G100">
            <v>113.2</v>
          </cell>
          <cell r="H100">
            <v>103</v>
          </cell>
          <cell r="I100">
            <v>98.6</v>
          </cell>
          <cell r="J100">
            <v>99.3</v>
          </cell>
          <cell r="K100">
            <v>106.1</v>
          </cell>
          <cell r="L100">
            <v>106.9</v>
          </cell>
          <cell r="M100">
            <v>94.2</v>
          </cell>
          <cell r="N100">
            <v>117.6</v>
          </cell>
          <cell r="O100">
            <v>106.4</v>
          </cell>
          <cell r="P100" t="str">
            <v>-</v>
          </cell>
          <cell r="Q100">
            <v>90.6</v>
          </cell>
          <cell r="R100">
            <v>-2.5830258302583129</v>
          </cell>
          <cell r="S100">
            <v>-0.36231884057971525</v>
          </cell>
          <cell r="T100">
            <v>8.904719501336468E-2</v>
          </cell>
          <cell r="U100">
            <v>-9.2696629213483064</v>
          </cell>
          <cell r="V100">
            <v>-2.2638563622170116</v>
          </cell>
          <cell r="W100">
            <v>0.44365572315882873</v>
          </cell>
          <cell r="X100">
            <v>-9.699321047526123E-2</v>
          </cell>
          <cell r="Y100">
            <v>-6.1845861084681255</v>
          </cell>
          <cell r="Z100">
            <v>2.0554984583761562</v>
          </cell>
          <cell r="AA100">
            <v>-0.46904315196998125</v>
          </cell>
          <cell r="AB100">
            <v>-4.125560538116587</v>
          </cell>
          <cell r="AC100">
            <v>-6.3618290258449228</v>
          </cell>
          <cell r="AD100">
            <v>1.3793103448275814</v>
          </cell>
          <cell r="AE100">
            <v>-2.6532479414455552</v>
          </cell>
          <cell r="AF100" t="str">
            <v>-</v>
          </cell>
          <cell r="AG100">
            <v>-3.3084311632870955</v>
          </cell>
        </row>
        <row r="101">
          <cell r="A101">
            <v>40118</v>
          </cell>
          <cell r="B101">
            <v>101.4</v>
          </cell>
          <cell r="C101">
            <v>111.3</v>
          </cell>
          <cell r="D101">
            <v>108.9</v>
          </cell>
          <cell r="E101">
            <v>91.5</v>
          </cell>
          <cell r="F101">
            <v>126.2</v>
          </cell>
          <cell r="G101">
            <v>118.4</v>
          </cell>
          <cell r="H101">
            <v>101.2</v>
          </cell>
          <cell r="I101">
            <v>93.5</v>
          </cell>
          <cell r="J101">
            <v>95.5</v>
          </cell>
          <cell r="K101">
            <v>98.4</v>
          </cell>
          <cell r="L101">
            <v>102.2</v>
          </cell>
          <cell r="M101">
            <v>88.2</v>
          </cell>
          <cell r="N101">
            <v>110.8</v>
          </cell>
          <cell r="O101">
            <v>102.8</v>
          </cell>
          <cell r="P101" t="str">
            <v>-</v>
          </cell>
          <cell r="Q101">
            <v>88</v>
          </cell>
          <cell r="R101">
            <v>5.4054054054054088</v>
          </cell>
          <cell r="S101">
            <v>4.0186915887850443</v>
          </cell>
          <cell r="T101">
            <v>10.783316378433376</v>
          </cell>
          <cell r="U101">
            <v>-6.3459570112589585</v>
          </cell>
          <cell r="V101">
            <v>6.6779374471682207</v>
          </cell>
          <cell r="W101">
            <v>5.8087578194816798</v>
          </cell>
          <cell r="X101">
            <v>4.1152263374485596</v>
          </cell>
          <cell r="Y101">
            <v>7.5949367088607529</v>
          </cell>
          <cell r="Z101">
            <v>23.544631306597676</v>
          </cell>
          <cell r="AA101">
            <v>0.20366598778004363</v>
          </cell>
          <cell r="AB101">
            <v>2.610441767068282</v>
          </cell>
          <cell r="AC101">
            <v>-0.11325028312570139</v>
          </cell>
          <cell r="AD101">
            <v>7.782101167315175</v>
          </cell>
          <cell r="AE101">
            <v>12.227074235807864</v>
          </cell>
          <cell r="AF101" t="str">
            <v>-</v>
          </cell>
          <cell r="AG101">
            <v>5.7692307692307656</v>
          </cell>
        </row>
        <row r="102">
          <cell r="A102">
            <v>40148</v>
          </cell>
          <cell r="B102">
            <v>94.1</v>
          </cell>
          <cell r="C102">
            <v>110.6</v>
          </cell>
          <cell r="D102">
            <v>82.2</v>
          </cell>
          <cell r="E102">
            <v>93.9</v>
          </cell>
          <cell r="F102">
            <v>112.6</v>
          </cell>
          <cell r="G102">
            <v>113.5</v>
          </cell>
          <cell r="H102">
            <v>105.1</v>
          </cell>
          <cell r="I102">
            <v>88</v>
          </cell>
          <cell r="J102">
            <v>102.8</v>
          </cell>
          <cell r="K102">
            <v>102.7</v>
          </cell>
          <cell r="L102">
            <v>94.3</v>
          </cell>
          <cell r="M102">
            <v>85.1</v>
          </cell>
          <cell r="N102">
            <v>98.4</v>
          </cell>
          <cell r="O102">
            <v>98.1</v>
          </cell>
          <cell r="P102" t="str">
            <v>-</v>
          </cell>
          <cell r="Q102">
            <v>78.900000000000006</v>
          </cell>
          <cell r="R102">
            <v>18.963337547408347</v>
          </cell>
          <cell r="S102">
            <v>10.599999999999994</v>
          </cell>
          <cell r="T102">
            <v>5.6555269922879248</v>
          </cell>
          <cell r="U102">
            <v>-1.053740779768177</v>
          </cell>
          <cell r="V102">
            <v>12.375249500997995</v>
          </cell>
          <cell r="W102">
            <v>5.4832713754646898</v>
          </cell>
          <cell r="X102">
            <v>22.780373831775702</v>
          </cell>
          <cell r="Y102">
            <v>30.757800891530469</v>
          </cell>
          <cell r="Z102">
            <v>39.295392953929543</v>
          </cell>
          <cell r="AA102">
            <v>15.263748597081941</v>
          </cell>
          <cell r="AB102">
            <v>19.822109275730615</v>
          </cell>
          <cell r="AC102">
            <v>26.074074074074066</v>
          </cell>
          <cell r="AD102">
            <v>16.864608076009503</v>
          </cell>
          <cell r="AE102">
            <v>26.092544987146525</v>
          </cell>
          <cell r="AF102" t="str">
            <v>-</v>
          </cell>
          <cell r="AG102">
            <v>3.1372549019607918</v>
          </cell>
        </row>
        <row r="103">
          <cell r="A103">
            <v>40179</v>
          </cell>
          <cell r="B103">
            <v>91.2</v>
          </cell>
          <cell r="C103">
            <v>106.2</v>
          </cell>
          <cell r="D103">
            <v>98.9</v>
          </cell>
          <cell r="E103">
            <v>94.3</v>
          </cell>
          <cell r="F103">
            <v>113</v>
          </cell>
          <cell r="G103">
            <v>103.4</v>
          </cell>
          <cell r="H103">
            <v>102.7</v>
          </cell>
          <cell r="I103">
            <v>87.7</v>
          </cell>
          <cell r="J103">
            <v>99.7</v>
          </cell>
          <cell r="K103">
            <v>99.8</v>
          </cell>
          <cell r="L103">
            <v>89.5</v>
          </cell>
          <cell r="M103">
            <v>81.099999999999994</v>
          </cell>
          <cell r="N103">
            <v>99.2</v>
          </cell>
          <cell r="O103">
            <v>93.4</v>
          </cell>
          <cell r="P103" t="str">
            <v>-</v>
          </cell>
          <cell r="Q103">
            <v>79.3</v>
          </cell>
          <cell r="R103">
            <v>15.88310038119441</v>
          </cell>
          <cell r="S103">
            <v>10.509885535900114</v>
          </cell>
          <cell r="T103">
            <v>34.741144414168936</v>
          </cell>
          <cell r="U103">
            <v>2.3887079261672128</v>
          </cell>
          <cell r="V103">
            <v>17.708333333333336</v>
          </cell>
          <cell r="W103">
            <v>-0.76775431861803956</v>
          </cell>
          <cell r="X103">
            <v>24.033816425120779</v>
          </cell>
          <cell r="Y103">
            <v>26.005747126436795</v>
          </cell>
          <cell r="Z103">
            <v>51.28983308042487</v>
          </cell>
          <cell r="AA103">
            <v>12.514092446448696</v>
          </cell>
          <cell r="AB103">
            <v>13.434727503168558</v>
          </cell>
          <cell r="AC103">
            <v>21.589205397301335</v>
          </cell>
          <cell r="AD103">
            <v>10.961968680089482</v>
          </cell>
          <cell r="AE103">
            <v>19.132653061224488</v>
          </cell>
          <cell r="AF103" t="str">
            <v>-</v>
          </cell>
          <cell r="AG103">
            <v>12.642045454545443</v>
          </cell>
        </row>
        <row r="104">
          <cell r="A104">
            <v>40210</v>
          </cell>
          <cell r="B104">
            <v>89</v>
          </cell>
          <cell r="C104">
            <v>98</v>
          </cell>
          <cell r="D104">
            <v>88.6</v>
          </cell>
          <cell r="E104">
            <v>88.2</v>
          </cell>
          <cell r="F104">
            <v>105.8</v>
          </cell>
          <cell r="G104">
            <v>98.3</v>
          </cell>
          <cell r="H104">
            <v>94</v>
          </cell>
          <cell r="I104">
            <v>86.4</v>
          </cell>
          <cell r="J104">
            <v>91</v>
          </cell>
          <cell r="K104">
            <v>95.8</v>
          </cell>
          <cell r="L104">
            <v>89</v>
          </cell>
          <cell r="M104">
            <v>80.599999999999994</v>
          </cell>
          <cell r="N104">
            <v>98.2</v>
          </cell>
          <cell r="O104">
            <v>88</v>
          </cell>
          <cell r="P104" t="str">
            <v>-</v>
          </cell>
          <cell r="Q104">
            <v>91</v>
          </cell>
          <cell r="R104">
            <v>16.951379763469131</v>
          </cell>
          <cell r="S104">
            <v>10.60948081264109</v>
          </cell>
          <cell r="T104">
            <v>23.398328690807794</v>
          </cell>
          <cell r="U104">
            <v>7.2992700729926998</v>
          </cell>
          <cell r="V104">
            <v>13.155080213903741</v>
          </cell>
          <cell r="W104">
            <v>21.658415841584159</v>
          </cell>
          <cell r="X104">
            <v>7.3059360730593674</v>
          </cell>
          <cell r="Y104">
            <v>25.581395348837223</v>
          </cell>
          <cell r="Z104">
            <v>38.297872340425535</v>
          </cell>
          <cell r="AA104">
            <v>20.807061790668349</v>
          </cell>
          <cell r="AB104">
            <v>17.569352708058119</v>
          </cell>
          <cell r="AC104">
            <v>15.307582260371944</v>
          </cell>
          <cell r="AD104">
            <v>15.258215962441312</v>
          </cell>
          <cell r="AE104">
            <v>7.5794621026894911</v>
          </cell>
          <cell r="AF104" t="str">
            <v>-</v>
          </cell>
          <cell r="AG104">
            <v>26.917712691771261</v>
          </cell>
        </row>
        <row r="105">
          <cell r="A105">
            <v>40238</v>
          </cell>
          <cell r="B105">
            <v>105.1</v>
          </cell>
          <cell r="C105">
            <v>105</v>
          </cell>
          <cell r="D105">
            <v>123</v>
          </cell>
          <cell r="E105">
            <v>99.7</v>
          </cell>
          <cell r="F105">
            <v>118.9</v>
          </cell>
          <cell r="G105">
            <v>104.1</v>
          </cell>
          <cell r="H105">
            <v>102.3</v>
          </cell>
          <cell r="I105">
            <v>99.6</v>
          </cell>
          <cell r="J105">
            <v>103.6</v>
          </cell>
          <cell r="K105">
            <v>103</v>
          </cell>
          <cell r="L105">
            <v>102.7</v>
          </cell>
          <cell r="M105">
            <v>102.2</v>
          </cell>
          <cell r="N105">
            <v>116.5</v>
          </cell>
          <cell r="O105">
            <v>113.5</v>
          </cell>
          <cell r="P105" t="str">
            <v>-</v>
          </cell>
          <cell r="Q105">
            <v>94.5</v>
          </cell>
          <cell r="R105">
            <v>18.623024830699777</v>
          </cell>
          <cell r="S105">
            <v>14.754098360655737</v>
          </cell>
          <cell r="T105">
            <v>41.216991963260632</v>
          </cell>
          <cell r="U105">
            <v>8.1344902386117131</v>
          </cell>
          <cell r="V105">
            <v>11.12149532710281</v>
          </cell>
          <cell r="W105">
            <v>22.03985932004689</v>
          </cell>
          <cell r="X105">
            <v>10.237068965517242</v>
          </cell>
          <cell r="Y105">
            <v>21.315468940316691</v>
          </cell>
          <cell r="Z105">
            <v>49.710982658959523</v>
          </cell>
          <cell r="AA105">
            <v>9.3418259023354526</v>
          </cell>
          <cell r="AB105">
            <v>16.17647058823529</v>
          </cell>
          <cell r="AC105">
            <v>23.132530120481931</v>
          </cell>
          <cell r="AD105">
            <v>20.103092783505154</v>
          </cell>
          <cell r="AE105">
            <v>12.599206349206352</v>
          </cell>
          <cell r="AF105" t="str">
            <v>-</v>
          </cell>
          <cell r="AG105">
            <v>17.245657568238222</v>
          </cell>
        </row>
        <row r="106">
          <cell r="A106">
            <v>40269</v>
          </cell>
          <cell r="B106">
            <v>99.3</v>
          </cell>
          <cell r="C106">
            <v>96</v>
          </cell>
          <cell r="D106">
            <v>101.4</v>
          </cell>
          <cell r="E106">
            <v>93.2</v>
          </cell>
          <cell r="F106">
            <v>116.2</v>
          </cell>
          <cell r="G106">
            <v>88.1</v>
          </cell>
          <cell r="H106">
            <v>98.1</v>
          </cell>
          <cell r="I106">
            <v>96.2</v>
          </cell>
          <cell r="J106">
            <v>97.1</v>
          </cell>
          <cell r="K106">
            <v>101.1</v>
          </cell>
          <cell r="L106">
            <v>98.5</v>
          </cell>
          <cell r="M106">
            <v>91.2</v>
          </cell>
          <cell r="N106">
            <v>108.1</v>
          </cell>
          <cell r="O106">
            <v>111.1</v>
          </cell>
          <cell r="P106" t="str">
            <v>-</v>
          </cell>
          <cell r="Q106">
            <v>93.9</v>
          </cell>
          <cell r="R106">
            <v>16.549295774647881</v>
          </cell>
          <cell r="S106">
            <v>23.076923076923077</v>
          </cell>
          <cell r="T106">
            <v>35.019973368841562</v>
          </cell>
          <cell r="U106">
            <v>12.696493349455865</v>
          </cell>
          <cell r="V106">
            <v>12.925170068027208</v>
          </cell>
          <cell r="W106">
            <v>19.538670284938931</v>
          </cell>
          <cell r="X106">
            <v>29.761904761904763</v>
          </cell>
          <cell r="Y106">
            <v>22.391857506361333</v>
          </cell>
          <cell r="Z106">
            <v>31.929347826086957</v>
          </cell>
          <cell r="AA106">
            <v>9.7719869706840399</v>
          </cell>
          <cell r="AB106">
            <v>14.935822637106181</v>
          </cell>
          <cell r="AC106">
            <v>14.142678347934915</v>
          </cell>
          <cell r="AD106">
            <v>17.245119305856825</v>
          </cell>
          <cell r="AE106">
            <v>5.5080721747388388</v>
          </cell>
          <cell r="AF106" t="str">
            <v>-</v>
          </cell>
          <cell r="AG106">
            <v>19.162436548223361</v>
          </cell>
        </row>
        <row r="107">
          <cell r="A107">
            <v>40299</v>
          </cell>
          <cell r="B107">
            <v>104.3</v>
          </cell>
          <cell r="C107">
            <v>100.7</v>
          </cell>
          <cell r="D107">
            <v>102.5</v>
          </cell>
          <cell r="E107">
            <v>96.3</v>
          </cell>
          <cell r="F107">
            <v>113.8</v>
          </cell>
          <cell r="G107">
            <v>87.4</v>
          </cell>
          <cell r="H107">
            <v>106.6</v>
          </cell>
          <cell r="I107">
            <v>102.5</v>
          </cell>
          <cell r="J107">
            <v>96.1</v>
          </cell>
          <cell r="K107">
            <v>108.8</v>
          </cell>
          <cell r="L107">
            <v>103.9</v>
          </cell>
          <cell r="M107">
            <v>101</v>
          </cell>
          <cell r="N107">
            <v>112.7</v>
          </cell>
          <cell r="O107">
            <v>109.2</v>
          </cell>
          <cell r="P107" t="str">
            <v>-</v>
          </cell>
          <cell r="Q107">
            <v>95.8</v>
          </cell>
          <cell r="R107">
            <v>14.238773274917854</v>
          </cell>
          <cell r="S107">
            <v>21.618357487922712</v>
          </cell>
          <cell r="T107">
            <v>17.009132420091333</v>
          </cell>
          <cell r="U107">
            <v>14.642857142857141</v>
          </cell>
          <cell r="V107">
            <v>17.440660474716193</v>
          </cell>
          <cell r="W107">
            <v>21.220527045769781</v>
          </cell>
          <cell r="X107">
            <v>21.68949771689498</v>
          </cell>
          <cell r="Y107">
            <v>21.015348288075554</v>
          </cell>
          <cell r="Z107">
            <v>25.456919060052218</v>
          </cell>
          <cell r="AA107">
            <v>11.247443762781186</v>
          </cell>
          <cell r="AB107">
            <v>11.122994652406422</v>
          </cell>
          <cell r="AC107">
            <v>26.725219573400246</v>
          </cell>
          <cell r="AD107">
            <v>14.300202839756601</v>
          </cell>
          <cell r="AE107">
            <v>3.3112582781456954</v>
          </cell>
          <cell r="AF107" t="str">
            <v>-</v>
          </cell>
          <cell r="AG107">
            <v>13.641755634638198</v>
          </cell>
        </row>
        <row r="108">
          <cell r="A108">
            <v>40330</v>
          </cell>
          <cell r="B108">
            <v>102.5</v>
          </cell>
          <cell r="C108">
            <v>96.2</v>
          </cell>
          <cell r="D108">
            <v>102.9</v>
          </cell>
          <cell r="E108">
            <v>97.1</v>
          </cell>
          <cell r="F108">
            <v>117</v>
          </cell>
          <cell r="G108">
            <v>85.2</v>
          </cell>
          <cell r="H108">
            <v>97.7</v>
          </cell>
          <cell r="I108">
            <v>99</v>
          </cell>
          <cell r="J108">
            <v>102.3</v>
          </cell>
          <cell r="K108">
            <v>105.5</v>
          </cell>
          <cell r="L108">
            <v>103.2</v>
          </cell>
          <cell r="M108">
            <v>99.6</v>
          </cell>
          <cell r="N108">
            <v>109.8</v>
          </cell>
          <cell r="O108">
            <v>111.1</v>
          </cell>
          <cell r="P108" t="str">
            <v>-</v>
          </cell>
          <cell r="Q108">
            <v>89.1</v>
          </cell>
          <cell r="R108">
            <v>11.171366594360084</v>
          </cell>
          <cell r="S108">
            <v>9.8173515981735271</v>
          </cell>
          <cell r="T108">
            <v>22.792362768496428</v>
          </cell>
          <cell r="U108">
            <v>2.3182297154899776</v>
          </cell>
          <cell r="V108">
            <v>20.123203285420939</v>
          </cell>
          <cell r="W108">
            <v>17.193947730398897</v>
          </cell>
          <cell r="X108">
            <v>2.196652719665281</v>
          </cell>
          <cell r="Y108">
            <v>10.98654708520179</v>
          </cell>
          <cell r="Z108">
            <v>31.491002570694089</v>
          </cell>
          <cell r="AA108">
            <v>11.522198731501064</v>
          </cell>
          <cell r="AB108">
            <v>10.492505353319054</v>
          </cell>
          <cell r="AC108">
            <v>30.880420499342971</v>
          </cell>
          <cell r="AD108">
            <v>6.8093385214007789</v>
          </cell>
          <cell r="AE108">
            <v>6.4176245210727858</v>
          </cell>
          <cell r="AF108" t="str">
            <v>-</v>
          </cell>
          <cell r="AG108">
            <v>0.33783783783783466</v>
          </cell>
        </row>
        <row r="109">
          <cell r="A109">
            <v>40360</v>
          </cell>
          <cell r="B109">
            <v>106.9</v>
          </cell>
          <cell r="C109">
            <v>101.7</v>
          </cell>
          <cell r="D109">
            <v>99.4</v>
          </cell>
          <cell r="E109">
            <v>100</v>
          </cell>
          <cell r="F109">
            <v>120.1</v>
          </cell>
          <cell r="G109">
            <v>85.2</v>
          </cell>
          <cell r="H109">
            <v>105.8</v>
          </cell>
          <cell r="I109">
            <v>103.4</v>
          </cell>
          <cell r="J109">
            <v>109.4</v>
          </cell>
          <cell r="K109">
            <v>109.8</v>
          </cell>
          <cell r="L109">
            <v>107.6</v>
          </cell>
          <cell r="M109">
            <v>104.2</v>
          </cell>
          <cell r="N109">
            <v>109.3</v>
          </cell>
          <cell r="O109">
            <v>117</v>
          </cell>
          <cell r="P109" t="str">
            <v>-</v>
          </cell>
          <cell r="Q109">
            <v>102.1</v>
          </cell>
          <cell r="R109">
            <v>9.4165813715455506</v>
          </cell>
          <cell r="S109">
            <v>15.175537938844855</v>
          </cell>
          <cell r="T109">
            <v>16.393442622950818</v>
          </cell>
          <cell r="U109">
            <v>1.7293997965412033</v>
          </cell>
          <cell r="V109">
            <v>11.929170549860203</v>
          </cell>
          <cell r="W109">
            <v>11.957950065703034</v>
          </cell>
          <cell r="X109">
            <v>16.906077348066294</v>
          </cell>
          <cell r="Y109">
            <v>9.8831030818278549</v>
          </cell>
          <cell r="Z109">
            <v>22.371364653243848</v>
          </cell>
          <cell r="AA109">
            <v>10.574018126888218</v>
          </cell>
          <cell r="AB109">
            <v>8.3585095669687792</v>
          </cell>
          <cell r="AC109">
            <v>23.606168446026103</v>
          </cell>
          <cell r="AD109">
            <v>-0.45537340619307837</v>
          </cell>
          <cell r="AE109">
            <v>6.751824817518254</v>
          </cell>
          <cell r="AF109" t="str">
            <v>-</v>
          </cell>
          <cell r="AG109">
            <v>5.5842812823164332</v>
          </cell>
        </row>
        <row r="110">
          <cell r="A110">
            <v>40391</v>
          </cell>
          <cell r="B110">
            <v>108.1</v>
          </cell>
          <cell r="C110">
            <v>102.4</v>
          </cell>
          <cell r="D110">
            <v>107</v>
          </cell>
          <cell r="E110">
            <v>106</v>
          </cell>
          <cell r="F110">
            <v>118.6</v>
          </cell>
          <cell r="G110">
            <v>88.7</v>
          </cell>
          <cell r="H110">
            <v>104.1</v>
          </cell>
          <cell r="I110">
            <v>104.5</v>
          </cell>
          <cell r="J110">
            <v>113.9</v>
          </cell>
          <cell r="K110">
            <v>111</v>
          </cell>
          <cell r="L110">
            <v>112.1</v>
          </cell>
          <cell r="M110">
            <v>96</v>
          </cell>
          <cell r="N110">
            <v>108.7</v>
          </cell>
          <cell r="O110">
            <v>108.5</v>
          </cell>
          <cell r="P110" t="str">
            <v>-</v>
          </cell>
          <cell r="Q110">
            <v>103.7</v>
          </cell>
          <cell r="R110">
            <v>8.5341365461847403</v>
          </cell>
          <cell r="S110">
            <v>7.5630252100840361</v>
          </cell>
          <cell r="T110">
            <v>8.6294416243654819</v>
          </cell>
          <cell r="U110">
            <v>9.9585062240663831</v>
          </cell>
          <cell r="V110">
            <v>10.634328358208947</v>
          </cell>
          <cell r="W110">
            <v>4.7225501770956315</v>
          </cell>
          <cell r="X110">
            <v>4.4132397191574633</v>
          </cell>
          <cell r="Y110">
            <v>9.5387840670859472</v>
          </cell>
          <cell r="Z110">
            <v>13.900000000000007</v>
          </cell>
          <cell r="AA110">
            <v>11.67002012072434</v>
          </cell>
          <cell r="AB110">
            <v>9.7943192948090125</v>
          </cell>
          <cell r="AC110">
            <v>11.239860950173815</v>
          </cell>
          <cell r="AD110">
            <v>2.6440037771482503</v>
          </cell>
          <cell r="AE110">
            <v>2.8436018957345972</v>
          </cell>
          <cell r="AF110" t="str">
            <v>-</v>
          </cell>
          <cell r="AG110">
            <v>9.0431125131440684</v>
          </cell>
        </row>
        <row r="111">
          <cell r="A111">
            <v>40422</v>
          </cell>
          <cell r="B111">
            <v>105.8</v>
          </cell>
          <cell r="C111">
            <v>104.1</v>
          </cell>
          <cell r="D111">
            <v>106.7</v>
          </cell>
          <cell r="E111">
            <v>99.3</v>
          </cell>
          <cell r="F111">
            <v>119.9</v>
          </cell>
          <cell r="G111">
            <v>102.5</v>
          </cell>
          <cell r="H111">
            <v>98.8</v>
          </cell>
          <cell r="I111">
            <v>104.4</v>
          </cell>
          <cell r="J111">
            <v>107.2</v>
          </cell>
          <cell r="K111">
            <v>107.9</v>
          </cell>
          <cell r="L111">
            <v>110.4</v>
          </cell>
          <cell r="M111">
            <v>98.8</v>
          </cell>
          <cell r="N111">
            <v>107.9</v>
          </cell>
          <cell r="O111">
            <v>96.4</v>
          </cell>
          <cell r="P111" t="str">
            <v>-</v>
          </cell>
          <cell r="Q111">
            <v>105.5</v>
          </cell>
          <cell r="R111">
            <v>6.4386317907444575</v>
          </cell>
          <cell r="S111">
            <v>4.3086172344689349</v>
          </cell>
          <cell r="T111">
            <v>3.4917555771096107</v>
          </cell>
          <cell r="U111">
            <v>7.9347826086956497</v>
          </cell>
          <cell r="V111">
            <v>6.862745098039218</v>
          </cell>
          <cell r="W111">
            <v>3.535353535353535</v>
          </cell>
          <cell r="X111">
            <v>-0.90270812437312498</v>
          </cell>
          <cell r="Y111">
            <v>9.5487932843651713</v>
          </cell>
          <cell r="Z111">
            <v>10.174717368961979</v>
          </cell>
          <cell r="AA111">
            <v>5.6807051909892374</v>
          </cell>
          <cell r="AB111">
            <v>8.5545722713864336</v>
          </cell>
          <cell r="AC111">
            <v>26.020408163265291</v>
          </cell>
          <cell r="AD111">
            <v>-0.73597056117755033</v>
          </cell>
          <cell r="AE111">
            <v>-3.7924151696606754</v>
          </cell>
          <cell r="AF111" t="str">
            <v>-</v>
          </cell>
          <cell r="AG111">
            <v>12.593383137673422</v>
          </cell>
        </row>
        <row r="112">
          <cell r="A112">
            <v>40452</v>
          </cell>
          <cell r="B112">
            <v>107.7</v>
          </cell>
          <cell r="C112">
            <v>113.4</v>
          </cell>
          <cell r="D112">
            <v>108.9</v>
          </cell>
          <cell r="E112">
            <v>100.9</v>
          </cell>
          <cell r="F112">
            <v>118.6</v>
          </cell>
          <cell r="G112">
            <v>115.2</v>
          </cell>
          <cell r="H112">
            <v>108.8</v>
          </cell>
          <cell r="I112">
            <v>105</v>
          </cell>
          <cell r="J112">
            <v>110.6</v>
          </cell>
          <cell r="K112">
            <v>112.3</v>
          </cell>
          <cell r="L112">
            <v>109.5</v>
          </cell>
          <cell r="M112">
            <v>98.4</v>
          </cell>
          <cell r="N112">
            <v>112.9</v>
          </cell>
          <cell r="O112">
            <v>98.9</v>
          </cell>
          <cell r="P112" t="str">
            <v>-</v>
          </cell>
          <cell r="Q112">
            <v>104.2</v>
          </cell>
          <cell r="R112">
            <v>1.988636363636372</v>
          </cell>
          <cell r="S112">
            <v>3.0909090909090962</v>
          </cell>
          <cell r="T112">
            <v>-3.1138790035587185</v>
          </cell>
          <cell r="U112">
            <v>4.1279669762641902</v>
          </cell>
          <cell r="V112">
            <v>-5.2715654952076747</v>
          </cell>
          <cell r="W112">
            <v>1.7667844522968199</v>
          </cell>
          <cell r="X112">
            <v>5.6310679611650452</v>
          </cell>
          <cell r="Y112">
            <v>6.4908722109533521</v>
          </cell>
          <cell r="Z112">
            <v>11.379657603222554</v>
          </cell>
          <cell r="AA112">
            <v>5.8435438265787027</v>
          </cell>
          <cell r="AB112">
            <v>2.4321796071094424</v>
          </cell>
          <cell r="AC112">
            <v>4.4585987261146531</v>
          </cell>
          <cell r="AD112">
            <v>-3.9965986394557729</v>
          </cell>
          <cell r="AE112">
            <v>-7.0488721804511281</v>
          </cell>
          <cell r="AF112" t="str">
            <v>-</v>
          </cell>
          <cell r="AG112">
            <v>15.011037527593828</v>
          </cell>
        </row>
        <row r="113">
          <cell r="A113">
            <v>40483</v>
          </cell>
          <cell r="B113">
            <v>106.8</v>
          </cell>
          <cell r="C113">
            <v>109.1</v>
          </cell>
          <cell r="D113">
            <v>116.4</v>
          </cell>
          <cell r="E113">
            <v>103.8</v>
          </cell>
          <cell r="F113">
            <v>118.9</v>
          </cell>
          <cell r="G113">
            <v>118.7</v>
          </cell>
          <cell r="H113">
            <v>98.3</v>
          </cell>
          <cell r="I113">
            <v>99.3</v>
          </cell>
          <cell r="J113">
            <v>104.6</v>
          </cell>
          <cell r="K113">
            <v>112</v>
          </cell>
          <cell r="L113">
            <v>107.2</v>
          </cell>
          <cell r="M113">
            <v>99.8</v>
          </cell>
          <cell r="N113">
            <v>113.1</v>
          </cell>
          <cell r="O113">
            <v>109.5</v>
          </cell>
          <cell r="P113" t="str">
            <v>-</v>
          </cell>
          <cell r="Q113">
            <v>97.9</v>
          </cell>
          <cell r="R113">
            <v>5.3254437869822393</v>
          </cell>
          <cell r="S113">
            <v>-1.9766397124887716</v>
          </cell>
          <cell r="T113">
            <v>6.887052341597796</v>
          </cell>
          <cell r="U113">
            <v>13.442622950819668</v>
          </cell>
          <cell r="V113">
            <v>-5.7844690966719465</v>
          </cell>
          <cell r="W113">
            <v>0.25337837837837596</v>
          </cell>
          <cell r="X113">
            <v>-2.8656126482213495</v>
          </cell>
          <cell r="Y113">
            <v>6.203208556149729</v>
          </cell>
          <cell r="Z113">
            <v>9.528795811518318</v>
          </cell>
          <cell r="AA113">
            <v>13.821138211382108</v>
          </cell>
          <cell r="AB113">
            <v>4.8923679060665357</v>
          </cell>
          <cell r="AC113">
            <v>13.151927437641717</v>
          </cell>
          <cell r="AD113">
            <v>2.0758122743682286</v>
          </cell>
          <cell r="AE113">
            <v>6.5175097276264626</v>
          </cell>
          <cell r="AF113" t="str">
            <v>-</v>
          </cell>
          <cell r="AG113">
            <v>11.250000000000005</v>
          </cell>
        </row>
        <row r="114">
          <cell r="A114">
            <v>40513</v>
          </cell>
          <cell r="B114">
            <v>96.6</v>
          </cell>
          <cell r="C114">
            <v>105</v>
          </cell>
          <cell r="D114">
            <v>88.9</v>
          </cell>
          <cell r="E114">
            <v>107.1</v>
          </cell>
          <cell r="F114">
            <v>101.1</v>
          </cell>
          <cell r="G114">
            <v>113.4</v>
          </cell>
          <cell r="H114">
            <v>94.8</v>
          </cell>
          <cell r="I114">
            <v>94.8</v>
          </cell>
          <cell r="J114">
            <v>100.8</v>
          </cell>
          <cell r="K114">
            <v>105.1</v>
          </cell>
          <cell r="L114">
            <v>95.8</v>
          </cell>
          <cell r="M114">
            <v>89.7</v>
          </cell>
          <cell r="N114">
            <v>103</v>
          </cell>
          <cell r="O114">
            <v>97.1</v>
          </cell>
          <cell r="P114" t="str">
            <v>-</v>
          </cell>
          <cell r="Q114">
            <v>85.1</v>
          </cell>
          <cell r="R114">
            <v>2.656748140276302</v>
          </cell>
          <cell r="S114">
            <v>-5.0632911392405013</v>
          </cell>
          <cell r="T114">
            <v>8.150851581508519</v>
          </cell>
          <cell r="U114">
            <v>14.057507987220436</v>
          </cell>
          <cell r="V114">
            <v>-10.213143872113676</v>
          </cell>
          <cell r="W114">
            <v>-8.8105726872241691E-2</v>
          </cell>
          <cell r="X114">
            <v>-9.8001902949571811</v>
          </cell>
          <cell r="Y114">
            <v>7.727272727272724</v>
          </cell>
          <cell r="Z114">
            <v>-1.9455252918287937</v>
          </cell>
          <cell r="AA114">
            <v>2.336903602726379</v>
          </cell>
          <cell r="AB114">
            <v>1.5906680805938496</v>
          </cell>
          <cell r="AC114">
            <v>5.4054054054054159</v>
          </cell>
          <cell r="AD114">
            <v>4.6747967479674735</v>
          </cell>
          <cell r="AE114">
            <v>-1.019367991845056</v>
          </cell>
          <cell r="AF114" t="str">
            <v>-</v>
          </cell>
          <cell r="AG114">
            <v>7.8580481622306557</v>
          </cell>
        </row>
        <row r="115">
          <cell r="A115">
            <v>40544</v>
          </cell>
          <cell r="B115">
            <v>93.2</v>
          </cell>
          <cell r="C115">
            <v>99</v>
          </cell>
          <cell r="D115">
            <v>97.2</v>
          </cell>
          <cell r="E115">
            <v>99.1</v>
          </cell>
          <cell r="F115">
            <v>94.7</v>
          </cell>
          <cell r="G115">
            <v>99.2</v>
          </cell>
          <cell r="H115">
            <v>93.1</v>
          </cell>
          <cell r="I115">
            <v>90.5</v>
          </cell>
          <cell r="J115">
            <v>108.6</v>
          </cell>
          <cell r="K115">
            <v>103.7</v>
          </cell>
          <cell r="L115">
            <v>92.5</v>
          </cell>
          <cell r="M115">
            <v>89.1</v>
          </cell>
          <cell r="N115">
            <v>101.9</v>
          </cell>
          <cell r="O115">
            <v>88.9</v>
          </cell>
          <cell r="P115" t="str">
            <v>-</v>
          </cell>
          <cell r="Q115">
            <v>77.599999999999994</v>
          </cell>
          <cell r="R115">
            <v>2.1929824561403506</v>
          </cell>
          <cell r="S115">
            <v>-6.7796610169491549</v>
          </cell>
          <cell r="T115">
            <v>-1.7189079878665345</v>
          </cell>
          <cell r="U115">
            <v>5.0901378579003156</v>
          </cell>
          <cell r="V115">
            <v>-16.19469026548672</v>
          </cell>
          <cell r="W115">
            <v>-4.0618955512572557</v>
          </cell>
          <cell r="X115">
            <v>-9.3476144109055586</v>
          </cell>
          <cell r="Y115">
            <v>3.1927023945267927</v>
          </cell>
          <cell r="Z115">
            <v>8.9267803410230613</v>
          </cell>
          <cell r="AA115">
            <v>3.907815631262531</v>
          </cell>
          <cell r="AB115">
            <v>3.3519553072625698</v>
          </cell>
          <cell r="AC115">
            <v>9.8643649815043162</v>
          </cell>
          <cell r="AD115">
            <v>2.7217741935483897</v>
          </cell>
          <cell r="AE115">
            <v>-4.8179871520342612</v>
          </cell>
          <cell r="AF115" t="str">
            <v>-</v>
          </cell>
          <cell r="AG115">
            <v>-2.1437578814628031</v>
          </cell>
        </row>
        <row r="116">
          <cell r="A116">
            <v>40575</v>
          </cell>
          <cell r="B116">
            <v>95.4</v>
          </cell>
          <cell r="C116">
            <v>88.8</v>
          </cell>
          <cell r="D116">
            <v>97.4</v>
          </cell>
          <cell r="E116">
            <v>86</v>
          </cell>
          <cell r="F116">
            <v>100</v>
          </cell>
          <cell r="G116">
            <v>94.2</v>
          </cell>
          <cell r="H116">
            <v>79.5</v>
          </cell>
          <cell r="I116">
            <v>93.2</v>
          </cell>
          <cell r="J116">
            <v>102.7</v>
          </cell>
          <cell r="K116">
            <v>104.2</v>
          </cell>
          <cell r="L116">
            <v>96</v>
          </cell>
          <cell r="M116">
            <v>93.3</v>
          </cell>
          <cell r="N116">
            <v>102.9</v>
          </cell>
          <cell r="O116">
            <v>95.6</v>
          </cell>
          <cell r="P116" t="str">
            <v>-</v>
          </cell>
          <cell r="Q116">
            <v>89.6</v>
          </cell>
          <cell r="R116">
            <v>7.1910112359550622</v>
          </cell>
          <cell r="S116">
            <v>-9.3877551020408188</v>
          </cell>
          <cell r="T116">
            <v>9.9322799097065602</v>
          </cell>
          <cell r="U116">
            <v>-2.4943310657596403</v>
          </cell>
          <cell r="V116">
            <v>-5.4820415879016986</v>
          </cell>
          <cell r="W116">
            <v>-4.1709053916581835</v>
          </cell>
          <cell r="X116">
            <v>-15.425531914893616</v>
          </cell>
          <cell r="Y116">
            <v>7.8703703703703667</v>
          </cell>
          <cell r="Z116">
            <v>12.857142857142861</v>
          </cell>
          <cell r="AA116">
            <v>8.7682672233820522</v>
          </cell>
          <cell r="AB116">
            <v>7.8651685393258424</v>
          </cell>
          <cell r="AC116">
            <v>15.756823821339955</v>
          </cell>
          <cell r="AD116">
            <v>4.7861507128309597</v>
          </cell>
          <cell r="AE116">
            <v>8.6363636363636296</v>
          </cell>
          <cell r="AF116" t="str">
            <v>-</v>
          </cell>
          <cell r="AG116">
            <v>-1.5384615384615448</v>
          </cell>
        </row>
        <row r="117">
          <cell r="A117">
            <v>40603</v>
          </cell>
          <cell r="B117">
            <v>104.4</v>
          </cell>
          <cell r="C117">
            <v>101</v>
          </cell>
          <cell r="D117">
            <v>103.5</v>
          </cell>
          <cell r="E117">
            <v>91.2</v>
          </cell>
          <cell r="F117">
            <v>102.9</v>
          </cell>
          <cell r="G117">
            <v>96.6</v>
          </cell>
          <cell r="H117">
            <v>97.9</v>
          </cell>
          <cell r="I117">
            <v>101.4</v>
          </cell>
          <cell r="J117">
            <v>114.9</v>
          </cell>
          <cell r="K117">
            <v>106.3</v>
          </cell>
          <cell r="L117">
            <v>105.5</v>
          </cell>
          <cell r="M117">
            <v>99.7</v>
          </cell>
          <cell r="N117">
            <v>112.2</v>
          </cell>
          <cell r="O117">
            <v>114</v>
          </cell>
          <cell r="P117" t="str">
            <v>-</v>
          </cell>
          <cell r="Q117">
            <v>89</v>
          </cell>
          <cell r="R117">
            <v>-0.66603235014271034</v>
          </cell>
          <cell r="S117">
            <v>-3.8095238095238098</v>
          </cell>
          <cell r="T117">
            <v>-15.853658536585366</v>
          </cell>
          <cell r="U117">
            <v>-8.5255767301905721</v>
          </cell>
          <cell r="V117">
            <v>-13.456686291000841</v>
          </cell>
          <cell r="W117">
            <v>-7.2046109510086458</v>
          </cell>
          <cell r="X117">
            <v>-4.301075268817196</v>
          </cell>
          <cell r="Y117">
            <v>1.807228915662662</v>
          </cell>
          <cell r="Z117">
            <v>10.907335907335918</v>
          </cell>
          <cell r="AA117">
            <v>3.2038834951456283</v>
          </cell>
          <cell r="AB117">
            <v>2.7263875365141161</v>
          </cell>
          <cell r="AC117">
            <v>-2.4461839530332679</v>
          </cell>
          <cell r="AD117">
            <v>-3.6909871244635171</v>
          </cell>
          <cell r="AE117">
            <v>0.44052863436123352</v>
          </cell>
          <cell r="AF117" t="str">
            <v>-</v>
          </cell>
          <cell r="AG117">
            <v>-5.8201058201058196</v>
          </cell>
        </row>
        <row r="118">
          <cell r="A118">
            <v>40634</v>
          </cell>
          <cell r="B118">
            <v>97.5</v>
          </cell>
          <cell r="C118">
            <v>89.6</v>
          </cell>
          <cell r="D118">
            <v>102.9</v>
          </cell>
          <cell r="E118">
            <v>94.2</v>
          </cell>
          <cell r="F118">
            <v>92.3</v>
          </cell>
          <cell r="G118">
            <v>80.900000000000006</v>
          </cell>
          <cell r="H118">
            <v>93.5</v>
          </cell>
          <cell r="I118">
            <v>95.6</v>
          </cell>
          <cell r="J118">
            <v>109.9</v>
          </cell>
          <cell r="K118">
            <v>106.9</v>
          </cell>
          <cell r="L118">
            <v>95.4</v>
          </cell>
          <cell r="M118">
            <v>98</v>
          </cell>
          <cell r="N118">
            <v>98</v>
          </cell>
          <cell r="O118">
            <v>111.4</v>
          </cell>
          <cell r="P118" t="str">
            <v>-</v>
          </cell>
          <cell r="Q118">
            <v>85.3</v>
          </cell>
          <cell r="R118">
            <v>-1.812688821752263</v>
          </cell>
          <cell r="S118">
            <v>-6.6666666666666723</v>
          </cell>
          <cell r="T118">
            <v>1.4792899408284024</v>
          </cell>
          <cell r="U118">
            <v>1.0729613733905579</v>
          </cell>
          <cell r="V118">
            <v>-20.567986230636837</v>
          </cell>
          <cell r="W118">
            <v>-8.1725312145289308</v>
          </cell>
          <cell r="X118">
            <v>-4.6890927624872525</v>
          </cell>
          <cell r="Y118">
            <v>-0.62370062370063262</v>
          </cell>
          <cell r="Z118">
            <v>13.182286302780652</v>
          </cell>
          <cell r="AA118">
            <v>5.7368941641938793</v>
          </cell>
          <cell r="AB118">
            <v>-3.1472081218274051</v>
          </cell>
          <cell r="AC118">
            <v>7.45614035087719</v>
          </cell>
          <cell r="AD118">
            <v>-9.3432007400554991</v>
          </cell>
          <cell r="AE118">
            <v>0.27002700270028024</v>
          </cell>
          <cell r="AF118" t="str">
            <v>-</v>
          </cell>
          <cell r="AG118">
            <v>-9.1586794462193915</v>
          </cell>
        </row>
        <row r="119">
          <cell r="A119">
            <v>40664</v>
          </cell>
          <cell r="B119">
            <v>107.1</v>
          </cell>
          <cell r="C119">
            <v>95.5</v>
          </cell>
          <cell r="D119">
            <v>109.8</v>
          </cell>
          <cell r="E119">
            <v>102.3</v>
          </cell>
          <cell r="F119">
            <v>98.1</v>
          </cell>
          <cell r="G119">
            <v>82.4</v>
          </cell>
          <cell r="H119">
            <v>103.3</v>
          </cell>
          <cell r="I119">
            <v>103.5</v>
          </cell>
          <cell r="J119">
            <v>114.3</v>
          </cell>
          <cell r="K119">
            <v>110.3</v>
          </cell>
          <cell r="L119">
            <v>108.1</v>
          </cell>
          <cell r="M119">
            <v>105.5</v>
          </cell>
          <cell r="N119">
            <v>101.4</v>
          </cell>
          <cell r="O119">
            <v>115</v>
          </cell>
          <cell r="P119" t="str">
            <v>-</v>
          </cell>
          <cell r="Q119">
            <v>100.6</v>
          </cell>
          <cell r="R119">
            <v>2.6845637583892592</v>
          </cell>
          <cell r="S119">
            <v>-5.1638530287984139</v>
          </cell>
          <cell r="T119">
            <v>7.1219512195121917</v>
          </cell>
          <cell r="U119">
            <v>6.2305295950155761</v>
          </cell>
          <cell r="V119">
            <v>-13.796133567662569</v>
          </cell>
          <cell r="W119">
            <v>-5.7208237986270021</v>
          </cell>
          <cell r="X119">
            <v>-3.0956848030018738</v>
          </cell>
          <cell r="Y119">
            <v>0.97560975609756095</v>
          </cell>
          <cell r="Z119">
            <v>18.938605619146724</v>
          </cell>
          <cell r="AA119">
            <v>1.3786764705882353</v>
          </cell>
          <cell r="AB119">
            <v>4.0423484119345412</v>
          </cell>
          <cell r="AC119">
            <v>4.455445544554455</v>
          </cell>
          <cell r="AD119">
            <v>-10.026619343389527</v>
          </cell>
          <cell r="AE119">
            <v>5.3113553113553085</v>
          </cell>
          <cell r="AF119" t="str">
            <v>-</v>
          </cell>
          <cell r="AG119">
            <v>5.0104384133611664</v>
          </cell>
        </row>
        <row r="120">
          <cell r="A120">
            <v>40695</v>
          </cell>
          <cell r="B120">
            <v>102.8</v>
          </cell>
          <cell r="C120">
            <v>94.5</v>
          </cell>
          <cell r="D120">
            <v>101.8</v>
          </cell>
          <cell r="E120">
            <v>100.6</v>
          </cell>
          <cell r="F120">
            <v>95.9</v>
          </cell>
          <cell r="G120">
            <v>85.7</v>
          </cell>
          <cell r="H120">
            <v>102.8</v>
          </cell>
          <cell r="I120">
            <v>101.3</v>
          </cell>
          <cell r="J120">
            <v>109.7</v>
          </cell>
          <cell r="K120">
            <v>100.6</v>
          </cell>
          <cell r="L120">
            <v>103.9</v>
          </cell>
          <cell r="M120">
            <v>106.1</v>
          </cell>
          <cell r="N120">
            <v>101</v>
          </cell>
          <cell r="O120">
            <v>111.1</v>
          </cell>
          <cell r="P120" t="str">
            <v>-</v>
          </cell>
          <cell r="Q120">
            <v>104.1</v>
          </cell>
          <cell r="R120">
            <v>0.2926829268292655</v>
          </cell>
          <cell r="S120">
            <v>-1.76715176715177</v>
          </cell>
          <cell r="T120">
            <v>-1.0689990281827098</v>
          </cell>
          <cell r="U120">
            <v>3.6045314109165809</v>
          </cell>
          <cell r="V120">
            <v>-18.034188034188027</v>
          </cell>
          <cell r="W120">
            <v>0.58685446009389663</v>
          </cell>
          <cell r="X120">
            <v>5.2200614124872002</v>
          </cell>
          <cell r="Y120">
            <v>2.3232323232323204</v>
          </cell>
          <cell r="Z120">
            <v>7.2336265884653042</v>
          </cell>
          <cell r="AA120">
            <v>-4.6445497630331811</v>
          </cell>
          <cell r="AB120">
            <v>0.67829457364341361</v>
          </cell>
          <cell r="AC120">
            <v>6.5261044176706831</v>
          </cell>
          <cell r="AD120">
            <v>-8.0145719489981762</v>
          </cell>
          <cell r="AE120">
            <v>0</v>
          </cell>
          <cell r="AF120" t="str">
            <v>-</v>
          </cell>
          <cell r="AG120">
            <v>16.835016835016837</v>
          </cell>
        </row>
        <row r="121">
          <cell r="A121">
            <v>40725</v>
          </cell>
          <cell r="B121">
            <v>106.1</v>
          </cell>
          <cell r="C121">
            <v>94.2</v>
          </cell>
          <cell r="D121">
            <v>105</v>
          </cell>
          <cell r="E121">
            <v>111.3</v>
          </cell>
          <cell r="F121">
            <v>94.9</v>
          </cell>
          <cell r="G121">
            <v>85.7</v>
          </cell>
          <cell r="H121">
            <v>99.3</v>
          </cell>
          <cell r="I121">
            <v>103.2</v>
          </cell>
          <cell r="J121">
            <v>110.3</v>
          </cell>
          <cell r="K121">
            <v>106.1</v>
          </cell>
          <cell r="L121">
            <v>108</v>
          </cell>
          <cell r="M121">
            <v>113.5</v>
          </cell>
          <cell r="N121">
            <v>100.5</v>
          </cell>
          <cell r="O121">
            <v>113.7</v>
          </cell>
          <cell r="P121" t="str">
            <v>-</v>
          </cell>
          <cell r="Q121">
            <v>108</v>
          </cell>
          <cell r="R121">
            <v>-0.74836295603368697</v>
          </cell>
          <cell r="S121">
            <v>-7.3746312684365778</v>
          </cell>
          <cell r="T121">
            <v>5.6338028169014027</v>
          </cell>
          <cell r="U121">
            <v>11.299999999999997</v>
          </cell>
          <cell r="V121">
            <v>-20.982514571190666</v>
          </cell>
          <cell r="W121">
            <v>0.58685446009389663</v>
          </cell>
          <cell r="X121">
            <v>-6.1436672967863899</v>
          </cell>
          <cell r="Y121">
            <v>-0.19342359767891956</v>
          </cell>
          <cell r="Z121">
            <v>0.82266910420474537</v>
          </cell>
          <cell r="AA121">
            <v>-3.3697632058287823</v>
          </cell>
          <cell r="AB121">
            <v>0.37174721189591609</v>
          </cell>
          <cell r="AC121">
            <v>8.9251439539347377</v>
          </cell>
          <cell r="AD121">
            <v>-8.051235132662395</v>
          </cell>
          <cell r="AE121">
            <v>-2.820512820512818</v>
          </cell>
          <cell r="AF121" t="str">
            <v>-</v>
          </cell>
          <cell r="AG121">
            <v>5.7786483839373224</v>
          </cell>
        </row>
        <row r="122">
          <cell r="A122">
            <v>40756</v>
          </cell>
          <cell r="B122">
            <v>110.8</v>
          </cell>
          <cell r="C122">
            <v>99.1</v>
          </cell>
          <cell r="D122">
            <v>115.4</v>
          </cell>
          <cell r="E122">
            <v>110.2</v>
          </cell>
          <cell r="F122">
            <v>103.6</v>
          </cell>
          <cell r="G122">
            <v>91</v>
          </cell>
          <cell r="H122">
            <v>101.4</v>
          </cell>
          <cell r="I122">
            <v>103.5</v>
          </cell>
          <cell r="J122">
            <v>109.5</v>
          </cell>
          <cell r="K122">
            <v>114.2</v>
          </cell>
          <cell r="L122">
            <v>115.9</v>
          </cell>
          <cell r="M122">
            <v>120.8</v>
          </cell>
          <cell r="N122">
            <v>107.9</v>
          </cell>
          <cell r="O122">
            <v>113.5</v>
          </cell>
          <cell r="P122" t="str">
            <v>-</v>
          </cell>
          <cell r="Q122">
            <v>104.5</v>
          </cell>
          <cell r="R122">
            <v>2.4976873265494937</v>
          </cell>
          <cell r="S122">
            <v>-3.2226562500000111</v>
          </cell>
          <cell r="T122">
            <v>7.8504672897196315</v>
          </cell>
          <cell r="U122">
            <v>3.9622641509433989</v>
          </cell>
          <cell r="V122">
            <v>-12.647554806070826</v>
          </cell>
          <cell r="W122">
            <v>2.5930101465614399</v>
          </cell>
          <cell r="X122">
            <v>-2.5936599423631015</v>
          </cell>
          <cell r="Y122">
            <v>-0.9569377990430622</v>
          </cell>
          <cell r="Z122">
            <v>-3.8630377524144035</v>
          </cell>
          <cell r="AA122">
            <v>2.8828828828828854</v>
          </cell>
          <cell r="AB122">
            <v>3.3898305084745868</v>
          </cell>
          <cell r="AC122">
            <v>25.833333333333329</v>
          </cell>
          <cell r="AD122">
            <v>-0.73597056117755033</v>
          </cell>
          <cell r="AE122">
            <v>4.6082949308755765</v>
          </cell>
          <cell r="AF122" t="str">
            <v>-</v>
          </cell>
          <cell r="AG122">
            <v>0.77145612343297698</v>
          </cell>
        </row>
        <row r="123">
          <cell r="A123">
            <v>40787</v>
          </cell>
          <cell r="B123">
            <v>104.8</v>
          </cell>
          <cell r="C123">
            <v>101.5</v>
          </cell>
          <cell r="D123">
            <v>118.5</v>
          </cell>
          <cell r="E123">
            <v>104.6</v>
          </cell>
          <cell r="F123">
            <v>106.5</v>
          </cell>
          <cell r="G123">
            <v>107.5</v>
          </cell>
          <cell r="H123">
            <v>96.8</v>
          </cell>
          <cell r="I123">
            <v>97.1</v>
          </cell>
          <cell r="J123">
            <v>103.7</v>
          </cell>
          <cell r="K123">
            <v>109.3</v>
          </cell>
          <cell r="L123">
            <v>107.7</v>
          </cell>
          <cell r="M123">
            <v>108.9</v>
          </cell>
          <cell r="N123">
            <v>103.1</v>
          </cell>
          <cell r="O123">
            <v>101.2</v>
          </cell>
          <cell r="P123" t="str">
            <v>-</v>
          </cell>
          <cell r="Q123">
            <v>112.2</v>
          </cell>
          <cell r="R123">
            <v>-0.94517958412098302</v>
          </cell>
          <cell r="S123">
            <v>-2.4975984630163253</v>
          </cell>
          <cell r="T123">
            <v>11.059044048734767</v>
          </cell>
          <cell r="U123">
            <v>5.3373615307150022</v>
          </cell>
          <cell r="V123">
            <v>-11.175979983319436</v>
          </cell>
          <cell r="W123">
            <v>4.8780487804878048</v>
          </cell>
          <cell r="X123">
            <v>-2.0242914979757085</v>
          </cell>
          <cell r="Y123">
            <v>-6.9923371647509684</v>
          </cell>
          <cell r="Z123">
            <v>-3.2649253731343282</v>
          </cell>
          <cell r="AA123">
            <v>1.2974976830398437</v>
          </cell>
          <cell r="AB123">
            <v>-2.4456521739130461</v>
          </cell>
          <cell r="AC123">
            <v>10.222672064777337</v>
          </cell>
          <cell r="AD123">
            <v>-4.4485634847080737</v>
          </cell>
          <cell r="AE123">
            <v>4.9792531120331915</v>
          </cell>
          <cell r="AF123" t="str">
            <v>-</v>
          </cell>
          <cell r="AG123">
            <v>6.3507109004739366</v>
          </cell>
        </row>
        <row r="124">
          <cell r="A124">
            <v>40817</v>
          </cell>
          <cell r="B124">
            <v>106.3</v>
          </cell>
          <cell r="C124">
            <v>111</v>
          </cell>
          <cell r="D124">
            <v>127.3</v>
          </cell>
          <cell r="E124">
            <v>105.5</v>
          </cell>
          <cell r="F124">
            <v>109.3</v>
          </cell>
          <cell r="G124">
            <v>119.5</v>
          </cell>
          <cell r="H124">
            <v>103.8</v>
          </cell>
          <cell r="I124">
            <v>100.8</v>
          </cell>
          <cell r="J124">
            <v>104.3</v>
          </cell>
          <cell r="K124">
            <v>111.8</v>
          </cell>
          <cell r="L124">
            <v>106.7</v>
          </cell>
          <cell r="M124">
            <v>111.6</v>
          </cell>
          <cell r="N124">
            <v>103.7</v>
          </cell>
          <cell r="O124">
            <v>107.1</v>
          </cell>
          <cell r="P124" t="str">
            <v>-</v>
          </cell>
          <cell r="Q124">
            <v>104</v>
          </cell>
          <cell r="R124">
            <v>-1.2999071494893275</v>
          </cell>
          <cell r="S124">
            <v>-2.1164021164021212</v>
          </cell>
          <cell r="T124">
            <v>16.896235078053252</v>
          </cell>
          <cell r="U124">
            <v>4.5589692765113918</v>
          </cell>
          <cell r="V124">
            <v>-7.8414839797639111</v>
          </cell>
          <cell r="W124">
            <v>3.7326388888888862</v>
          </cell>
          <cell r="X124">
            <v>-4.5955882352941178</v>
          </cell>
          <cell r="Y124">
            <v>-4.0000000000000027</v>
          </cell>
          <cell r="Z124">
            <v>-5.6962025316455671</v>
          </cell>
          <cell r="AA124">
            <v>-0.44523597506678536</v>
          </cell>
          <cell r="AB124">
            <v>-2.5570776255707734</v>
          </cell>
          <cell r="AC124">
            <v>13.41463414634145</v>
          </cell>
          <cell r="AD124">
            <v>-8.1488042515500467</v>
          </cell>
          <cell r="AE124">
            <v>8.2912032355914942</v>
          </cell>
          <cell r="AF124" t="str">
            <v>-</v>
          </cell>
          <cell r="AG124">
            <v>-0.19193857965451327</v>
          </cell>
        </row>
        <row r="125">
          <cell r="A125">
            <v>40848</v>
          </cell>
          <cell r="B125">
            <v>104.2</v>
          </cell>
          <cell r="C125">
            <v>105.7</v>
          </cell>
          <cell r="D125">
            <v>116.3</v>
          </cell>
          <cell r="E125">
            <v>102.6</v>
          </cell>
          <cell r="F125">
            <v>109.6</v>
          </cell>
          <cell r="G125">
            <v>120.1</v>
          </cell>
          <cell r="H125">
            <v>92.1</v>
          </cell>
          <cell r="I125">
            <v>101.4</v>
          </cell>
          <cell r="J125">
            <v>104.6</v>
          </cell>
          <cell r="K125">
            <v>110.4</v>
          </cell>
          <cell r="L125">
            <v>102.7</v>
          </cell>
          <cell r="M125">
            <v>114.1</v>
          </cell>
          <cell r="N125">
            <v>103.9</v>
          </cell>
          <cell r="O125">
            <v>104.3</v>
          </cell>
          <cell r="P125" t="str">
            <v>-</v>
          </cell>
          <cell r="Q125">
            <v>106.9</v>
          </cell>
          <cell r="R125">
            <v>-2.4344569288389462</v>
          </cell>
          <cell r="S125">
            <v>-3.1164069660861515</v>
          </cell>
          <cell r="T125">
            <v>-8.5910652920969513E-2</v>
          </cell>
          <cell r="U125">
            <v>-1.1560693641618525</v>
          </cell>
          <cell r="V125">
            <v>-7.8216989066442473</v>
          </cell>
          <cell r="W125">
            <v>1.1794439764111133</v>
          </cell>
          <cell r="X125">
            <v>-6.307222787385558</v>
          </cell>
          <cell r="Y125">
            <v>2.1148036253776521</v>
          </cell>
          <cell r="Z125">
            <v>0</v>
          </cell>
          <cell r="AA125">
            <v>-1.4285714285714235</v>
          </cell>
          <cell r="AB125">
            <v>-4.1977611940298507</v>
          </cell>
          <cell r="AC125">
            <v>14.328657314629256</v>
          </cell>
          <cell r="AD125">
            <v>-8.1343943412908839</v>
          </cell>
          <cell r="AE125">
            <v>-4.7488584474885878</v>
          </cell>
          <cell r="AF125" t="str">
            <v>-</v>
          </cell>
          <cell r="AG125">
            <v>9.1930541368743608</v>
          </cell>
        </row>
        <row r="126">
          <cell r="A126">
            <v>40878</v>
          </cell>
          <cell r="B126">
            <v>95.7</v>
          </cell>
          <cell r="C126">
            <v>101.3</v>
          </cell>
          <cell r="D126">
            <v>92.1</v>
          </cell>
          <cell r="E126">
            <v>111.2</v>
          </cell>
          <cell r="F126">
            <v>95.1</v>
          </cell>
          <cell r="G126">
            <v>117.1</v>
          </cell>
          <cell r="H126">
            <v>88.6</v>
          </cell>
          <cell r="I126">
            <v>91.6</v>
          </cell>
          <cell r="J126">
            <v>105</v>
          </cell>
          <cell r="K126">
            <v>105.4</v>
          </cell>
          <cell r="L126">
            <v>93.4</v>
          </cell>
          <cell r="M126">
            <v>110.1</v>
          </cell>
          <cell r="N126">
            <v>93.6</v>
          </cell>
          <cell r="O126">
            <v>97.3</v>
          </cell>
          <cell r="P126" t="str">
            <v>-</v>
          </cell>
          <cell r="Q126">
            <v>95.2</v>
          </cell>
          <cell r="R126">
            <v>-0.93167701863353158</v>
          </cell>
          <cell r="S126">
            <v>-3.5238095238095264</v>
          </cell>
          <cell r="T126">
            <v>3.5995500562429568</v>
          </cell>
          <cell r="U126">
            <v>3.8281979458450124</v>
          </cell>
          <cell r="V126">
            <v>-5.9347181008902083</v>
          </cell>
          <cell r="W126">
            <v>3.2627865961199194</v>
          </cell>
          <cell r="X126">
            <v>-6.5400843881856572</v>
          </cell>
          <cell r="Y126">
            <v>-3.3755274261603407</v>
          </cell>
          <cell r="Z126">
            <v>4.1666666666666696</v>
          </cell>
          <cell r="AA126">
            <v>0.2854424357754628</v>
          </cell>
          <cell r="AB126">
            <v>-2.5052192066805756</v>
          </cell>
          <cell r="AC126">
            <v>22.742474916387952</v>
          </cell>
          <cell r="AD126">
            <v>-9.1262135922330145</v>
          </cell>
          <cell r="AE126">
            <v>0.20597322348095043</v>
          </cell>
          <cell r="AF126" t="str">
            <v>-</v>
          </cell>
          <cell r="AG126">
            <v>11.868390129259705</v>
          </cell>
        </row>
        <row r="127">
          <cell r="A127">
            <v>40909</v>
          </cell>
          <cell r="B127">
            <v>88.7</v>
          </cell>
          <cell r="C127">
            <v>103.4</v>
          </cell>
          <cell r="D127">
            <v>100.6</v>
          </cell>
          <cell r="E127">
            <v>83.6</v>
          </cell>
          <cell r="F127">
            <v>91.2</v>
          </cell>
          <cell r="G127">
            <v>111.3</v>
          </cell>
          <cell r="H127">
            <v>96.5</v>
          </cell>
          <cell r="I127">
            <v>83.4</v>
          </cell>
          <cell r="J127">
            <v>99.3</v>
          </cell>
          <cell r="K127">
            <v>91.4</v>
          </cell>
          <cell r="L127">
            <v>84.9</v>
          </cell>
          <cell r="M127">
            <v>89</v>
          </cell>
          <cell r="N127">
            <v>90</v>
          </cell>
          <cell r="O127">
            <v>91.4</v>
          </cell>
          <cell r="P127">
            <v>76.599999999999994</v>
          </cell>
          <cell r="Q127">
            <v>64.7</v>
          </cell>
          <cell r="R127">
            <v>-4.8283261802575108</v>
          </cell>
          <cell r="S127">
            <v>4.44444444444445</v>
          </cell>
          <cell r="T127">
            <v>3.4979423868312667</v>
          </cell>
          <cell r="U127">
            <v>-15.640766902119072</v>
          </cell>
          <cell r="V127">
            <v>-3.6958817317845831</v>
          </cell>
          <cell r="W127">
            <v>12.197580645161283</v>
          </cell>
          <cell r="X127">
            <v>3.6519871106337338</v>
          </cell>
          <cell r="Y127">
            <v>-7.8453038674033078</v>
          </cell>
          <cell r="Z127">
            <v>-8.563535911602207</v>
          </cell>
          <cell r="AA127">
            <v>-11.861137897782061</v>
          </cell>
          <cell r="AB127">
            <v>-8.2162162162162105</v>
          </cell>
          <cell r="AC127">
            <v>-0.11223344556677253</v>
          </cell>
          <cell r="AD127">
            <v>-11.678115799803734</v>
          </cell>
          <cell r="AE127">
            <v>2.8121484814398197</v>
          </cell>
          <cell r="AF127" t="str">
            <v>-</v>
          </cell>
          <cell r="AG127">
            <v>-16.623711340206178</v>
          </cell>
        </row>
        <row r="128">
          <cell r="A128">
            <v>40940</v>
          </cell>
          <cell r="B128">
            <v>89.8</v>
          </cell>
          <cell r="C128">
            <v>94.9</v>
          </cell>
          <cell r="D128">
            <v>91.4</v>
          </cell>
          <cell r="E128">
            <v>84</v>
          </cell>
          <cell r="F128">
            <v>90.3</v>
          </cell>
          <cell r="G128">
            <v>103.5</v>
          </cell>
          <cell r="H128">
            <v>90.5</v>
          </cell>
          <cell r="I128">
            <v>90.3</v>
          </cell>
          <cell r="J128">
            <v>97.1</v>
          </cell>
          <cell r="K128">
            <v>94</v>
          </cell>
          <cell r="L128">
            <v>87.9</v>
          </cell>
          <cell r="M128">
            <v>91.2</v>
          </cell>
          <cell r="N128">
            <v>97.8</v>
          </cell>
          <cell r="O128">
            <v>87.6</v>
          </cell>
          <cell r="P128">
            <v>95.1</v>
          </cell>
          <cell r="Q128">
            <v>70.400000000000006</v>
          </cell>
          <cell r="R128">
            <v>-5.8700209643605961</v>
          </cell>
          <cell r="S128">
            <v>6.8693693693693794</v>
          </cell>
          <cell r="T128">
            <v>-6.1601642710472273</v>
          </cell>
          <cell r="U128">
            <v>-2.3255813953488373</v>
          </cell>
          <cell r="V128">
            <v>-9.7000000000000028</v>
          </cell>
          <cell r="W128">
            <v>9.8726114649681485</v>
          </cell>
          <cell r="X128">
            <v>13.836477987421384</v>
          </cell>
          <cell r="Y128">
            <v>-3.1115879828326238</v>
          </cell>
          <cell r="Z128">
            <v>-5.4527750730282456</v>
          </cell>
          <cell r="AA128">
            <v>-9.788867562380041</v>
          </cell>
          <cell r="AB128">
            <v>-8.4374999999999929</v>
          </cell>
          <cell r="AC128">
            <v>-2.2508038585208943</v>
          </cell>
          <cell r="AD128">
            <v>-4.9562682215743514</v>
          </cell>
          <cell r="AE128">
            <v>-8.3682008368200851</v>
          </cell>
          <cell r="AF128" t="str">
            <v>-</v>
          </cell>
          <cell r="AG128">
            <v>-21.428571428571416</v>
          </cell>
        </row>
        <row r="129">
          <cell r="A129">
            <v>40969</v>
          </cell>
          <cell r="B129">
            <v>99.7</v>
          </cell>
          <cell r="C129">
            <v>98.2</v>
          </cell>
          <cell r="D129">
            <v>104.5</v>
          </cell>
          <cell r="E129">
            <v>91.3</v>
          </cell>
          <cell r="F129">
            <v>100.8</v>
          </cell>
          <cell r="G129">
            <v>99.1</v>
          </cell>
          <cell r="H129">
            <v>97.7</v>
          </cell>
          <cell r="I129">
            <v>98</v>
          </cell>
          <cell r="J129">
            <v>104.8</v>
          </cell>
          <cell r="K129">
            <v>102.5</v>
          </cell>
          <cell r="L129">
            <v>98.7</v>
          </cell>
          <cell r="M129">
            <v>100.5</v>
          </cell>
          <cell r="N129">
            <v>105</v>
          </cell>
          <cell r="O129">
            <v>106.2</v>
          </cell>
          <cell r="P129">
            <v>102.6</v>
          </cell>
          <cell r="Q129">
            <v>82.6</v>
          </cell>
          <cell r="R129">
            <v>-4.5019157088122634</v>
          </cell>
          <cell r="S129">
            <v>-2.7722772277227694</v>
          </cell>
          <cell r="T129">
            <v>0.96618357487922701</v>
          </cell>
          <cell r="U129">
            <v>0.10964912280701132</v>
          </cell>
          <cell r="V129">
            <v>-2.0408163265306203</v>
          </cell>
          <cell r="W129">
            <v>2.5879917184265011</v>
          </cell>
          <cell r="X129">
            <v>-0.20429009193054429</v>
          </cell>
          <cell r="Y129">
            <v>-3.3530571992110505</v>
          </cell>
          <cell r="Z129">
            <v>-8.7902523933855594</v>
          </cell>
          <cell r="AA129">
            <v>-3.5747883349012204</v>
          </cell>
          <cell r="AB129">
            <v>-6.4454976303317508</v>
          </cell>
          <cell r="AC129">
            <v>0.80240722166499201</v>
          </cell>
          <cell r="AD129">
            <v>-6.4171122994652423</v>
          </cell>
          <cell r="AE129">
            <v>-6.842105263157892</v>
          </cell>
          <cell r="AF129" t="str">
            <v>-</v>
          </cell>
          <cell r="AG129">
            <v>-7.1910112359550622</v>
          </cell>
        </row>
        <row r="130">
          <cell r="A130">
            <v>41000</v>
          </cell>
          <cell r="B130">
            <v>92.8</v>
          </cell>
          <cell r="C130">
            <v>87.5</v>
          </cell>
          <cell r="D130">
            <v>90.8</v>
          </cell>
          <cell r="E130">
            <v>94.5</v>
          </cell>
          <cell r="F130">
            <v>89.4</v>
          </cell>
          <cell r="G130">
            <v>84.5</v>
          </cell>
          <cell r="H130">
            <v>93.2</v>
          </cell>
          <cell r="I130">
            <v>94.8</v>
          </cell>
          <cell r="J130">
            <v>94</v>
          </cell>
          <cell r="K130">
            <v>100.3</v>
          </cell>
          <cell r="L130">
            <v>90</v>
          </cell>
          <cell r="M130">
            <v>95</v>
          </cell>
          <cell r="N130">
            <v>95</v>
          </cell>
          <cell r="O130">
            <v>99.6</v>
          </cell>
          <cell r="P130">
            <v>106.3</v>
          </cell>
          <cell r="Q130">
            <v>89.6</v>
          </cell>
          <cell r="R130">
            <v>-4.8205128205128229</v>
          </cell>
          <cell r="S130">
            <v>-2.3437499999999938</v>
          </cell>
          <cell r="T130">
            <v>-11.758989310009726</v>
          </cell>
          <cell r="U130">
            <v>0.31847133757961482</v>
          </cell>
          <cell r="V130">
            <v>-3.1419284940411609</v>
          </cell>
          <cell r="W130">
            <v>4.4499381953028356</v>
          </cell>
          <cell r="X130">
            <v>-0.32085561497325898</v>
          </cell>
          <cell r="Y130">
            <v>-0.83682008368200556</v>
          </cell>
          <cell r="Z130">
            <v>-14.467697907188356</v>
          </cell>
          <cell r="AA130">
            <v>-6.1739943872778378</v>
          </cell>
          <cell r="AB130">
            <v>-5.6603773584905719</v>
          </cell>
          <cell r="AC130">
            <v>-3.0612244897959182</v>
          </cell>
          <cell r="AD130">
            <v>-3.0612244897959182</v>
          </cell>
          <cell r="AE130">
            <v>-10.59245960502694</v>
          </cell>
          <cell r="AF130" t="str">
            <v>-</v>
          </cell>
          <cell r="AG130">
            <v>5.0410316529894459</v>
          </cell>
        </row>
        <row r="131">
          <cell r="A131">
            <v>41030</v>
          </cell>
          <cell r="B131">
            <v>102.5</v>
          </cell>
          <cell r="C131">
            <v>96.1</v>
          </cell>
          <cell r="D131">
            <v>96.4</v>
          </cell>
          <cell r="E131">
            <v>106.9</v>
          </cell>
          <cell r="F131">
            <v>97</v>
          </cell>
          <cell r="G131">
            <v>87.2</v>
          </cell>
          <cell r="H131">
            <v>104.9</v>
          </cell>
          <cell r="I131">
            <v>102.4</v>
          </cell>
          <cell r="J131">
            <v>98.3</v>
          </cell>
          <cell r="K131">
            <v>104.4</v>
          </cell>
          <cell r="L131">
            <v>101.7</v>
          </cell>
          <cell r="M131">
            <v>106.4</v>
          </cell>
          <cell r="N131">
            <v>104</v>
          </cell>
          <cell r="O131">
            <v>109.4</v>
          </cell>
          <cell r="P131">
            <v>116.9</v>
          </cell>
          <cell r="Q131">
            <v>118.3</v>
          </cell>
          <cell r="R131">
            <v>-4.2950513538748787</v>
          </cell>
          <cell r="S131">
            <v>0.62827225130889452</v>
          </cell>
          <cell r="T131">
            <v>-12.204007285974491</v>
          </cell>
          <cell r="U131">
            <v>4.4965786901270857</v>
          </cell>
          <cell r="V131">
            <v>-1.1213047910295559</v>
          </cell>
          <cell r="W131">
            <v>5.8252427184465976</v>
          </cell>
          <cell r="X131">
            <v>1.5488867376573172</v>
          </cell>
          <cell r="Y131">
            <v>-1.0628019323671443</v>
          </cell>
          <cell r="Z131">
            <v>-13.99825021872266</v>
          </cell>
          <cell r="AA131">
            <v>-5.3490480507706186</v>
          </cell>
          <cell r="AB131">
            <v>-5.9204440333024904</v>
          </cell>
          <cell r="AC131">
            <v>0.85308056872038451</v>
          </cell>
          <cell r="AD131">
            <v>2.5641025641025585</v>
          </cell>
          <cell r="AE131">
            <v>-4.8695652173912993</v>
          </cell>
          <cell r="AF131" t="str">
            <v>-</v>
          </cell>
          <cell r="AG131">
            <v>17.594433399602387</v>
          </cell>
        </row>
        <row r="132">
          <cell r="A132">
            <v>41061</v>
          </cell>
          <cell r="B132">
            <v>98.3</v>
          </cell>
          <cell r="C132">
            <v>91.2</v>
          </cell>
          <cell r="D132">
            <v>97.6</v>
          </cell>
          <cell r="E132">
            <v>103.8</v>
          </cell>
          <cell r="F132">
            <v>91</v>
          </cell>
          <cell r="G132">
            <v>83.4</v>
          </cell>
          <cell r="H132">
            <v>98</v>
          </cell>
          <cell r="I132">
            <v>99.9</v>
          </cell>
          <cell r="J132">
            <v>100.6</v>
          </cell>
          <cell r="K132">
            <v>94.4</v>
          </cell>
          <cell r="L132">
            <v>97.3</v>
          </cell>
          <cell r="M132">
            <v>100.2</v>
          </cell>
          <cell r="N132">
            <v>97.2</v>
          </cell>
          <cell r="O132">
            <v>98.6</v>
          </cell>
          <cell r="P132">
            <v>108.8</v>
          </cell>
          <cell r="Q132">
            <v>113.1</v>
          </cell>
          <cell r="R132">
            <v>-4.3774319066147864</v>
          </cell>
          <cell r="S132">
            <v>-3.4920634920634894</v>
          </cell>
          <cell r="T132">
            <v>-4.1257367387033428</v>
          </cell>
          <cell r="U132">
            <v>3.1809145129224685</v>
          </cell>
          <cell r="V132">
            <v>-5.1094890510948963</v>
          </cell>
          <cell r="W132">
            <v>-2.683780630105014</v>
          </cell>
          <cell r="X132">
            <v>-4.6692607003891027</v>
          </cell>
          <cell r="Y132">
            <v>-1.3820335636722521</v>
          </cell>
          <cell r="Z132">
            <v>-8.2953509571558879</v>
          </cell>
          <cell r="AA132">
            <v>-6.1630218687872658</v>
          </cell>
          <cell r="AB132">
            <v>-6.3522617901828751</v>
          </cell>
          <cell r="AC132">
            <v>-5.5607917059377874</v>
          </cell>
          <cell r="AD132">
            <v>-3.7623762376237595</v>
          </cell>
          <cell r="AE132">
            <v>-11.25112511251125</v>
          </cell>
          <cell r="AF132" t="str">
            <v>-</v>
          </cell>
          <cell r="AG132">
            <v>8.6455331412103753</v>
          </cell>
        </row>
        <row r="133">
          <cell r="A133">
            <v>41091</v>
          </cell>
          <cell r="B133">
            <v>104.5</v>
          </cell>
          <cell r="C133">
            <v>93.5</v>
          </cell>
          <cell r="D133">
            <v>79.400000000000006</v>
          </cell>
          <cell r="E133">
            <v>105.4</v>
          </cell>
          <cell r="F133">
            <v>99.5</v>
          </cell>
          <cell r="G133">
            <v>82.5</v>
          </cell>
          <cell r="H133">
            <v>100.7</v>
          </cell>
          <cell r="I133">
            <v>107.1</v>
          </cell>
          <cell r="J133">
            <v>105.2</v>
          </cell>
          <cell r="K133">
            <v>102.1</v>
          </cell>
          <cell r="L133">
            <v>108</v>
          </cell>
          <cell r="M133">
            <v>107.1</v>
          </cell>
          <cell r="N133">
            <v>103.4</v>
          </cell>
          <cell r="O133">
            <v>105.5</v>
          </cell>
          <cell r="P133">
            <v>114.2</v>
          </cell>
          <cell r="Q133">
            <v>120.6</v>
          </cell>
          <cell r="R133">
            <v>-1.5080113100848205</v>
          </cell>
          <cell r="S133">
            <v>-0.74309978768577789</v>
          </cell>
          <cell r="T133">
            <v>-24.380952380952376</v>
          </cell>
          <cell r="U133">
            <v>-5.3009883198562369</v>
          </cell>
          <cell r="V133">
            <v>4.8472075869336075</v>
          </cell>
          <cell r="W133">
            <v>-3.7339556592765493</v>
          </cell>
          <cell r="X133">
            <v>1.4098690835851013</v>
          </cell>
          <cell r="Y133">
            <v>3.7790697674418521</v>
          </cell>
          <cell r="Z133">
            <v>-4.6237533998186713</v>
          </cell>
          <cell r="AA133">
            <v>-3.7700282752120646</v>
          </cell>
          <cell r="AB133">
            <v>0</v>
          </cell>
          <cell r="AC133">
            <v>-5.6387665198237933</v>
          </cell>
          <cell r="AD133">
            <v>2.8855721393034885</v>
          </cell>
          <cell r="AE133">
            <v>-7.2119613016710655</v>
          </cell>
          <cell r="AF133" t="str">
            <v>-</v>
          </cell>
          <cell r="AG133">
            <v>11.666666666666661</v>
          </cell>
        </row>
        <row r="134">
          <cell r="A134">
            <v>41122</v>
          </cell>
          <cell r="B134">
            <v>111.5</v>
          </cell>
          <cell r="C134">
            <v>99</v>
          </cell>
          <cell r="D134">
            <v>113.7</v>
          </cell>
          <cell r="E134">
            <v>105.4</v>
          </cell>
          <cell r="F134">
            <v>104</v>
          </cell>
          <cell r="G134">
            <v>91</v>
          </cell>
          <cell r="H134">
            <v>103.4</v>
          </cell>
          <cell r="I134">
            <v>111.3</v>
          </cell>
          <cell r="J134">
            <v>105.2</v>
          </cell>
          <cell r="K134">
            <v>103.2</v>
          </cell>
          <cell r="L134">
            <v>117.1</v>
          </cell>
          <cell r="M134">
            <v>113.2</v>
          </cell>
          <cell r="N134">
            <v>107.8</v>
          </cell>
          <cell r="O134">
            <v>112.1</v>
          </cell>
          <cell r="P134">
            <v>115</v>
          </cell>
          <cell r="Q134">
            <v>127.8</v>
          </cell>
          <cell r="R134">
            <v>0.6317689530685946</v>
          </cell>
          <cell r="S134">
            <v>-0.1009081735620528</v>
          </cell>
          <cell r="T134">
            <v>-1.4731369150779918</v>
          </cell>
          <cell r="U134">
            <v>-4.3557168784029008</v>
          </cell>
          <cell r="V134">
            <v>0.3861003861003916</v>
          </cell>
          <cell r="W134">
            <v>0</v>
          </cell>
          <cell r="X134">
            <v>1.9723865877712032</v>
          </cell>
          <cell r="Y134">
            <v>7.536231884057969</v>
          </cell>
          <cell r="Z134">
            <v>-3.9269406392694037</v>
          </cell>
          <cell r="AA134">
            <v>-9.6322241681260934</v>
          </cell>
          <cell r="AB134">
            <v>1.0353753235547789</v>
          </cell>
          <cell r="AC134">
            <v>-6.2913907284768174</v>
          </cell>
          <cell r="AD134">
            <v>-9.2678405931425872E-2</v>
          </cell>
          <cell r="AE134">
            <v>-1.2334801762114589</v>
          </cell>
          <cell r="AF134" t="str">
            <v>-</v>
          </cell>
          <cell r="AG134">
            <v>22.296650717703347</v>
          </cell>
        </row>
        <row r="135">
          <cell r="A135">
            <v>41153</v>
          </cell>
          <cell r="B135">
            <v>103.4</v>
          </cell>
          <cell r="C135">
            <v>100</v>
          </cell>
          <cell r="D135">
            <v>110.9</v>
          </cell>
          <cell r="E135">
            <v>99.2</v>
          </cell>
          <cell r="F135">
            <v>107.2</v>
          </cell>
          <cell r="G135">
            <v>102.7</v>
          </cell>
          <cell r="H135">
            <v>99</v>
          </cell>
          <cell r="I135">
            <v>105.1</v>
          </cell>
          <cell r="J135">
            <v>95.5</v>
          </cell>
          <cell r="K135">
            <v>97.8</v>
          </cell>
          <cell r="L135">
            <v>107.1</v>
          </cell>
          <cell r="M135">
            <v>102.2</v>
          </cell>
          <cell r="N135">
            <v>97.8</v>
          </cell>
          <cell r="O135">
            <v>95.3</v>
          </cell>
          <cell r="P135">
            <v>100.2</v>
          </cell>
          <cell r="Q135">
            <v>118.4</v>
          </cell>
          <cell r="R135">
            <v>-1.3358778625954117</v>
          </cell>
          <cell r="S135">
            <v>-1.4778325123152709</v>
          </cell>
          <cell r="T135">
            <v>-6.4135021097046367</v>
          </cell>
          <cell r="U135">
            <v>-5.1625239005736061</v>
          </cell>
          <cell r="V135">
            <v>0.65727699530516692</v>
          </cell>
          <cell r="W135">
            <v>-4.4651162790697647</v>
          </cell>
          <cell r="X135">
            <v>2.2727272727272756</v>
          </cell>
          <cell r="Y135">
            <v>8.2389289392378995</v>
          </cell>
          <cell r="Z135">
            <v>-7.9074252651880448</v>
          </cell>
          <cell r="AA135">
            <v>-10.521500457456542</v>
          </cell>
          <cell r="AB135">
            <v>-0.55710306406686028</v>
          </cell>
          <cell r="AC135">
            <v>-6.1524334251606998</v>
          </cell>
          <cell r="AD135">
            <v>-5.1406401551891339</v>
          </cell>
          <cell r="AE135">
            <v>-5.8300395256917046</v>
          </cell>
          <cell r="AF135" t="str">
            <v>-</v>
          </cell>
          <cell r="AG135">
            <v>5.5258467023172928</v>
          </cell>
        </row>
        <row r="136">
          <cell r="A136">
            <v>41183</v>
          </cell>
          <cell r="B136">
            <v>111.8</v>
          </cell>
          <cell r="C136">
            <v>113.3</v>
          </cell>
          <cell r="D136">
            <v>111.1</v>
          </cell>
          <cell r="E136">
            <v>109.8</v>
          </cell>
          <cell r="F136">
            <v>115.6</v>
          </cell>
          <cell r="G136">
            <v>123.9</v>
          </cell>
          <cell r="H136">
            <v>106.1</v>
          </cell>
          <cell r="I136">
            <v>112.3</v>
          </cell>
          <cell r="J136">
            <v>110.2</v>
          </cell>
          <cell r="K136">
            <v>107.4</v>
          </cell>
          <cell r="L136">
            <v>115</v>
          </cell>
          <cell r="M136">
            <v>109.2</v>
          </cell>
          <cell r="N136">
            <v>108.1</v>
          </cell>
          <cell r="O136">
            <v>105.8</v>
          </cell>
          <cell r="P136">
            <v>99.4</v>
          </cell>
          <cell r="Q136">
            <v>117.8</v>
          </cell>
          <cell r="R136">
            <v>5.1740357478833499</v>
          </cell>
          <cell r="S136">
            <v>2.0720720720720696</v>
          </cell>
          <cell r="T136">
            <v>-12.725844461901023</v>
          </cell>
          <cell r="U136">
            <v>4.0758293838862532</v>
          </cell>
          <cell r="V136">
            <v>5.763952424519668</v>
          </cell>
          <cell r="W136">
            <v>3.682008368200842</v>
          </cell>
          <cell r="X136">
            <v>2.2157996146435424</v>
          </cell>
          <cell r="Y136">
            <v>11.408730158730158</v>
          </cell>
          <cell r="Z136">
            <v>5.6567593480345213</v>
          </cell>
          <cell r="AA136">
            <v>-3.9355992844364862</v>
          </cell>
          <cell r="AB136">
            <v>7.7788191190253011</v>
          </cell>
          <cell r="AC136">
            <v>-2.1505376344085949</v>
          </cell>
          <cell r="AD136">
            <v>4.2430086788813801</v>
          </cell>
          <cell r="AE136">
            <v>-1.2138188608776819</v>
          </cell>
          <cell r="AF136" t="str">
            <v>-</v>
          </cell>
          <cell r="AG136">
            <v>13.269230769230766</v>
          </cell>
        </row>
        <row r="137">
          <cell r="A137">
            <v>41214</v>
          </cell>
          <cell r="B137">
            <v>104.8</v>
          </cell>
          <cell r="C137">
            <v>113.2</v>
          </cell>
          <cell r="D137">
            <v>113.3</v>
          </cell>
          <cell r="E137">
            <v>102.1</v>
          </cell>
          <cell r="F137">
            <v>117.9</v>
          </cell>
          <cell r="G137">
            <v>116.8</v>
          </cell>
          <cell r="H137">
            <v>105.1</v>
          </cell>
          <cell r="I137">
            <v>102.6</v>
          </cell>
          <cell r="J137">
            <v>93.4</v>
          </cell>
          <cell r="K137">
            <v>102.6</v>
          </cell>
          <cell r="L137">
            <v>104.5</v>
          </cell>
          <cell r="M137">
            <v>100.4</v>
          </cell>
          <cell r="N137">
            <v>106.9</v>
          </cell>
          <cell r="O137">
            <v>103.2</v>
          </cell>
          <cell r="P137">
            <v>90.1</v>
          </cell>
          <cell r="Q137">
            <v>100.1</v>
          </cell>
          <cell r="R137">
            <v>0.57581573896352622</v>
          </cell>
          <cell r="S137">
            <v>7.0955534531693472</v>
          </cell>
          <cell r="T137">
            <v>-2.5795356835769563</v>
          </cell>
          <cell r="U137">
            <v>-0.48732943469785583</v>
          </cell>
          <cell r="V137">
            <v>7.5729927007299374</v>
          </cell>
          <cell r="W137">
            <v>-2.7477102414654433</v>
          </cell>
          <cell r="X137">
            <v>14.115092290988057</v>
          </cell>
          <cell r="Y137">
            <v>1.1834319526627106</v>
          </cell>
          <cell r="Z137">
            <v>-10.707456978967485</v>
          </cell>
          <cell r="AA137">
            <v>-7.0652173913043583</v>
          </cell>
          <cell r="AB137">
            <v>1.7526777020447879</v>
          </cell>
          <cell r="AC137">
            <v>-12.007011393514452</v>
          </cell>
          <cell r="AD137">
            <v>2.8873917228103942</v>
          </cell>
          <cell r="AE137">
            <v>-1.0546500479386332</v>
          </cell>
          <cell r="AF137" t="str">
            <v>-</v>
          </cell>
          <cell r="AG137">
            <v>-6.3610851262862589</v>
          </cell>
        </row>
        <row r="138">
          <cell r="A138">
            <v>41244</v>
          </cell>
          <cell r="B138">
            <v>92.2</v>
          </cell>
          <cell r="C138">
            <v>109.5</v>
          </cell>
          <cell r="D138">
            <v>90.2</v>
          </cell>
          <cell r="E138">
            <v>113.9</v>
          </cell>
          <cell r="F138">
            <v>96.2</v>
          </cell>
          <cell r="G138">
            <v>114.2</v>
          </cell>
          <cell r="H138">
            <v>104.9</v>
          </cell>
          <cell r="I138">
            <v>94.9</v>
          </cell>
          <cell r="J138">
            <v>96.5</v>
          </cell>
          <cell r="K138">
            <v>99.9</v>
          </cell>
          <cell r="L138">
            <v>87.7</v>
          </cell>
          <cell r="M138">
            <v>85.7</v>
          </cell>
          <cell r="N138">
            <v>86.9</v>
          </cell>
          <cell r="O138">
            <v>85.3</v>
          </cell>
          <cell r="P138">
            <v>74.7</v>
          </cell>
          <cell r="Q138">
            <v>76.400000000000006</v>
          </cell>
          <cell r="R138">
            <v>-3.6572622779519328</v>
          </cell>
          <cell r="S138">
            <v>8.0947680157946724</v>
          </cell>
          <cell r="T138">
            <v>-2.062975027144399</v>
          </cell>
          <cell r="U138">
            <v>2.4280575539568372</v>
          </cell>
          <cell r="V138">
            <v>1.156677181913784</v>
          </cell>
          <cell r="W138">
            <v>-2.4765157984628452</v>
          </cell>
          <cell r="X138">
            <v>18.397291196388277</v>
          </cell>
          <cell r="Y138">
            <v>3.6026200873362573</v>
          </cell>
          <cell r="Z138">
            <v>-8.0952380952380949</v>
          </cell>
          <cell r="AA138">
            <v>-5.2182163187855783</v>
          </cell>
          <cell r="AB138">
            <v>-6.1027837259100668</v>
          </cell>
          <cell r="AC138">
            <v>-22.161671207992729</v>
          </cell>
          <cell r="AD138">
            <v>-7.1581196581196469</v>
          </cell>
          <cell r="AE138">
            <v>-12.332990750256938</v>
          </cell>
          <cell r="AF138" t="str">
            <v>-</v>
          </cell>
          <cell r="AG138">
            <v>-19.747899159663863</v>
          </cell>
        </row>
        <row r="139">
          <cell r="A139">
            <v>41275</v>
          </cell>
          <cell r="B139">
            <v>94.7</v>
          </cell>
          <cell r="C139">
            <v>110.5</v>
          </cell>
          <cell r="D139">
            <v>96.7</v>
          </cell>
          <cell r="E139">
            <v>94.1</v>
          </cell>
          <cell r="F139">
            <v>106.2</v>
          </cell>
          <cell r="G139">
            <v>111.4</v>
          </cell>
          <cell r="H139">
            <v>107.8</v>
          </cell>
          <cell r="I139">
            <v>92.3</v>
          </cell>
          <cell r="J139">
            <v>94</v>
          </cell>
          <cell r="K139">
            <v>102.4</v>
          </cell>
          <cell r="L139">
            <v>91.1</v>
          </cell>
          <cell r="M139">
            <v>88.4</v>
          </cell>
          <cell r="N139">
            <v>94.9</v>
          </cell>
          <cell r="O139">
            <v>92</v>
          </cell>
          <cell r="P139">
            <v>82.1</v>
          </cell>
          <cell r="Q139">
            <v>77.099999999999994</v>
          </cell>
          <cell r="R139">
            <v>6.7643742953776771</v>
          </cell>
          <cell r="S139">
            <v>6.866537717601541</v>
          </cell>
          <cell r="T139">
            <v>-3.8767395626242465</v>
          </cell>
          <cell r="U139">
            <v>12.559808612440193</v>
          </cell>
          <cell r="V139">
            <v>16.44736842105263</v>
          </cell>
          <cell r="W139">
            <v>8.9847259658588072E-2</v>
          </cell>
          <cell r="X139">
            <v>11.709844559585489</v>
          </cell>
          <cell r="Y139">
            <v>10.6714628297362</v>
          </cell>
          <cell r="Z139">
            <v>-5.3373615307150022</v>
          </cell>
          <cell r="AA139">
            <v>12.035010940919037</v>
          </cell>
          <cell r="AB139">
            <v>7.3027090694935088</v>
          </cell>
          <cell r="AC139">
            <v>-0.67415730337078017</v>
          </cell>
          <cell r="AD139">
            <v>5.4444444444444509</v>
          </cell>
          <cell r="AE139">
            <v>0.65645514223194124</v>
          </cell>
          <cell r="AF139">
            <v>7.1801566579634475</v>
          </cell>
          <cell r="AG139">
            <v>19.16537867078824</v>
          </cell>
        </row>
        <row r="140">
          <cell r="A140">
            <v>41306</v>
          </cell>
          <cell r="B140">
            <v>88.1</v>
          </cell>
          <cell r="C140">
            <v>95.5</v>
          </cell>
          <cell r="D140">
            <v>92.4</v>
          </cell>
          <cell r="E140">
            <v>78.8</v>
          </cell>
          <cell r="F140">
            <v>95.8</v>
          </cell>
          <cell r="G140">
            <v>95</v>
          </cell>
          <cell r="H140">
            <v>95</v>
          </cell>
          <cell r="I140">
            <v>82.1</v>
          </cell>
          <cell r="J140">
            <v>91.6</v>
          </cell>
          <cell r="K140">
            <v>90.9</v>
          </cell>
          <cell r="L140">
            <v>87</v>
          </cell>
          <cell r="M140">
            <v>85.9</v>
          </cell>
          <cell r="N140">
            <v>96.8</v>
          </cell>
          <cell r="O140">
            <v>93.6</v>
          </cell>
          <cell r="P140">
            <v>79</v>
          </cell>
          <cell r="Q140">
            <v>75.900000000000006</v>
          </cell>
          <cell r="R140">
            <v>-1.893095768374168</v>
          </cell>
          <cell r="S140">
            <v>0.63224446786090027</v>
          </cell>
          <cell r="T140">
            <v>1.0940919037199124</v>
          </cell>
          <cell r="U140">
            <v>-6.1904761904761942</v>
          </cell>
          <cell r="V140">
            <v>6.0908084163898115</v>
          </cell>
          <cell r="W140">
            <v>-8.2125603864734309</v>
          </cell>
          <cell r="X140">
            <v>4.972375690607735</v>
          </cell>
          <cell r="Y140">
            <v>-9.0808416389811768</v>
          </cell>
          <cell r="Z140">
            <v>-5.6642636457260558</v>
          </cell>
          <cell r="AA140">
            <v>-3.2978723404255255</v>
          </cell>
          <cell r="AB140">
            <v>-1.0238907849829415</v>
          </cell>
          <cell r="AC140">
            <v>-5.8114035087719262</v>
          </cell>
          <cell r="AD140">
            <v>-1.0224948875255624</v>
          </cell>
          <cell r="AE140">
            <v>6.8493150684931514</v>
          </cell>
          <cell r="AF140">
            <v>-16.929547844374337</v>
          </cell>
          <cell r="AG140">
            <v>7.8125</v>
          </cell>
        </row>
        <row r="141">
          <cell r="A141">
            <v>41334</v>
          </cell>
          <cell r="B141">
            <v>98.1</v>
          </cell>
          <cell r="C141">
            <v>99.1</v>
          </cell>
          <cell r="D141">
            <v>109.1</v>
          </cell>
          <cell r="E141">
            <v>80.900000000000006</v>
          </cell>
          <cell r="F141">
            <v>102.6</v>
          </cell>
          <cell r="G141">
            <v>92</v>
          </cell>
          <cell r="H141">
            <v>103.5</v>
          </cell>
          <cell r="I141">
            <v>94.8</v>
          </cell>
          <cell r="J141">
            <v>94.6</v>
          </cell>
          <cell r="K141">
            <v>100.9</v>
          </cell>
          <cell r="L141">
            <v>97.2</v>
          </cell>
          <cell r="M141">
            <v>99.1</v>
          </cell>
          <cell r="N141">
            <v>102.2</v>
          </cell>
          <cell r="O141">
            <v>104.6</v>
          </cell>
          <cell r="P141">
            <v>91.4</v>
          </cell>
          <cell r="Q141">
            <v>88.6</v>
          </cell>
          <cell r="R141">
            <v>-1.6048144433299987</v>
          </cell>
          <cell r="S141">
            <v>0.91649694501017465</v>
          </cell>
          <cell r="T141">
            <v>4.4019138755980807</v>
          </cell>
          <cell r="U141">
            <v>-11.391018619934274</v>
          </cell>
          <cell r="V141">
            <v>1.7857142857142829</v>
          </cell>
          <cell r="W141">
            <v>-7.16448032290615</v>
          </cell>
          <cell r="X141">
            <v>5.9365404298874074</v>
          </cell>
          <cell r="Y141">
            <v>-3.2653061224489828</v>
          </cell>
          <cell r="Z141">
            <v>-9.732824427480919</v>
          </cell>
          <cell r="AA141">
            <v>-1.5609756097560921</v>
          </cell>
          <cell r="AB141">
            <v>-1.5197568389057752</v>
          </cell>
          <cell r="AC141">
            <v>-1.3930348258706524</v>
          </cell>
          <cell r="AD141">
            <v>-2.6666666666666639</v>
          </cell>
          <cell r="AE141">
            <v>-1.5065913370998196</v>
          </cell>
          <cell r="AF141">
            <v>-10.916179337231959</v>
          </cell>
          <cell r="AG141">
            <v>7.2639225181598075</v>
          </cell>
        </row>
        <row r="142">
          <cell r="A142">
            <v>41365</v>
          </cell>
          <cell r="B142">
            <v>102</v>
          </cell>
          <cell r="C142">
            <v>98.2</v>
          </cell>
          <cell r="D142">
            <v>105.6</v>
          </cell>
          <cell r="E142">
            <v>71.7</v>
          </cell>
          <cell r="F142">
            <v>107.3</v>
          </cell>
          <cell r="G142">
            <v>88.3</v>
          </cell>
          <cell r="H142">
            <v>107</v>
          </cell>
          <cell r="I142">
            <v>98.3</v>
          </cell>
          <cell r="J142">
            <v>96</v>
          </cell>
          <cell r="K142">
            <v>99.5</v>
          </cell>
          <cell r="L142">
            <v>102.1</v>
          </cell>
          <cell r="M142">
            <v>107.3</v>
          </cell>
          <cell r="N142">
            <v>108.3</v>
          </cell>
          <cell r="O142">
            <v>115</v>
          </cell>
          <cell r="P142">
            <v>100.4</v>
          </cell>
          <cell r="Q142">
            <v>99.5</v>
          </cell>
          <cell r="R142">
            <v>9.9137931034482794</v>
          </cell>
          <cell r="S142">
            <v>12.228571428571431</v>
          </cell>
          <cell r="T142">
            <v>16.299559471365637</v>
          </cell>
          <cell r="U142">
            <v>-24.126984126984123</v>
          </cell>
          <cell r="V142">
            <v>20.022371364653232</v>
          </cell>
          <cell r="W142">
            <v>4.4970414201183395</v>
          </cell>
          <cell r="X142">
            <v>14.806866952789695</v>
          </cell>
          <cell r="Y142">
            <v>3.6919831223628692</v>
          </cell>
          <cell r="Z142">
            <v>2.1276595744680851</v>
          </cell>
          <cell r="AA142">
            <v>-0.79760717846460338</v>
          </cell>
          <cell r="AB142">
            <v>13.444444444444439</v>
          </cell>
          <cell r="AC142">
            <v>12.94736842105263</v>
          </cell>
          <cell r="AD142">
            <v>13.999999999999996</v>
          </cell>
          <cell r="AE142">
            <v>15.461847389558239</v>
          </cell>
          <cell r="AF142">
            <v>-5.5503292568203122</v>
          </cell>
          <cell r="AG142">
            <v>11.049107142857149</v>
          </cell>
        </row>
        <row r="143">
          <cell r="A143">
            <v>41395</v>
          </cell>
          <cell r="B143">
            <v>105.2</v>
          </cell>
          <cell r="C143">
            <v>100.7</v>
          </cell>
          <cell r="D143">
            <v>103.1</v>
          </cell>
          <cell r="E143">
            <v>84.9</v>
          </cell>
          <cell r="F143">
            <v>104.8</v>
          </cell>
          <cell r="G143">
            <v>90.1</v>
          </cell>
          <cell r="H143">
            <v>111.8</v>
          </cell>
          <cell r="I143">
            <v>106.4</v>
          </cell>
          <cell r="J143">
            <v>96.1</v>
          </cell>
          <cell r="K143">
            <v>101</v>
          </cell>
          <cell r="L143">
            <v>107.2</v>
          </cell>
          <cell r="M143">
            <v>108.8</v>
          </cell>
          <cell r="N143">
            <v>107</v>
          </cell>
          <cell r="O143">
            <v>115.6</v>
          </cell>
          <cell r="P143">
            <v>112.1</v>
          </cell>
          <cell r="Q143">
            <v>113</v>
          </cell>
          <cell r="R143">
            <v>2.6341463414634174</v>
          </cell>
          <cell r="S143">
            <v>4.7866805411030269</v>
          </cell>
          <cell r="T143">
            <v>6.9502074688796558</v>
          </cell>
          <cell r="U143">
            <v>-20.579981290926096</v>
          </cell>
          <cell r="V143">
            <v>8.0412371134020582</v>
          </cell>
          <cell r="W143">
            <v>3.3256880733944851</v>
          </cell>
          <cell r="X143">
            <v>6.5776930409914112</v>
          </cell>
          <cell r="Y143">
            <v>3.90625</v>
          </cell>
          <cell r="Z143">
            <v>-2.2380467955239092</v>
          </cell>
          <cell r="AA143">
            <v>-3.2567049808429172</v>
          </cell>
          <cell r="AB143">
            <v>5.4080629301868237</v>
          </cell>
          <cell r="AC143">
            <v>2.255639097744353</v>
          </cell>
          <cell r="AD143">
            <v>2.8846153846153846</v>
          </cell>
          <cell r="AE143">
            <v>5.6672760511882894</v>
          </cell>
          <cell r="AF143">
            <v>-4.1060735671514212</v>
          </cell>
          <cell r="AG143">
            <v>-4.4801352493660165</v>
          </cell>
        </row>
        <row r="144">
          <cell r="A144">
            <v>41426</v>
          </cell>
          <cell r="B144">
            <v>101.9</v>
          </cell>
          <cell r="C144">
            <v>98.2</v>
          </cell>
          <cell r="D144">
            <v>97.4</v>
          </cell>
          <cell r="E144">
            <v>100.4</v>
          </cell>
          <cell r="F144">
            <v>101</v>
          </cell>
          <cell r="G144">
            <v>87.2</v>
          </cell>
          <cell r="H144">
            <v>108.2</v>
          </cell>
          <cell r="I144">
            <v>103</v>
          </cell>
          <cell r="J144">
            <v>93.9</v>
          </cell>
          <cell r="K144">
            <v>96.3</v>
          </cell>
          <cell r="L144">
            <v>104.2</v>
          </cell>
          <cell r="M144">
            <v>102.9</v>
          </cell>
          <cell r="N144">
            <v>104.6</v>
          </cell>
          <cell r="O144">
            <v>108.9</v>
          </cell>
          <cell r="P144">
            <v>111.1</v>
          </cell>
          <cell r="Q144">
            <v>116.6</v>
          </cell>
          <cell r="R144">
            <v>3.6622583926754921</v>
          </cell>
          <cell r="S144">
            <v>7.6754385964912286</v>
          </cell>
          <cell r="T144">
            <v>-0.20491803278687359</v>
          </cell>
          <cell r="U144">
            <v>-3.2755298651252325</v>
          </cell>
          <cell r="V144">
            <v>10.989010989010989</v>
          </cell>
          <cell r="W144">
            <v>4.5563549160671419</v>
          </cell>
          <cell r="X144">
            <v>10.408163265306126</v>
          </cell>
          <cell r="Y144">
            <v>3.1031031031030976</v>
          </cell>
          <cell r="Z144">
            <v>-6.6600397614314009</v>
          </cell>
          <cell r="AA144">
            <v>2.0127118644067705</v>
          </cell>
          <cell r="AB144">
            <v>7.0914696813977454</v>
          </cell>
          <cell r="AC144">
            <v>2.6946107784431166</v>
          </cell>
          <cell r="AD144">
            <v>7.6131687242798254</v>
          </cell>
          <cell r="AE144">
            <v>10.446247464503054</v>
          </cell>
          <cell r="AF144">
            <v>2.1139705882352913</v>
          </cell>
          <cell r="AG144">
            <v>3.094606542882405</v>
          </cell>
        </row>
        <row r="145">
          <cell r="A145">
            <v>41456</v>
          </cell>
          <cell r="B145">
            <v>108.1</v>
          </cell>
          <cell r="C145">
            <v>104.3</v>
          </cell>
          <cell r="D145">
            <v>104.5</v>
          </cell>
          <cell r="E145">
            <v>112.4</v>
          </cell>
          <cell r="F145">
            <v>114.9</v>
          </cell>
          <cell r="G145">
            <v>89.2</v>
          </cell>
          <cell r="H145">
            <v>115</v>
          </cell>
          <cell r="I145">
            <v>107.4</v>
          </cell>
          <cell r="J145">
            <v>97</v>
          </cell>
          <cell r="K145">
            <v>103.4</v>
          </cell>
          <cell r="L145">
            <v>110.7</v>
          </cell>
          <cell r="M145">
            <v>111.9</v>
          </cell>
          <cell r="N145">
            <v>114.4</v>
          </cell>
          <cell r="O145">
            <v>119.2</v>
          </cell>
          <cell r="P145">
            <v>113</v>
          </cell>
          <cell r="Q145">
            <v>125.5</v>
          </cell>
          <cell r="R145">
            <v>3.4449760765550184</v>
          </cell>
          <cell r="S145">
            <v>11.55080213903743</v>
          </cell>
          <cell r="T145">
            <v>31.612090680100746</v>
          </cell>
          <cell r="U145">
            <v>6.6413662239089177</v>
          </cell>
          <cell r="V145">
            <v>15.477386934673373</v>
          </cell>
          <cell r="W145">
            <v>8.1212121212121247</v>
          </cell>
          <cell r="X145">
            <v>14.200595829195628</v>
          </cell>
          <cell r="Y145">
            <v>0.28011204481793778</v>
          </cell>
          <cell r="Z145">
            <v>-7.7946768060836531</v>
          </cell>
          <cell r="AA145">
            <v>1.2732615083251826</v>
          </cell>
          <cell r="AB145">
            <v>2.5000000000000027</v>
          </cell>
          <cell r="AC145">
            <v>4.4817927170868455</v>
          </cell>
          <cell r="AD145">
            <v>10.638297872340425</v>
          </cell>
          <cell r="AE145">
            <v>12.98578199052133</v>
          </cell>
          <cell r="AF145">
            <v>-1.0507880910683036</v>
          </cell>
          <cell r="AG145">
            <v>4.063018242122725</v>
          </cell>
        </row>
        <row r="146">
          <cell r="A146">
            <v>41487</v>
          </cell>
          <cell r="B146">
            <v>112.1</v>
          </cell>
          <cell r="C146">
            <v>104.9</v>
          </cell>
          <cell r="D146">
            <v>113.7</v>
          </cell>
          <cell r="E146">
            <v>108.3</v>
          </cell>
          <cell r="F146">
            <v>119.2</v>
          </cell>
          <cell r="G146">
            <v>93.9</v>
          </cell>
          <cell r="H146">
            <v>110.6</v>
          </cell>
          <cell r="I146">
            <v>110.2</v>
          </cell>
          <cell r="J146">
            <v>98.7</v>
          </cell>
          <cell r="K146">
            <v>98.7</v>
          </cell>
          <cell r="L146">
            <v>118</v>
          </cell>
          <cell r="M146">
            <v>118.1</v>
          </cell>
          <cell r="N146">
            <v>117.9</v>
          </cell>
          <cell r="O146">
            <v>117.8</v>
          </cell>
          <cell r="P146">
            <v>114.7</v>
          </cell>
          <cell r="Q146">
            <v>131.4</v>
          </cell>
          <cell r="R146">
            <v>0.53811659192824601</v>
          </cell>
          <cell r="S146">
            <v>5.9595959595959656</v>
          </cell>
          <cell r="T146">
            <v>0</v>
          </cell>
          <cell r="U146">
            <v>2.7514231499051149</v>
          </cell>
          <cell r="V146">
            <v>14.615384615384619</v>
          </cell>
          <cell r="W146">
            <v>3.1868131868131928</v>
          </cell>
          <cell r="X146">
            <v>6.9632495164409942</v>
          </cell>
          <cell r="Y146">
            <v>-0.98831985624437935</v>
          </cell>
          <cell r="Z146">
            <v>-6.1787072243346008</v>
          </cell>
          <cell r="AA146">
            <v>-4.3604651162790695</v>
          </cell>
          <cell r="AB146">
            <v>0.76857386848847631</v>
          </cell>
          <cell r="AC146">
            <v>4.328621908127201</v>
          </cell>
          <cell r="AD146">
            <v>9.3692022263450916</v>
          </cell>
          <cell r="AE146">
            <v>5.0847457627118677</v>
          </cell>
          <cell r="AF146">
            <v>-0.26086956521738885</v>
          </cell>
          <cell r="AG146">
            <v>2.8169014084507107</v>
          </cell>
        </row>
        <row r="147">
          <cell r="A147">
            <v>41518</v>
          </cell>
          <cell r="B147">
            <v>107.5</v>
          </cell>
          <cell r="C147">
            <v>103</v>
          </cell>
          <cell r="D147">
            <v>116.9</v>
          </cell>
          <cell r="E147">
            <v>103</v>
          </cell>
          <cell r="F147">
            <v>121.4</v>
          </cell>
          <cell r="G147">
            <v>98</v>
          </cell>
          <cell r="H147">
            <v>106.6</v>
          </cell>
          <cell r="I147">
            <v>105.8</v>
          </cell>
          <cell r="J147">
            <v>93.4</v>
          </cell>
          <cell r="K147">
            <v>99.8</v>
          </cell>
          <cell r="L147">
            <v>112.6</v>
          </cell>
          <cell r="M147">
            <v>109.5</v>
          </cell>
          <cell r="N147">
            <v>109.6</v>
          </cell>
          <cell r="O147">
            <v>106.9</v>
          </cell>
          <cell r="P147">
            <v>107.4</v>
          </cell>
          <cell r="Q147">
            <v>124</v>
          </cell>
          <cell r="R147">
            <v>3.9651837524177891</v>
          </cell>
          <cell r="S147">
            <v>3</v>
          </cell>
          <cell r="T147">
            <v>5.410279531109107</v>
          </cell>
          <cell r="U147">
            <v>3.8306451612903198</v>
          </cell>
          <cell r="V147">
            <v>13.246268656716421</v>
          </cell>
          <cell r="W147">
            <v>-4.576436222005845</v>
          </cell>
          <cell r="X147">
            <v>7.6767676767676711</v>
          </cell>
          <cell r="Y147">
            <v>0.66603235014272388</v>
          </cell>
          <cell r="Z147">
            <v>-2.1989528795811459</v>
          </cell>
          <cell r="AA147">
            <v>2.0449897750511248</v>
          </cell>
          <cell r="AB147">
            <v>5.1353874883286652</v>
          </cell>
          <cell r="AC147">
            <v>7.1428571428571397</v>
          </cell>
          <cell r="AD147">
            <v>12.065439672801634</v>
          </cell>
          <cell r="AE147">
            <v>12.172088142707249</v>
          </cell>
          <cell r="AF147">
            <v>7.1856287425149725</v>
          </cell>
          <cell r="AG147">
            <v>4.7297297297297245</v>
          </cell>
        </row>
        <row r="148">
          <cell r="A148">
            <v>41548</v>
          </cell>
          <cell r="B148">
            <v>112.7</v>
          </cell>
          <cell r="C148">
            <v>110.7</v>
          </cell>
          <cell r="D148">
            <v>120.8</v>
          </cell>
          <cell r="E148">
            <v>115.2</v>
          </cell>
          <cell r="F148">
            <v>133.9</v>
          </cell>
          <cell r="G148">
            <v>121.7</v>
          </cell>
          <cell r="H148">
            <v>104.8</v>
          </cell>
          <cell r="I148">
            <v>111.5</v>
          </cell>
          <cell r="J148">
            <v>101.8</v>
          </cell>
          <cell r="K148">
            <v>105.5</v>
          </cell>
          <cell r="L148">
            <v>114.2</v>
          </cell>
          <cell r="M148">
            <v>115.5</v>
          </cell>
          <cell r="N148">
            <v>123.1</v>
          </cell>
          <cell r="O148">
            <v>119.1</v>
          </cell>
          <cell r="P148">
            <v>113.8</v>
          </cell>
          <cell r="Q148">
            <v>120.4</v>
          </cell>
          <cell r="R148">
            <v>0.80500894454383332</v>
          </cell>
          <cell r="S148">
            <v>-2.2947925860547169</v>
          </cell>
          <cell r="T148">
            <v>8.7308730873087335</v>
          </cell>
          <cell r="U148">
            <v>4.9180327868852514</v>
          </cell>
          <cell r="V148">
            <v>15.830449826989629</v>
          </cell>
          <cell r="W148">
            <v>-1.7756255044390661</v>
          </cell>
          <cell r="X148">
            <v>-1.2252591894439182</v>
          </cell>
          <cell r="Y148">
            <v>-0.71237756010685405</v>
          </cell>
          <cell r="Z148">
            <v>-7.6225045372050868</v>
          </cell>
          <cell r="AA148">
            <v>-1.7690875232774725</v>
          </cell>
          <cell r="AB148">
            <v>-0.69565217391304102</v>
          </cell>
          <cell r="AC148">
            <v>5.7692307692307665</v>
          </cell>
          <cell r="AD148">
            <v>13.87604070305273</v>
          </cell>
          <cell r="AE148">
            <v>12.570888468809072</v>
          </cell>
          <cell r="AF148">
            <v>14.48692152917504</v>
          </cell>
          <cell r="AG148">
            <v>2.2071307300509413</v>
          </cell>
        </row>
        <row r="149">
          <cell r="A149">
            <v>41579</v>
          </cell>
          <cell r="B149">
            <v>106.3</v>
          </cell>
          <cell r="C149">
            <v>113.9</v>
          </cell>
          <cell r="D149">
            <v>119.9</v>
          </cell>
          <cell r="E149">
            <v>105.8</v>
          </cell>
          <cell r="F149">
            <v>126.7</v>
          </cell>
          <cell r="G149">
            <v>122.8</v>
          </cell>
          <cell r="H149">
            <v>107.2</v>
          </cell>
          <cell r="I149">
            <v>102.1</v>
          </cell>
          <cell r="J149">
            <v>98.9</v>
          </cell>
          <cell r="K149">
            <v>100.7</v>
          </cell>
          <cell r="L149">
            <v>105.5</v>
          </cell>
          <cell r="M149">
            <v>107.4</v>
          </cell>
          <cell r="N149">
            <v>112</v>
          </cell>
          <cell r="O149">
            <v>108.8</v>
          </cell>
          <cell r="P149">
            <v>100.1</v>
          </cell>
          <cell r="Q149">
            <v>102.2</v>
          </cell>
          <cell r="R149">
            <v>1.4312977099236641</v>
          </cell>
          <cell r="S149">
            <v>0.61837455830388943</v>
          </cell>
          <cell r="T149">
            <v>5.82524271844661</v>
          </cell>
          <cell r="U149">
            <v>3.6238981390793366</v>
          </cell>
          <cell r="V149">
            <v>7.4639525021204385</v>
          </cell>
          <cell r="W149">
            <v>5.1369863013698636</v>
          </cell>
          <cell r="X149">
            <v>1.9980970504281719</v>
          </cell>
          <cell r="Y149">
            <v>-0.48732943469785583</v>
          </cell>
          <cell r="Z149">
            <v>5.8886509635974296</v>
          </cell>
          <cell r="AA149">
            <v>-1.8518518518518439</v>
          </cell>
          <cell r="AB149">
            <v>0.9569377990430622</v>
          </cell>
          <cell r="AC149">
            <v>6.9721115537848597</v>
          </cell>
          <cell r="AD149">
            <v>4.7708138447146808</v>
          </cell>
          <cell r="AE149">
            <v>5.4263565891472814</v>
          </cell>
          <cell r="AF149">
            <v>11.098779134295228</v>
          </cell>
          <cell r="AG149">
            <v>2.0979020979021068</v>
          </cell>
        </row>
        <row r="150">
          <cell r="A150">
            <v>41609</v>
          </cell>
          <cell r="B150">
            <v>90.4</v>
          </cell>
          <cell r="C150">
            <v>109.4</v>
          </cell>
          <cell r="D150">
            <v>93.8</v>
          </cell>
          <cell r="E150">
            <v>120.7</v>
          </cell>
          <cell r="F150">
            <v>101.9</v>
          </cell>
          <cell r="G150">
            <v>126.4</v>
          </cell>
          <cell r="H150">
            <v>101.3</v>
          </cell>
          <cell r="I150">
            <v>87.5</v>
          </cell>
          <cell r="J150">
            <v>93.2</v>
          </cell>
          <cell r="K150">
            <v>97</v>
          </cell>
          <cell r="L150">
            <v>83.4</v>
          </cell>
          <cell r="M150">
            <v>83.8</v>
          </cell>
          <cell r="N150">
            <v>87.2</v>
          </cell>
          <cell r="O150">
            <v>86.9</v>
          </cell>
          <cell r="P150">
            <v>85.1</v>
          </cell>
          <cell r="Q150">
            <v>93.5</v>
          </cell>
          <cell r="R150">
            <v>-1.9522776572668081</v>
          </cell>
          <cell r="S150">
            <v>-9.1324200913236814E-2</v>
          </cell>
          <cell r="T150">
            <v>3.9911308203991065</v>
          </cell>
          <cell r="U150">
            <v>5.9701492537313401</v>
          </cell>
          <cell r="V150">
            <v>5.925155925155928</v>
          </cell>
          <cell r="W150">
            <v>10.683012259194397</v>
          </cell>
          <cell r="X150">
            <v>-3.4318398474737921</v>
          </cell>
          <cell r="Y150">
            <v>-7.797681770284516</v>
          </cell>
          <cell r="Z150">
            <v>-3.4196891191709815</v>
          </cell>
          <cell r="AA150">
            <v>-2.9029029029029081</v>
          </cell>
          <cell r="AB150">
            <v>-4.9030786773090043</v>
          </cell>
          <cell r="AC150">
            <v>-2.2170361726954559</v>
          </cell>
          <cell r="AD150">
            <v>0.34522439585730397</v>
          </cell>
          <cell r="AE150">
            <v>1.8757327080891073</v>
          </cell>
          <cell r="AF150">
            <v>13.922356091030776</v>
          </cell>
          <cell r="AG150">
            <v>22.382198952879573</v>
          </cell>
        </row>
        <row r="151">
          <cell r="A151">
            <v>41640</v>
          </cell>
          <cell r="B151">
            <v>92.9</v>
          </cell>
          <cell r="C151">
            <v>108.7</v>
          </cell>
          <cell r="D151">
            <v>104.8</v>
          </cell>
          <cell r="E151">
            <v>94.2</v>
          </cell>
          <cell r="F151">
            <v>102.3</v>
          </cell>
          <cell r="G151">
            <v>124.7</v>
          </cell>
          <cell r="H151">
            <v>99.7</v>
          </cell>
          <cell r="I151">
            <v>91.9</v>
          </cell>
          <cell r="J151">
            <v>92.9</v>
          </cell>
          <cell r="K151">
            <v>98.5</v>
          </cell>
          <cell r="L151">
            <v>85.9</v>
          </cell>
          <cell r="M151">
            <v>91.6</v>
          </cell>
          <cell r="N151">
            <v>96.2</v>
          </cell>
          <cell r="O151">
            <v>94.8</v>
          </cell>
          <cell r="P151">
            <v>81.099999999999994</v>
          </cell>
          <cell r="Q151">
            <v>73</v>
          </cell>
          <cell r="R151">
            <v>-1.9007391763463537</v>
          </cell>
          <cell r="S151">
            <v>-1.6289592760180969</v>
          </cell>
          <cell r="T151">
            <v>8.3764219234746591</v>
          </cell>
          <cell r="U151">
            <v>0.10626992561106113</v>
          </cell>
          <cell r="V151">
            <v>-3.672316384180796</v>
          </cell>
          <cell r="W151">
            <v>11.938958707360857</v>
          </cell>
          <cell r="X151">
            <v>-7.5139146567717949</v>
          </cell>
          <cell r="Y151">
            <v>-0.43336944745394529</v>
          </cell>
          <cell r="Z151">
            <v>-1.1702127659574406</v>
          </cell>
          <cell r="AA151">
            <v>-3.8085937500000053</v>
          </cell>
          <cell r="AB151">
            <v>-5.7080131723380774</v>
          </cell>
          <cell r="AC151">
            <v>3.6199095022624306</v>
          </cell>
          <cell r="AD151">
            <v>1.3698630136986272</v>
          </cell>
          <cell r="AE151">
            <v>3.0434782608695623</v>
          </cell>
          <cell r="AF151">
            <v>-1.2180267965895251</v>
          </cell>
          <cell r="AG151">
            <v>-5.3177691309986956</v>
          </cell>
        </row>
        <row r="152">
          <cell r="A152">
            <v>41671</v>
          </cell>
          <cell r="B152">
            <v>92</v>
          </cell>
          <cell r="C152">
            <v>100</v>
          </cell>
          <cell r="D152">
            <v>107</v>
          </cell>
          <cell r="E152">
            <v>83.5</v>
          </cell>
          <cell r="F152">
            <v>103.6</v>
          </cell>
          <cell r="G152">
            <v>99.7</v>
          </cell>
          <cell r="H152">
            <v>93.9</v>
          </cell>
          <cell r="I152">
            <v>90.6</v>
          </cell>
          <cell r="J152">
            <v>83.5</v>
          </cell>
          <cell r="K152">
            <v>91.7</v>
          </cell>
          <cell r="L152">
            <v>88.1</v>
          </cell>
          <cell r="M152">
            <v>94.9</v>
          </cell>
          <cell r="N152">
            <v>101.1</v>
          </cell>
          <cell r="O152">
            <v>99</v>
          </cell>
          <cell r="P152">
            <v>86.7</v>
          </cell>
          <cell r="Q152">
            <v>79.400000000000006</v>
          </cell>
          <cell r="R152">
            <v>4.4267877412031851</v>
          </cell>
          <cell r="S152">
            <v>4.7120418848167542</v>
          </cell>
          <cell r="T152">
            <v>15.800865800865793</v>
          </cell>
          <cell r="U152">
            <v>5.9644670050761466</v>
          </cell>
          <cell r="V152">
            <v>8.1419624217118969</v>
          </cell>
          <cell r="W152">
            <v>4.9473684210526345</v>
          </cell>
          <cell r="X152">
            <v>-1.1578947368420993</v>
          </cell>
          <cell r="Y152">
            <v>10.353227771010962</v>
          </cell>
          <cell r="Z152">
            <v>-8.8427947598253223</v>
          </cell>
          <cell r="AA152">
            <v>0.8800880088008769</v>
          </cell>
          <cell r="AB152">
            <v>1.2643678160919474</v>
          </cell>
          <cell r="AC152">
            <v>10.477299185098952</v>
          </cell>
          <cell r="AD152">
            <v>4.4421487603305758</v>
          </cell>
          <cell r="AE152">
            <v>5.7692307692307754</v>
          </cell>
          <cell r="AF152">
            <v>9.7468354430379787</v>
          </cell>
          <cell r="AG152">
            <v>4.6113306982872198</v>
          </cell>
        </row>
        <row r="153">
          <cell r="A153">
            <v>41699</v>
          </cell>
          <cell r="B153">
            <v>97.1</v>
          </cell>
          <cell r="C153">
            <v>107.5</v>
          </cell>
          <cell r="D153">
            <v>110.6</v>
          </cell>
          <cell r="E153">
            <v>91.8</v>
          </cell>
          <cell r="F153">
            <v>102.2</v>
          </cell>
          <cell r="G153">
            <v>103.5</v>
          </cell>
          <cell r="H153">
            <v>105.1</v>
          </cell>
          <cell r="I153">
            <v>97.6</v>
          </cell>
          <cell r="J153">
            <v>92.7</v>
          </cell>
          <cell r="K153">
            <v>98.4</v>
          </cell>
          <cell r="L153">
            <v>93.2</v>
          </cell>
          <cell r="M153">
            <v>95.8</v>
          </cell>
          <cell r="N153">
            <v>108.5</v>
          </cell>
          <cell r="O153">
            <v>105.6</v>
          </cell>
          <cell r="P153">
            <v>82.6</v>
          </cell>
          <cell r="Q153">
            <v>84.7</v>
          </cell>
          <cell r="R153">
            <v>-1.019367991845056</v>
          </cell>
          <cell r="S153">
            <v>8.4762865792129229</v>
          </cell>
          <cell r="T153">
            <v>1.3748854262144823</v>
          </cell>
          <cell r="U153">
            <v>13.473423980222485</v>
          </cell>
          <cell r="V153">
            <v>-0.38986354775827631</v>
          </cell>
          <cell r="W153">
            <v>12.5</v>
          </cell>
          <cell r="X153">
            <v>1.5458937198067579</v>
          </cell>
          <cell r="Y153">
            <v>2.9535864978902926</v>
          </cell>
          <cell r="Z153">
            <v>-2.0084566596194415</v>
          </cell>
          <cell r="AA153">
            <v>-2.4777006937561943</v>
          </cell>
          <cell r="AB153">
            <v>-4.1152263374485596</v>
          </cell>
          <cell r="AC153">
            <v>-3.3299697275479287</v>
          </cell>
          <cell r="AD153">
            <v>6.1643835616438327</v>
          </cell>
          <cell r="AE153">
            <v>0.95602294455066927</v>
          </cell>
          <cell r="AF153">
            <v>-9.6280087527352407</v>
          </cell>
          <cell r="AG153">
            <v>-4.401805869074483</v>
          </cell>
        </row>
        <row r="154">
          <cell r="A154">
            <v>41730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-100</v>
          </cell>
          <cell r="S154">
            <v>-100</v>
          </cell>
          <cell r="T154">
            <v>-100</v>
          </cell>
          <cell r="U154">
            <v>-100</v>
          </cell>
          <cell r="V154">
            <v>-100</v>
          </cell>
          <cell r="W154">
            <v>-100</v>
          </cell>
          <cell r="X154">
            <v>-100</v>
          </cell>
          <cell r="Y154">
            <v>-100</v>
          </cell>
          <cell r="Z154">
            <v>-100</v>
          </cell>
          <cell r="AA154">
            <v>-100</v>
          </cell>
          <cell r="AB154">
            <v>-100</v>
          </cell>
          <cell r="AC154">
            <v>-100</v>
          </cell>
          <cell r="AD154">
            <v>-100</v>
          </cell>
          <cell r="AE154">
            <v>-100</v>
          </cell>
          <cell r="AF154">
            <v>-100</v>
          </cell>
          <cell r="AG154">
            <v>-100</v>
          </cell>
        </row>
        <row r="155">
          <cell r="A155">
            <v>41760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-100</v>
          </cell>
          <cell r="S155">
            <v>-100</v>
          </cell>
          <cell r="T155">
            <v>-100</v>
          </cell>
          <cell r="U155">
            <v>-100</v>
          </cell>
          <cell r="V155">
            <v>-100</v>
          </cell>
          <cell r="W155">
            <v>-100</v>
          </cell>
          <cell r="X155">
            <v>-100</v>
          </cell>
          <cell r="Y155">
            <v>-100</v>
          </cell>
          <cell r="Z155">
            <v>-100</v>
          </cell>
          <cell r="AA155">
            <v>-100</v>
          </cell>
          <cell r="AB155">
            <v>-100</v>
          </cell>
          <cell r="AC155">
            <v>-100</v>
          </cell>
          <cell r="AD155">
            <v>-100</v>
          </cell>
          <cell r="AE155">
            <v>-100</v>
          </cell>
          <cell r="AF155">
            <v>-100</v>
          </cell>
          <cell r="AG155">
            <v>-100</v>
          </cell>
        </row>
        <row r="156">
          <cell r="A156">
            <v>41791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-100</v>
          </cell>
          <cell r="S156">
            <v>-100</v>
          </cell>
          <cell r="T156">
            <v>-100</v>
          </cell>
          <cell r="U156">
            <v>-100</v>
          </cell>
          <cell r="V156">
            <v>-100</v>
          </cell>
          <cell r="W156">
            <v>-100</v>
          </cell>
          <cell r="X156">
            <v>-100</v>
          </cell>
          <cell r="Y156">
            <v>-100</v>
          </cell>
          <cell r="Z156">
            <v>-100</v>
          </cell>
          <cell r="AA156">
            <v>-100</v>
          </cell>
          <cell r="AB156">
            <v>-100</v>
          </cell>
          <cell r="AC156">
            <v>-100</v>
          </cell>
          <cell r="AD156">
            <v>-100</v>
          </cell>
          <cell r="AE156">
            <v>-100</v>
          </cell>
          <cell r="AF156">
            <v>-100</v>
          </cell>
          <cell r="AG156">
            <v>-100</v>
          </cell>
        </row>
        <row r="157">
          <cell r="A157">
            <v>41821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-100</v>
          </cell>
          <cell r="S157">
            <v>-100</v>
          </cell>
          <cell r="T157">
            <v>-100</v>
          </cell>
          <cell r="U157">
            <v>-100</v>
          </cell>
          <cell r="V157">
            <v>-100</v>
          </cell>
          <cell r="W157">
            <v>-100</v>
          </cell>
          <cell r="X157">
            <v>-100</v>
          </cell>
          <cell r="Y157">
            <v>-100</v>
          </cell>
          <cell r="Z157">
            <v>-100</v>
          </cell>
          <cell r="AA157">
            <v>-100</v>
          </cell>
          <cell r="AB157">
            <v>-100</v>
          </cell>
          <cell r="AC157">
            <v>-100</v>
          </cell>
          <cell r="AD157">
            <v>-100</v>
          </cell>
          <cell r="AE157">
            <v>-100</v>
          </cell>
          <cell r="AF157">
            <v>-100</v>
          </cell>
          <cell r="AG157">
            <v>-100</v>
          </cell>
        </row>
        <row r="158">
          <cell r="A158">
            <v>41852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-100</v>
          </cell>
          <cell r="S158">
            <v>-100</v>
          </cell>
          <cell r="T158">
            <v>-100</v>
          </cell>
          <cell r="U158">
            <v>-100</v>
          </cell>
          <cell r="V158">
            <v>-100</v>
          </cell>
          <cell r="W158">
            <v>-100</v>
          </cell>
          <cell r="X158">
            <v>-100</v>
          </cell>
          <cell r="Y158">
            <v>-100</v>
          </cell>
          <cell r="Z158">
            <v>-100</v>
          </cell>
          <cell r="AA158">
            <v>-100</v>
          </cell>
          <cell r="AB158">
            <v>-100</v>
          </cell>
          <cell r="AC158">
            <v>-100</v>
          </cell>
          <cell r="AD158">
            <v>-100</v>
          </cell>
          <cell r="AE158">
            <v>-100</v>
          </cell>
          <cell r="AF158">
            <v>-100</v>
          </cell>
          <cell r="AG158">
            <v>-100</v>
          </cell>
        </row>
        <row r="159">
          <cell r="A159">
            <v>41883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-100</v>
          </cell>
          <cell r="S159">
            <v>-100</v>
          </cell>
          <cell r="T159">
            <v>-100</v>
          </cell>
          <cell r="U159">
            <v>-100</v>
          </cell>
          <cell r="V159">
            <v>-100</v>
          </cell>
          <cell r="W159">
            <v>-100</v>
          </cell>
          <cell r="X159">
            <v>-100</v>
          </cell>
          <cell r="Y159">
            <v>-100</v>
          </cell>
          <cell r="Z159">
            <v>-100</v>
          </cell>
          <cell r="AA159">
            <v>-100</v>
          </cell>
          <cell r="AB159">
            <v>-100</v>
          </cell>
          <cell r="AC159">
            <v>-100</v>
          </cell>
          <cell r="AD159">
            <v>-100</v>
          </cell>
          <cell r="AE159">
            <v>-100</v>
          </cell>
          <cell r="AF159">
            <v>-100</v>
          </cell>
          <cell r="AG159">
            <v>-100</v>
          </cell>
        </row>
        <row r="160">
          <cell r="A160">
            <v>41913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-100</v>
          </cell>
          <cell r="S160">
            <v>-100</v>
          </cell>
          <cell r="T160">
            <v>-100</v>
          </cell>
          <cell r="U160">
            <v>-100</v>
          </cell>
          <cell r="V160">
            <v>-100</v>
          </cell>
          <cell r="W160">
            <v>-100</v>
          </cell>
          <cell r="X160">
            <v>-100</v>
          </cell>
          <cell r="Y160">
            <v>-100</v>
          </cell>
          <cell r="Z160">
            <v>-100</v>
          </cell>
          <cell r="AA160">
            <v>-100</v>
          </cell>
          <cell r="AB160">
            <v>-100</v>
          </cell>
          <cell r="AC160">
            <v>-100</v>
          </cell>
          <cell r="AD160">
            <v>-100</v>
          </cell>
          <cell r="AE160">
            <v>-100</v>
          </cell>
          <cell r="AF160">
            <v>-100</v>
          </cell>
          <cell r="AG160">
            <v>-100</v>
          </cell>
        </row>
        <row r="161">
          <cell r="A161">
            <v>41944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-100</v>
          </cell>
          <cell r="S161">
            <v>-100</v>
          </cell>
          <cell r="T161">
            <v>-100</v>
          </cell>
          <cell r="U161">
            <v>-100</v>
          </cell>
          <cell r="V161">
            <v>-100</v>
          </cell>
          <cell r="W161">
            <v>-100</v>
          </cell>
          <cell r="X161">
            <v>-100</v>
          </cell>
          <cell r="Y161">
            <v>-100</v>
          </cell>
          <cell r="Z161">
            <v>-100</v>
          </cell>
          <cell r="AA161">
            <v>-100</v>
          </cell>
          <cell r="AB161">
            <v>-100</v>
          </cell>
          <cell r="AC161">
            <v>-100</v>
          </cell>
          <cell r="AD161">
            <v>-100</v>
          </cell>
          <cell r="AE161">
            <v>-100</v>
          </cell>
          <cell r="AF161">
            <v>-100</v>
          </cell>
          <cell r="AG161">
            <v>-100</v>
          </cell>
        </row>
        <row r="162">
          <cell r="A162">
            <v>41974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-100</v>
          </cell>
          <cell r="S162">
            <v>-100</v>
          </cell>
          <cell r="T162">
            <v>-100</v>
          </cell>
          <cell r="U162">
            <v>-100</v>
          </cell>
          <cell r="V162">
            <v>-100</v>
          </cell>
          <cell r="W162">
            <v>-100</v>
          </cell>
          <cell r="X162">
            <v>-100</v>
          </cell>
          <cell r="Y162">
            <v>-100</v>
          </cell>
          <cell r="Z162">
            <v>-100</v>
          </cell>
          <cell r="AA162">
            <v>-100</v>
          </cell>
          <cell r="AB162">
            <v>-100</v>
          </cell>
          <cell r="AC162">
            <v>-100</v>
          </cell>
          <cell r="AD162">
            <v>-100</v>
          </cell>
          <cell r="AE162">
            <v>-100</v>
          </cell>
          <cell r="AF162">
            <v>-100</v>
          </cell>
          <cell r="AG162">
            <v>-100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</sheetData>
      <sheetData sheetId="35"/>
      <sheetData sheetId="36">
        <row r="1">
          <cell r="A1" t="str">
            <v>SUMÁRIO</v>
          </cell>
          <cell r="B1" t="str">
            <v>Produção física industrial, por tipo de índice e seções e atividades industriais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 t="str">
            <v>Produção física industrial, por tipo de índice e seções e atividades industriais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 t="str">
            <v>Produção física industrial, por tipo de índice e seções e atividades industriais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 t="str">
            <v>Produção física industrial, por tipo de índice e seções e atividades industriais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</row>
        <row r="2">
          <cell r="A2" t="str">
            <v>Mês</v>
          </cell>
          <cell r="B2" t="str">
            <v>Variável = Produção física industrial (Número índice)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str">
            <v>Variável = Produção física industrial (Número índice)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 t="str">
            <v>Variável = Produção física industrial (Número índice)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Variável = Produção física industrial (Número índice)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</row>
        <row r="3">
          <cell r="A3">
            <v>0</v>
          </cell>
          <cell r="B3" t="str">
            <v>Brasil e Unidade da Federação X Tipo de índice X Seções e atividades industriais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 t="str">
            <v>Brasil e Unidade da Federação X Tipo de índice X Seções e atividades industriais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 t="str">
            <v>Brasil e Unidade da Federação X Tipo de índice X Seções e atividades industriais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Brasil e Unidade da Federação X Tipo de índice X Seções e atividades industriais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</row>
        <row r="4">
          <cell r="A4">
            <v>0</v>
          </cell>
          <cell r="B4" t="str">
            <v>Brasil</v>
          </cell>
          <cell r="C4">
            <v>0</v>
          </cell>
          <cell r="D4">
            <v>0</v>
          </cell>
          <cell r="E4" t="str">
            <v>Espírito Santo</v>
          </cell>
          <cell r="F4">
            <v>0</v>
          </cell>
          <cell r="G4">
            <v>0</v>
          </cell>
          <cell r="H4" t="str">
            <v>Brasil</v>
          </cell>
          <cell r="I4">
            <v>0</v>
          </cell>
          <cell r="J4">
            <v>0</v>
          </cell>
          <cell r="K4" t="str">
            <v>Espírito Santo</v>
          </cell>
          <cell r="L4">
            <v>0</v>
          </cell>
          <cell r="M4">
            <v>0</v>
          </cell>
          <cell r="N4" t="str">
            <v>Brasil</v>
          </cell>
          <cell r="O4">
            <v>0</v>
          </cell>
          <cell r="P4">
            <v>0</v>
          </cell>
          <cell r="Q4" t="str">
            <v>Espírito Santo</v>
          </cell>
          <cell r="R4">
            <v>0</v>
          </cell>
          <cell r="S4">
            <v>0</v>
          </cell>
          <cell r="T4" t="str">
            <v>Brasil</v>
          </cell>
          <cell r="U4">
            <v>0</v>
          </cell>
          <cell r="V4">
            <v>0</v>
          </cell>
          <cell r="W4" t="str">
            <v>Espírito Santo</v>
          </cell>
          <cell r="X4">
            <v>0</v>
          </cell>
          <cell r="Y4">
            <v>0</v>
          </cell>
          <cell r="Z4">
            <v>0</v>
          </cell>
        </row>
        <row r="5">
          <cell r="A5">
            <v>0</v>
          </cell>
          <cell r="B5" t="str">
            <v>Índice de base fixa mensal com ajuste sazonal (Base: média de 2002 = 100)</v>
          </cell>
          <cell r="C5">
            <v>0</v>
          </cell>
          <cell r="D5">
            <v>0</v>
          </cell>
          <cell r="E5" t="str">
            <v>Índice de base fixa mensal com ajuste sazonal (Base: média de 2002 = 100)</v>
          </cell>
          <cell r="F5">
            <v>0</v>
          </cell>
          <cell r="G5">
            <v>0</v>
          </cell>
          <cell r="H5" t="str">
            <v>Variação percentual (Mês/Mês imediatamente anterior)</v>
          </cell>
          <cell r="I5">
            <v>0</v>
          </cell>
          <cell r="J5">
            <v>0</v>
          </cell>
          <cell r="K5" t="str">
            <v>Variação percentual (Mês/Mês imediatamente anterior)</v>
          </cell>
          <cell r="L5">
            <v>0</v>
          </cell>
          <cell r="M5">
            <v>0</v>
          </cell>
          <cell r="N5" t="str">
            <v>Índice de base fixa mensal com ajuste sazonal (Base: 2007 = 100)</v>
          </cell>
          <cell r="O5">
            <v>0</v>
          </cell>
          <cell r="P5">
            <v>0</v>
          </cell>
          <cell r="Q5" t="str">
            <v>Índice de base fixa mensal com ajuste sazonal (Base: 2007 = 100)</v>
          </cell>
          <cell r="R5">
            <v>0</v>
          </cell>
          <cell r="S5">
            <v>0</v>
          </cell>
          <cell r="T5" t="str">
            <v>Índice de base fixa mensal com ajuste sazonal (Base: 2007 = 100)</v>
          </cell>
          <cell r="U5">
            <v>0</v>
          </cell>
          <cell r="V5">
            <v>0</v>
          </cell>
          <cell r="W5" t="str">
            <v>Índice de base fixa mensal com ajuste sazonal (Base: 2007 = 100)</v>
          </cell>
          <cell r="X5">
            <v>0</v>
          </cell>
          <cell r="Y5">
            <v>0</v>
          </cell>
          <cell r="Z5">
            <v>0</v>
          </cell>
        </row>
        <row r="6">
          <cell r="A6">
            <v>0</v>
          </cell>
          <cell r="B6" t="str">
            <v>1.Indústria geral</v>
          </cell>
          <cell r="C6" t="str">
            <v>2.Indústria extrativa</v>
          </cell>
          <cell r="D6" t="str">
            <v>3.Indústria de transformação</v>
          </cell>
          <cell r="E6" t="str">
            <v>1.Indústria geral</v>
          </cell>
          <cell r="F6" t="str">
            <v>2.Indústria extrativa</v>
          </cell>
          <cell r="G6" t="str">
            <v>3.Indústria de transformação</v>
          </cell>
          <cell r="H6" t="str">
            <v>1.Indústria geral</v>
          </cell>
          <cell r="I6" t="str">
            <v>2.Indústria extrativa</v>
          </cell>
          <cell r="J6" t="str">
            <v>3.Indústria de transformação</v>
          </cell>
          <cell r="K6" t="str">
            <v>1.Indústria geral</v>
          </cell>
          <cell r="L6" t="str">
            <v>2.Indústria extrativa</v>
          </cell>
          <cell r="M6" t="str">
            <v>3.Indústria de transformação</v>
          </cell>
          <cell r="N6" t="str">
            <v>1.Indústria geral</v>
          </cell>
          <cell r="O6" t="str">
            <v>2.Indústria extrativa</v>
          </cell>
          <cell r="P6" t="str">
            <v>3.Indústria de transformação</v>
          </cell>
          <cell r="Q6" t="str">
            <v>1.Indústria geral</v>
          </cell>
          <cell r="R6" t="str">
            <v>2.Indústria extrativa</v>
          </cell>
          <cell r="S6" t="str">
            <v>3.Indústria de transformação</v>
          </cell>
          <cell r="T6" t="str">
            <v>1.Indústria geral</v>
          </cell>
          <cell r="U6" t="str">
            <v>2.Indústria extrativa</v>
          </cell>
          <cell r="V6" t="str">
            <v>3.Indústria de transformação</v>
          </cell>
          <cell r="W6" t="str">
            <v>1.Indústria geral</v>
          </cell>
          <cell r="X6" t="str">
            <v>2.Indústria extrativa</v>
          </cell>
          <cell r="Y6" t="str">
            <v>3.Indústria de transformação</v>
          </cell>
          <cell r="Z6">
            <v>0</v>
          </cell>
        </row>
        <row r="7">
          <cell r="A7">
            <v>37257</v>
          </cell>
          <cell r="B7">
            <v>77.3</v>
          </cell>
          <cell r="C7">
            <v>64.400000000000006</v>
          </cell>
          <cell r="D7">
            <v>78.099999999999994</v>
          </cell>
          <cell r="E7">
            <v>66.599999999999994</v>
          </cell>
          <cell r="F7">
            <v>36.418070700000001</v>
          </cell>
          <cell r="G7">
            <v>90.737286299999994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>
            <v>83.297413793103445</v>
          </cell>
          <cell r="O7">
            <v>72.686230248306998</v>
          </cell>
          <cell r="P7">
            <v>83.978494623655905</v>
          </cell>
          <cell r="Q7">
            <v>75</v>
          </cell>
          <cell r="R7">
            <v>58.960293502340079</v>
          </cell>
          <cell r="S7">
            <v>80.009537150472013</v>
          </cell>
          <cell r="T7" t="str">
            <v>-</v>
          </cell>
          <cell r="U7" t="str">
            <v>-</v>
          </cell>
          <cell r="V7" t="str">
            <v>-</v>
          </cell>
          <cell r="W7" t="str">
            <v>-</v>
          </cell>
          <cell r="X7" t="str">
            <v>-</v>
          </cell>
          <cell r="Y7" t="str">
            <v>-</v>
          </cell>
        </row>
        <row r="8">
          <cell r="A8">
            <v>37288</v>
          </cell>
          <cell r="B8">
            <v>79.8</v>
          </cell>
          <cell r="C8">
            <v>65.400000000000006</v>
          </cell>
          <cell r="D8">
            <v>80.7</v>
          </cell>
          <cell r="E8">
            <v>66.099999999999994</v>
          </cell>
          <cell r="F8">
            <v>36.947428000000002</v>
          </cell>
          <cell r="G8">
            <v>88.191027199999994</v>
          </cell>
          <cell r="H8">
            <v>3.2341526520051747</v>
          </cell>
          <cell r="I8">
            <v>1.5527950310559004</v>
          </cell>
          <cell r="J8">
            <v>3.329065300896298</v>
          </cell>
          <cell r="K8">
            <v>-0.75075075075075082</v>
          </cell>
          <cell r="L8">
            <v>1.4535566816833074</v>
          </cell>
          <cell r="M8">
            <v>-2.806188286898327</v>
          </cell>
          <cell r="N8">
            <v>85.991379310344826</v>
          </cell>
          <cell r="O8">
            <v>73.814898419864576</v>
          </cell>
          <cell r="P8">
            <v>86.774193548387103</v>
          </cell>
          <cell r="Q8">
            <v>74.436936936936931</v>
          </cell>
          <cell r="R8">
            <v>59.817314788083429</v>
          </cell>
          <cell r="S8">
            <v>77.764318890553895</v>
          </cell>
          <cell r="T8" t="str">
            <v>-</v>
          </cell>
          <cell r="U8" t="str">
            <v>-</v>
          </cell>
          <cell r="V8" t="str">
            <v>-</v>
          </cell>
          <cell r="W8" t="str">
            <v>-</v>
          </cell>
          <cell r="X8" t="str">
            <v>-</v>
          </cell>
          <cell r="Y8" t="str">
            <v>-</v>
          </cell>
        </row>
        <row r="9">
          <cell r="A9">
            <v>37316</v>
          </cell>
          <cell r="B9">
            <v>79.7</v>
          </cell>
          <cell r="C9">
            <v>67.3</v>
          </cell>
          <cell r="D9">
            <v>80.5</v>
          </cell>
          <cell r="E9">
            <v>64.8</v>
          </cell>
          <cell r="F9">
            <v>39.567698900000003</v>
          </cell>
          <cell r="G9">
            <v>83.418485599999997</v>
          </cell>
          <cell r="H9">
            <v>-0.12531328320801294</v>
          </cell>
          <cell r="I9">
            <v>2.9051987767583967</v>
          </cell>
          <cell r="J9">
            <v>-0.24783147459727736</v>
          </cell>
          <cell r="K9">
            <v>-1.9667170953101321</v>
          </cell>
          <cell r="L9">
            <v>7.0918898603713396</v>
          </cell>
          <cell r="M9">
            <v>-5.4115954326927227</v>
          </cell>
          <cell r="N9">
            <v>85.883620689655189</v>
          </cell>
          <cell r="O9">
            <v>75.959367945823928</v>
          </cell>
          <cell r="P9">
            <v>86.55913978494624</v>
          </cell>
          <cell r="Q9">
            <v>72.972972972972968</v>
          </cell>
          <cell r="R9">
            <v>64.059492870285922</v>
          </cell>
          <cell r="S9">
            <v>73.55602856120808</v>
          </cell>
          <cell r="T9">
            <v>85.057471264367805</v>
          </cell>
          <cell r="U9">
            <v>74.153498871331848</v>
          </cell>
          <cell r="V9">
            <v>85.770609318996421</v>
          </cell>
          <cell r="W9">
            <v>74.136636636636638</v>
          </cell>
          <cell r="X9">
            <v>60.945700386903148</v>
          </cell>
          <cell r="Y9">
            <v>77.109961534077996</v>
          </cell>
        </row>
        <row r="10">
          <cell r="A10">
            <v>37347</v>
          </cell>
          <cell r="B10">
            <v>79.5</v>
          </cell>
          <cell r="C10">
            <v>67.2</v>
          </cell>
          <cell r="D10">
            <v>80.2</v>
          </cell>
          <cell r="E10">
            <v>67.900000000000006</v>
          </cell>
          <cell r="F10">
            <v>46.601919700000003</v>
          </cell>
          <cell r="G10">
            <v>88.626193400000005</v>
          </cell>
          <cell r="H10">
            <v>-0.25094102885822184</v>
          </cell>
          <cell r="I10">
            <v>-0.14858841010400345</v>
          </cell>
          <cell r="J10">
            <v>-0.37267080745341263</v>
          </cell>
          <cell r="K10">
            <v>4.7839506172839643</v>
          </cell>
          <cell r="L10">
            <v>17.777684817552025</v>
          </cell>
          <cell r="M10">
            <v>6.2428702253976294</v>
          </cell>
          <cell r="N10">
            <v>85.668103448275872</v>
          </cell>
          <cell r="O10">
            <v>75.84650112866818</v>
          </cell>
          <cell r="P10">
            <v>86.236559139784958</v>
          </cell>
          <cell r="Q10">
            <v>76.463963963963977</v>
          </cell>
          <cell r="R10">
            <v>75.447787608487573</v>
          </cell>
          <cell r="S10">
            <v>78.148035967240716</v>
          </cell>
          <cell r="T10">
            <v>85.847701149425291</v>
          </cell>
          <cell r="U10">
            <v>75.2069224981189</v>
          </cell>
          <cell r="V10">
            <v>86.523297491039443</v>
          </cell>
          <cell r="W10">
            <v>74.62462462462463</v>
          </cell>
          <cell r="X10">
            <v>66.441531755618982</v>
          </cell>
          <cell r="Y10">
            <v>76.489461139667569</v>
          </cell>
        </row>
        <row r="11">
          <cell r="A11">
            <v>37377</v>
          </cell>
          <cell r="B11">
            <v>78.7</v>
          </cell>
          <cell r="C11">
            <v>66.599999999999994</v>
          </cell>
          <cell r="D11">
            <v>79.400000000000006</v>
          </cell>
          <cell r="E11">
            <v>66.400000000000006</v>
          </cell>
          <cell r="F11">
            <v>42.708362999999999</v>
          </cell>
          <cell r="G11">
            <v>86.131231400000004</v>
          </cell>
          <cell r="H11">
            <v>-1.0062893081760971</v>
          </cell>
          <cell r="I11">
            <v>-0.89285714285715545</v>
          </cell>
          <cell r="J11">
            <v>-0.99750623441396158</v>
          </cell>
          <cell r="K11">
            <v>-2.2091310751104563</v>
          </cell>
          <cell r="L11">
            <v>-8.3549277048344521</v>
          </cell>
          <cell r="M11">
            <v>-2.8151519367862199</v>
          </cell>
          <cell r="N11">
            <v>84.806034482758633</v>
          </cell>
          <cell r="O11">
            <v>75.169300225733636</v>
          </cell>
          <cell r="P11">
            <v>85.376344086021518</v>
          </cell>
          <cell r="Q11">
            <v>74.774774774774784</v>
          </cell>
          <cell r="R11">
            <v>69.144179498901394</v>
          </cell>
          <cell r="S11">
            <v>75.948050019148553</v>
          </cell>
          <cell r="T11">
            <v>85.452586206896555</v>
          </cell>
          <cell r="U11">
            <v>75.658389766741905</v>
          </cell>
          <cell r="V11">
            <v>86.057347670250905</v>
          </cell>
          <cell r="W11">
            <v>74.737237237237238</v>
          </cell>
          <cell r="X11">
            <v>69.550486659224973</v>
          </cell>
          <cell r="Y11">
            <v>75.88403818253245</v>
          </cell>
        </row>
        <row r="12">
          <cell r="A12">
            <v>37408</v>
          </cell>
          <cell r="B12">
            <v>79.900000000000006</v>
          </cell>
          <cell r="C12">
            <v>67.7</v>
          </cell>
          <cell r="D12">
            <v>80.599999999999994</v>
          </cell>
          <cell r="E12">
            <v>75</v>
          </cell>
          <cell r="F12">
            <v>44.900242400000003</v>
          </cell>
          <cell r="G12">
            <v>96.329600600000006</v>
          </cell>
          <cell r="H12">
            <v>1.5247776365946668</v>
          </cell>
          <cell r="I12">
            <v>1.6516516516516648</v>
          </cell>
          <cell r="J12">
            <v>1.511335012594444</v>
          </cell>
          <cell r="K12">
            <v>12.951807228915651</v>
          </cell>
          <cell r="L12">
            <v>5.1322018593875978</v>
          </cell>
          <cell r="M12">
            <v>11.840500866216573</v>
          </cell>
          <cell r="N12">
            <v>86.099137931034491</v>
          </cell>
          <cell r="O12">
            <v>76.410835214446962</v>
          </cell>
          <cell r="P12">
            <v>86.666666666666657</v>
          </cell>
          <cell r="Q12">
            <v>84.459459459459467</v>
          </cell>
          <cell r="R12">
            <v>72.6927983648023</v>
          </cell>
          <cell r="S12">
            <v>84.940679539540426</v>
          </cell>
          <cell r="T12">
            <v>85.524425287356337</v>
          </cell>
          <cell r="U12">
            <v>75.808878856282931</v>
          </cell>
          <cell r="V12">
            <v>86.093189964157702</v>
          </cell>
          <cell r="W12">
            <v>78.566066066066071</v>
          </cell>
          <cell r="X12">
            <v>72.428255157397089</v>
          </cell>
          <cell r="Y12">
            <v>79.67892184197656</v>
          </cell>
        </row>
        <row r="13">
          <cell r="A13">
            <v>37438</v>
          </cell>
          <cell r="B13">
            <v>79.900000000000006</v>
          </cell>
          <cell r="C13">
            <v>68.099999999999994</v>
          </cell>
          <cell r="D13">
            <v>80.599999999999994</v>
          </cell>
          <cell r="E13">
            <v>70.8</v>
          </cell>
          <cell r="F13">
            <v>44.898285700000002</v>
          </cell>
          <cell r="G13">
            <v>94.838565700000004</v>
          </cell>
          <cell r="H13">
            <v>0</v>
          </cell>
          <cell r="I13">
            <v>0.59084194977842164</v>
          </cell>
          <cell r="J13">
            <v>0</v>
          </cell>
          <cell r="K13">
            <v>-5.6000000000000032</v>
          </cell>
          <cell r="L13">
            <v>-4.3578829320549978E-3</v>
          </cell>
          <cell r="M13">
            <v>-1.5478470695538236</v>
          </cell>
          <cell r="N13">
            <v>86.099137931034491</v>
          </cell>
          <cell r="O13">
            <v>76.862302483069982</v>
          </cell>
          <cell r="P13">
            <v>86.666666666666657</v>
          </cell>
          <cell r="Q13">
            <v>79.729729729729726</v>
          </cell>
          <cell r="R13">
            <v>72.689630497749533</v>
          </cell>
          <cell r="S13">
            <v>83.62592772042855</v>
          </cell>
          <cell r="T13">
            <v>85.668103448275872</v>
          </cell>
          <cell r="U13">
            <v>76.147479307750189</v>
          </cell>
          <cell r="V13">
            <v>86.236559139784958</v>
          </cell>
          <cell r="W13">
            <v>79.654654654654664</v>
          </cell>
          <cell r="X13">
            <v>71.508869453817738</v>
          </cell>
          <cell r="Y13">
            <v>81.504885759705829</v>
          </cell>
        </row>
        <row r="14">
          <cell r="A14">
            <v>37469</v>
          </cell>
          <cell r="B14">
            <v>78.900000000000006</v>
          </cell>
          <cell r="C14">
            <v>67.400000000000006</v>
          </cell>
          <cell r="D14">
            <v>79.599999999999994</v>
          </cell>
          <cell r="E14">
            <v>71.7</v>
          </cell>
          <cell r="F14">
            <v>40.574703599999999</v>
          </cell>
          <cell r="G14">
            <v>99.422727699999996</v>
          </cell>
          <cell r="H14">
            <v>-1.2515644555694618</v>
          </cell>
          <cell r="I14">
            <v>-1.0279001468428615</v>
          </cell>
          <cell r="J14">
            <v>-1.240694789081886</v>
          </cell>
          <cell r="K14">
            <v>1.2711864406779743</v>
          </cell>
          <cell r="L14">
            <v>-9.6297264641442712</v>
          </cell>
          <cell r="M14">
            <v>4.8336475421833498</v>
          </cell>
          <cell r="N14">
            <v>85.02155172413795</v>
          </cell>
          <cell r="O14">
            <v>76.07223476297969</v>
          </cell>
          <cell r="P14">
            <v>85.591397849462354</v>
          </cell>
          <cell r="Q14">
            <v>80.743243243243242</v>
          </cell>
          <cell r="R14">
            <v>65.689817913019056</v>
          </cell>
          <cell r="S14">
            <v>87.668110320315066</v>
          </cell>
          <cell r="T14">
            <v>85.739942528735639</v>
          </cell>
          <cell r="U14">
            <v>76.448457486832211</v>
          </cell>
          <cell r="V14">
            <v>86.308243727598551</v>
          </cell>
          <cell r="W14">
            <v>81.64414414414415</v>
          </cell>
          <cell r="X14">
            <v>70.357415591856963</v>
          </cell>
          <cell r="Y14">
            <v>85.411572526761347</v>
          </cell>
        </row>
        <row r="15">
          <cell r="A15">
            <v>37500</v>
          </cell>
          <cell r="B15">
            <v>79.900000000000006</v>
          </cell>
          <cell r="C15">
            <v>66.900000000000006</v>
          </cell>
          <cell r="D15">
            <v>80.8</v>
          </cell>
          <cell r="E15">
            <v>73.900000000000006</v>
          </cell>
          <cell r="F15">
            <v>44.836990800000002</v>
          </cell>
          <cell r="G15">
            <v>98.065267800000001</v>
          </cell>
          <cell r="H15">
            <v>1.2674271229404308</v>
          </cell>
          <cell r="I15">
            <v>-0.74183976261127593</v>
          </cell>
          <cell r="J15">
            <v>1.5075376884422149</v>
          </cell>
          <cell r="K15">
            <v>3.0683403068340347</v>
          </cell>
          <cell r="L15">
            <v>10.504789491549122</v>
          </cell>
          <cell r="M15">
            <v>-1.3653416390827859</v>
          </cell>
          <cell r="N15">
            <v>86.099137931034491</v>
          </cell>
          <cell r="O15">
            <v>75.507900677200908</v>
          </cell>
          <cell r="P15">
            <v>86.881720430107521</v>
          </cell>
          <cell r="Q15">
            <v>83.220720720720735</v>
          </cell>
          <cell r="R15">
            <v>72.590395002163646</v>
          </cell>
          <cell r="S15">
            <v>86.471141105914768</v>
          </cell>
          <cell r="T15">
            <v>85.739942528735639</v>
          </cell>
          <cell r="U15">
            <v>76.147479307750189</v>
          </cell>
          <cell r="V15">
            <v>86.379928315412187</v>
          </cell>
          <cell r="W15">
            <v>81.231231231231234</v>
          </cell>
          <cell r="X15">
            <v>70.323281137644074</v>
          </cell>
          <cell r="Y15">
            <v>85.921726382219461</v>
          </cell>
        </row>
        <row r="16">
          <cell r="A16">
            <v>37530</v>
          </cell>
          <cell r="B16">
            <v>80.3</v>
          </cell>
          <cell r="C16">
            <v>68</v>
          </cell>
          <cell r="D16">
            <v>81</v>
          </cell>
          <cell r="E16">
            <v>76.099999999999994</v>
          </cell>
          <cell r="F16">
            <v>45.437783000000003</v>
          </cell>
          <cell r="G16">
            <v>101.96913600000001</v>
          </cell>
          <cell r="H16">
            <v>0.50062578222777399</v>
          </cell>
          <cell r="I16">
            <v>1.6442451420029809</v>
          </cell>
          <cell r="J16">
            <v>0.24752475247525105</v>
          </cell>
          <cell r="K16">
            <v>2.9769959404600659</v>
          </cell>
          <cell r="L16">
            <v>1.3399476398402739</v>
          </cell>
          <cell r="M16">
            <v>3.9808877164969156</v>
          </cell>
          <cell r="N16">
            <v>86.53017241379311</v>
          </cell>
          <cell r="O16">
            <v>76.74943566591422</v>
          </cell>
          <cell r="P16">
            <v>87.096774193548384</v>
          </cell>
          <cell r="Q16">
            <v>85.698198198198199</v>
          </cell>
          <cell r="R16">
            <v>73.56306828674586</v>
          </cell>
          <cell r="S16">
            <v>89.913460140514843</v>
          </cell>
          <cell r="T16">
            <v>85.883620689655189</v>
          </cell>
          <cell r="U16">
            <v>76.109857035364939</v>
          </cell>
          <cell r="V16">
            <v>86.523297491039401</v>
          </cell>
          <cell r="W16">
            <v>83.220720720720735</v>
          </cell>
          <cell r="X16">
            <v>70.614427067309521</v>
          </cell>
          <cell r="Y16">
            <v>88.017570522248221</v>
          </cell>
        </row>
        <row r="17">
          <cell r="A17">
            <v>37561</v>
          </cell>
          <cell r="B17">
            <v>80.8</v>
          </cell>
          <cell r="C17">
            <v>67.900000000000006</v>
          </cell>
          <cell r="D17">
            <v>81.8</v>
          </cell>
          <cell r="E17">
            <v>79.7</v>
          </cell>
          <cell r="F17">
            <v>49.154194400000002</v>
          </cell>
          <cell r="G17">
            <v>103.851558</v>
          </cell>
          <cell r="H17">
            <v>0.62266500622665011</v>
          </cell>
          <cell r="I17">
            <v>-0.14705882352940342</v>
          </cell>
          <cell r="J17">
            <v>0.98765432098765082</v>
          </cell>
          <cell r="K17">
            <v>4.7306176084099985</v>
          </cell>
          <cell r="L17">
            <v>8.1791213272883461</v>
          </cell>
          <cell r="M17">
            <v>1.8460703638795088</v>
          </cell>
          <cell r="N17">
            <v>87.068965517241381</v>
          </cell>
          <cell r="O17">
            <v>76.636568848758486</v>
          </cell>
          <cell r="P17">
            <v>87.956989247311824</v>
          </cell>
          <cell r="Q17">
            <v>89.752252252252262</v>
          </cell>
          <cell r="R17">
            <v>79.579880893994783</v>
          </cell>
          <cell r="S17">
            <v>91.573325881307511</v>
          </cell>
          <cell r="T17">
            <v>86.566091954023008</v>
          </cell>
          <cell r="U17">
            <v>76.2979683972912</v>
          </cell>
          <cell r="V17">
            <v>87.311827956989248</v>
          </cell>
          <cell r="W17">
            <v>86.223723723723722</v>
          </cell>
          <cell r="X17">
            <v>75.244448060968097</v>
          </cell>
          <cell r="Y17">
            <v>89.319309042579036</v>
          </cell>
        </row>
        <row r="18">
          <cell r="A18">
            <v>37591</v>
          </cell>
          <cell r="B18">
            <v>79</v>
          </cell>
          <cell r="C18">
            <v>65.099999999999994</v>
          </cell>
          <cell r="D18">
            <v>79.7</v>
          </cell>
          <cell r="E18">
            <v>77.3</v>
          </cell>
          <cell r="F18">
            <v>49.5859229</v>
          </cell>
          <cell r="G18">
            <v>98.678734500000004</v>
          </cell>
          <cell r="H18">
            <v>-2.2277227722772244</v>
          </cell>
          <cell r="I18">
            <v>-4.123711340206202</v>
          </cell>
          <cell r="J18">
            <v>-2.5672371638141742</v>
          </cell>
          <cell r="K18">
            <v>-3.0112923462986267</v>
          </cell>
          <cell r="L18">
            <v>0.87831466931741309</v>
          </cell>
          <cell r="M18">
            <v>-4.9809782343371225</v>
          </cell>
          <cell r="N18">
            <v>85.129310344827587</v>
          </cell>
          <cell r="O18">
            <v>73.47629796839729</v>
          </cell>
          <cell r="P18">
            <v>85.6989247311828</v>
          </cell>
          <cell r="Q18">
            <v>87.049549549549553</v>
          </cell>
          <cell r="R18">
            <v>80.278842661712062</v>
          </cell>
          <cell r="S18">
            <v>87.012078450700983</v>
          </cell>
          <cell r="T18">
            <v>86.242816091954026</v>
          </cell>
          <cell r="U18">
            <v>75.62076749435667</v>
          </cell>
          <cell r="V18">
            <v>86.917562724014331</v>
          </cell>
          <cell r="W18">
            <v>87.5</v>
          </cell>
          <cell r="X18">
            <v>77.80726394748423</v>
          </cell>
          <cell r="Y18">
            <v>89.499621490841108</v>
          </cell>
        </row>
        <row r="19">
          <cell r="A19">
            <v>37622</v>
          </cell>
          <cell r="B19">
            <v>79.3</v>
          </cell>
          <cell r="C19">
            <v>70.599999999999994</v>
          </cell>
          <cell r="D19">
            <v>79.900000000000006</v>
          </cell>
          <cell r="E19">
            <v>76.099999999999994</v>
          </cell>
          <cell r="F19">
            <v>49.589972099999997</v>
          </cell>
          <cell r="G19">
            <v>96.879551500000005</v>
          </cell>
          <cell r="H19">
            <v>0.37974683544303434</v>
          </cell>
          <cell r="I19">
            <v>8.4485407066052236</v>
          </cell>
          <cell r="J19">
            <v>0.25094102885822184</v>
          </cell>
          <cell r="K19">
            <v>-1.5523932729624874</v>
          </cell>
          <cell r="L19">
            <v>8.1660272980362322E-3</v>
          </cell>
          <cell r="M19">
            <v>-1.8232732808303282</v>
          </cell>
          <cell r="N19">
            <v>85.452586206896555</v>
          </cell>
          <cell r="O19">
            <v>79.683972911963892</v>
          </cell>
          <cell r="P19">
            <v>85.913978494623663</v>
          </cell>
          <cell r="Q19">
            <v>85.698198198198199</v>
          </cell>
          <cell r="R19">
            <v>80.285398253918359</v>
          </cell>
          <cell r="S19">
            <v>85.425610473214221</v>
          </cell>
          <cell r="T19">
            <v>85.883620689655174</v>
          </cell>
          <cell r="U19">
            <v>76.598946576373223</v>
          </cell>
          <cell r="V19">
            <v>86.523297491039429</v>
          </cell>
          <cell r="W19">
            <v>87.5</v>
          </cell>
          <cell r="X19">
            <v>80.048040603208392</v>
          </cell>
          <cell r="Y19">
            <v>88.003671601740905</v>
          </cell>
        </row>
        <row r="20">
          <cell r="A20">
            <v>37653</v>
          </cell>
          <cell r="B20">
            <v>79.5</v>
          </cell>
          <cell r="C20">
            <v>70.599999999999994</v>
          </cell>
          <cell r="D20">
            <v>80</v>
          </cell>
          <cell r="E20">
            <v>79.5</v>
          </cell>
          <cell r="F20">
            <v>50.208462699999998</v>
          </cell>
          <cell r="G20">
            <v>103.180401</v>
          </cell>
          <cell r="H20">
            <v>0.25220680958386238</v>
          </cell>
          <cell r="I20">
            <v>0</v>
          </cell>
          <cell r="J20">
            <v>0.12515644555693906</v>
          </cell>
          <cell r="K20">
            <v>4.4678055190538846</v>
          </cell>
          <cell r="L20">
            <v>1.2472090098231801</v>
          </cell>
          <cell r="M20">
            <v>6.5037971403077748</v>
          </cell>
          <cell r="N20">
            <v>85.668103448275872</v>
          </cell>
          <cell r="O20">
            <v>79.683972911963892</v>
          </cell>
          <cell r="P20">
            <v>86.021505376344081</v>
          </cell>
          <cell r="Q20">
            <v>89.527027027027032</v>
          </cell>
          <cell r="R20">
            <v>81.28672497451366</v>
          </cell>
          <cell r="S20">
            <v>90.981518884261575</v>
          </cell>
          <cell r="T20">
            <v>85.416666666666671</v>
          </cell>
          <cell r="U20">
            <v>77.614747930775025</v>
          </cell>
          <cell r="V20">
            <v>85.878136200716838</v>
          </cell>
          <cell r="W20">
            <v>87.424924924924923</v>
          </cell>
          <cell r="X20">
            <v>80.616988630048027</v>
          </cell>
          <cell r="Y20">
            <v>87.806402602725598</v>
          </cell>
        </row>
        <row r="21">
          <cell r="A21">
            <v>37681</v>
          </cell>
          <cell r="B21">
            <v>79.5</v>
          </cell>
          <cell r="C21">
            <v>71</v>
          </cell>
          <cell r="D21">
            <v>80.099999999999994</v>
          </cell>
          <cell r="E21">
            <v>77</v>
          </cell>
          <cell r="F21">
            <v>51.483562399999997</v>
          </cell>
          <cell r="G21">
            <v>98.052192099999999</v>
          </cell>
          <cell r="H21">
            <v>0</v>
          </cell>
          <cell r="I21">
            <v>0.56657223796034806</v>
          </cell>
          <cell r="J21">
            <v>0.12499999999999289</v>
          </cell>
          <cell r="K21">
            <v>-3.1446540880503147</v>
          </cell>
          <cell r="L21">
            <v>2.539611116195355</v>
          </cell>
          <cell r="M21">
            <v>-4.9701385634273736</v>
          </cell>
          <cell r="N21">
            <v>85.668103448275872</v>
          </cell>
          <cell r="O21">
            <v>80.135440180586912</v>
          </cell>
          <cell r="P21">
            <v>86.129032258064512</v>
          </cell>
          <cell r="Q21">
            <v>86.711711711711715</v>
          </cell>
          <cell r="R21">
            <v>83.351091677957555</v>
          </cell>
          <cell r="S21">
            <v>86.459611328602932</v>
          </cell>
          <cell r="T21">
            <v>85.596264367816104</v>
          </cell>
          <cell r="U21">
            <v>79.834462001504903</v>
          </cell>
          <cell r="V21">
            <v>86.021505376344081</v>
          </cell>
          <cell r="W21">
            <v>87.312312312312315</v>
          </cell>
          <cell r="X21">
            <v>81.641071635463192</v>
          </cell>
          <cell r="Y21">
            <v>87.622246895359581</v>
          </cell>
        </row>
        <row r="22">
          <cell r="A22">
            <v>37712</v>
          </cell>
          <cell r="B22">
            <v>79.2</v>
          </cell>
          <cell r="C22">
            <v>69.900000000000006</v>
          </cell>
          <cell r="D22">
            <v>79.8</v>
          </cell>
          <cell r="E22">
            <v>75.099999999999994</v>
          </cell>
          <cell r="F22">
            <v>47.482834500000003</v>
          </cell>
          <cell r="G22">
            <v>98.807652399999995</v>
          </cell>
          <cell r="H22">
            <v>-0.37735849056603415</v>
          </cell>
          <cell r="I22">
            <v>-1.5492957746478793</v>
          </cell>
          <cell r="J22">
            <v>-0.37453183520598898</v>
          </cell>
          <cell r="K22">
            <v>-2.4675324675324748</v>
          </cell>
          <cell r="L22">
            <v>-7.7708839744158693</v>
          </cell>
          <cell r="M22">
            <v>0.77046752736494484</v>
          </cell>
          <cell r="N22">
            <v>85.344827586206904</v>
          </cell>
          <cell r="O22">
            <v>78.8939051918736</v>
          </cell>
          <cell r="P22">
            <v>85.806451612903217</v>
          </cell>
          <cell r="Q22">
            <v>84.572072072072075</v>
          </cell>
          <cell r="R22">
            <v>76.87397505225448</v>
          </cell>
          <cell r="S22">
            <v>87.125754558175771</v>
          </cell>
          <cell r="T22">
            <v>85.560344827586221</v>
          </cell>
          <cell r="U22">
            <v>79.571106094808144</v>
          </cell>
          <cell r="V22">
            <v>85.98566308243727</v>
          </cell>
          <cell r="W22">
            <v>86.936936936936945</v>
          </cell>
          <cell r="X22">
            <v>80.503930568241898</v>
          </cell>
          <cell r="Y22">
            <v>88.18896159034675</v>
          </cell>
        </row>
        <row r="23">
          <cell r="A23">
            <v>37742</v>
          </cell>
          <cell r="B23">
            <v>77.900000000000006</v>
          </cell>
          <cell r="C23">
            <v>71</v>
          </cell>
          <cell r="D23">
            <v>78.3</v>
          </cell>
          <cell r="E23">
            <v>77.900000000000006</v>
          </cell>
          <cell r="F23">
            <v>50.215253699999998</v>
          </cell>
          <cell r="G23">
            <v>103.158152</v>
          </cell>
          <cell r="H23">
            <v>-1.6414141414141377</v>
          </cell>
          <cell r="I23">
            <v>1.57367668097281</v>
          </cell>
          <cell r="J23">
            <v>-1.8796992481203008</v>
          </cell>
          <cell r="K23">
            <v>3.7283621837550087</v>
          </cell>
          <cell r="L23">
            <v>5.7545410436691498</v>
          </cell>
          <cell r="M23">
            <v>4.4029986487160038</v>
          </cell>
          <cell r="N23">
            <v>83.943965517241395</v>
          </cell>
          <cell r="O23">
            <v>80.135440180586912</v>
          </cell>
          <cell r="P23">
            <v>84.193548387096769</v>
          </cell>
          <cell r="Q23">
            <v>87.72522522522523</v>
          </cell>
          <cell r="R23">
            <v>81.297719498536438</v>
          </cell>
          <cell r="S23">
            <v>90.961900354055871</v>
          </cell>
          <cell r="T23">
            <v>84.985632183908066</v>
          </cell>
          <cell r="U23">
            <v>79.721595184349141</v>
          </cell>
          <cell r="V23">
            <v>85.376344086021504</v>
          </cell>
          <cell r="W23">
            <v>86.336336336336345</v>
          </cell>
          <cell r="X23">
            <v>80.507595409582834</v>
          </cell>
          <cell r="Y23">
            <v>88.182422080278187</v>
          </cell>
        </row>
        <row r="24">
          <cell r="A24">
            <v>37773</v>
          </cell>
          <cell r="B24">
            <v>78</v>
          </cell>
          <cell r="C24">
            <v>66.2</v>
          </cell>
          <cell r="D24">
            <v>78.599999999999994</v>
          </cell>
          <cell r="E24">
            <v>76.8</v>
          </cell>
          <cell r="F24">
            <v>47.713001499999997</v>
          </cell>
          <cell r="G24">
            <v>97.589580999999995</v>
          </cell>
          <cell r="H24">
            <v>0.12836970474967177</v>
          </cell>
          <cell r="I24">
            <v>-6.7605633802816865</v>
          </cell>
          <cell r="J24">
            <v>0.38314176245210368</v>
          </cell>
          <cell r="K24">
            <v>-1.4120667522464807</v>
          </cell>
          <cell r="L24">
            <v>-4.9830519924267573</v>
          </cell>
          <cell r="M24">
            <v>-5.3980910786381724</v>
          </cell>
          <cell r="N24">
            <v>84.051724137931032</v>
          </cell>
          <cell r="O24">
            <v>74.717832957110616</v>
          </cell>
          <cell r="P24">
            <v>84.516129032258064</v>
          </cell>
          <cell r="Q24">
            <v>86.486486486486484</v>
          </cell>
          <cell r="R24">
            <v>77.246611867267106</v>
          </cell>
          <cell r="S24">
            <v>86.051694126083831</v>
          </cell>
          <cell r="T24">
            <v>84.446839080459782</v>
          </cell>
          <cell r="U24">
            <v>77.915726109857033</v>
          </cell>
          <cell r="V24">
            <v>84.838709677419345</v>
          </cell>
          <cell r="W24">
            <v>86.261261261261254</v>
          </cell>
          <cell r="X24">
            <v>78.472768806019346</v>
          </cell>
          <cell r="Y24">
            <v>88.046449679438481</v>
          </cell>
        </row>
        <row r="25">
          <cell r="A25">
            <v>37803</v>
          </cell>
          <cell r="B25">
            <v>78</v>
          </cell>
          <cell r="C25">
            <v>68.599999999999994</v>
          </cell>
          <cell r="D25">
            <v>78.5</v>
          </cell>
          <cell r="E25">
            <v>79.099999999999994</v>
          </cell>
          <cell r="F25">
            <v>50.327066199999997</v>
          </cell>
          <cell r="G25">
            <v>102.313665</v>
          </cell>
          <cell r="H25">
            <v>0</v>
          </cell>
          <cell r="I25">
            <v>3.6253776435045189</v>
          </cell>
          <cell r="J25">
            <v>-0.12722646310431845</v>
          </cell>
          <cell r="K25">
            <v>2.994791666666663</v>
          </cell>
          <cell r="L25">
            <v>5.4787261706853645</v>
          </cell>
          <cell r="M25">
            <v>4.8407667617714285</v>
          </cell>
          <cell r="N25">
            <v>84.051724137931032</v>
          </cell>
          <cell r="O25">
            <v>77.426636568848764</v>
          </cell>
          <cell r="P25">
            <v>84.408602150537632</v>
          </cell>
          <cell r="Q25">
            <v>89.076576576576571</v>
          </cell>
          <cell r="R25">
            <v>81.478742207606814</v>
          </cell>
          <cell r="S25">
            <v>90.217255933280512</v>
          </cell>
          <cell r="T25">
            <v>84.015804597701162</v>
          </cell>
          <cell r="U25">
            <v>77.426636568848764</v>
          </cell>
          <cell r="V25">
            <v>84.372759856630822</v>
          </cell>
          <cell r="W25">
            <v>87.762762762762762</v>
          </cell>
          <cell r="X25">
            <v>80.007691191136786</v>
          </cell>
          <cell r="Y25">
            <v>89.076950137806747</v>
          </cell>
        </row>
        <row r="26">
          <cell r="A26">
            <v>37834</v>
          </cell>
          <cell r="B26">
            <v>79</v>
          </cell>
          <cell r="C26">
            <v>70.5</v>
          </cell>
          <cell r="D26">
            <v>79.599999999999994</v>
          </cell>
          <cell r="E26">
            <v>78</v>
          </cell>
          <cell r="F26">
            <v>47.889845299999998</v>
          </cell>
          <cell r="G26">
            <v>100.390248</v>
          </cell>
          <cell r="H26">
            <v>1.2820512820512819</v>
          </cell>
          <cell r="I26">
            <v>2.7696793002915538</v>
          </cell>
          <cell r="J26">
            <v>1.4012738853503113</v>
          </cell>
          <cell r="K26">
            <v>-1.3906447534766049</v>
          </cell>
          <cell r="L26">
            <v>-4.8427637134945885</v>
          </cell>
          <cell r="M26">
            <v>-1.8799219048599232</v>
          </cell>
          <cell r="N26">
            <v>85.129310344827587</v>
          </cell>
          <cell r="O26">
            <v>79.57110609480813</v>
          </cell>
          <cell r="P26">
            <v>85.591397849462354</v>
          </cell>
          <cell r="Q26">
            <v>87.837837837837839</v>
          </cell>
          <cell r="R26">
            <v>77.532919245765029</v>
          </cell>
          <cell r="S26">
            <v>88.521241977027245</v>
          </cell>
          <cell r="T26">
            <v>84.410919540229884</v>
          </cell>
          <cell r="U26">
            <v>77.238525206922503</v>
          </cell>
          <cell r="V26">
            <v>84.838709677419345</v>
          </cell>
          <cell r="W26">
            <v>87.800300300300293</v>
          </cell>
          <cell r="X26">
            <v>78.752757773546307</v>
          </cell>
          <cell r="Y26">
            <v>88.263397345463844</v>
          </cell>
        </row>
        <row r="27">
          <cell r="A27">
            <v>37865</v>
          </cell>
          <cell r="B27">
            <v>81.5</v>
          </cell>
          <cell r="C27">
            <v>70.3</v>
          </cell>
          <cell r="D27">
            <v>82.2</v>
          </cell>
          <cell r="E27">
            <v>77.400000000000006</v>
          </cell>
          <cell r="F27">
            <v>49.160454700000003</v>
          </cell>
          <cell r="G27">
            <v>106.501053</v>
          </cell>
          <cell r="H27">
            <v>3.1645569620253164</v>
          </cell>
          <cell r="I27">
            <v>-0.28368794326241542</v>
          </cell>
          <cell r="J27">
            <v>3.2663316582914681</v>
          </cell>
          <cell r="K27">
            <v>-0.76923076923076195</v>
          </cell>
          <cell r="L27">
            <v>2.6531916986585151</v>
          </cell>
          <cell r="M27">
            <v>6.0870504075256386</v>
          </cell>
          <cell r="N27">
            <v>87.823275862068968</v>
          </cell>
          <cell r="O27">
            <v>79.345372460496606</v>
          </cell>
          <cell r="P27">
            <v>88.387096774193552</v>
          </cell>
          <cell r="Q27">
            <v>87.162162162162176</v>
          </cell>
          <cell r="R27">
            <v>79.590016222921278</v>
          </cell>
          <cell r="S27">
            <v>93.909574597536633</v>
          </cell>
          <cell r="T27">
            <v>85.668103448275858</v>
          </cell>
          <cell r="U27">
            <v>78.781038374717824</v>
          </cell>
          <cell r="V27">
            <v>86.129032258064512</v>
          </cell>
          <cell r="W27">
            <v>88.025525525525538</v>
          </cell>
          <cell r="X27">
            <v>79.533892558764379</v>
          </cell>
          <cell r="Y27">
            <v>90.882690835948139</v>
          </cell>
        </row>
        <row r="28">
          <cell r="A28">
            <v>37895</v>
          </cell>
          <cell r="B28">
            <v>81.5</v>
          </cell>
          <cell r="C28">
            <v>70.2</v>
          </cell>
          <cell r="D28">
            <v>82.2</v>
          </cell>
          <cell r="E28">
            <v>73.5</v>
          </cell>
          <cell r="F28">
            <v>50.403019200000003</v>
          </cell>
          <cell r="G28">
            <v>92.628241700000004</v>
          </cell>
          <cell r="H28">
            <v>0</v>
          </cell>
          <cell r="I28">
            <v>-0.14224751066855523</v>
          </cell>
          <cell r="J28">
            <v>0</v>
          </cell>
          <cell r="K28">
            <v>-5.0387596899224878</v>
          </cell>
          <cell r="L28">
            <v>2.5275691764502746</v>
          </cell>
          <cell r="M28">
            <v>-13.025985104579195</v>
          </cell>
          <cell r="N28">
            <v>87.823275862068968</v>
          </cell>
          <cell r="O28">
            <v>79.232505643340872</v>
          </cell>
          <cell r="P28">
            <v>88.387096774193552</v>
          </cell>
          <cell r="Q28">
            <v>82.770270270270274</v>
          </cell>
          <cell r="R28">
            <v>81.601708940503599</v>
          </cell>
          <cell r="S28">
            <v>81.676927398687823</v>
          </cell>
          <cell r="T28">
            <v>86.925287356321846</v>
          </cell>
          <cell r="U28">
            <v>79.382994732881869</v>
          </cell>
          <cell r="V28">
            <v>87.45519713261649</v>
          </cell>
          <cell r="W28">
            <v>85.923423423423415</v>
          </cell>
          <cell r="X28">
            <v>79.574881469729974</v>
          </cell>
          <cell r="Y28">
            <v>88.035914657750581</v>
          </cell>
        </row>
        <row r="29">
          <cell r="A29">
            <v>37926</v>
          </cell>
          <cell r="B29">
            <v>83.2</v>
          </cell>
          <cell r="C29">
            <v>71.099999999999994</v>
          </cell>
          <cell r="D29">
            <v>84.1</v>
          </cell>
          <cell r="E29">
            <v>74.900000000000006</v>
          </cell>
          <cell r="F29">
            <v>51.7736333</v>
          </cell>
          <cell r="G29">
            <v>88.750562700000003</v>
          </cell>
          <cell r="H29">
            <v>2.0858895705521507</v>
          </cell>
          <cell r="I29">
            <v>1.2820512820512699</v>
          </cell>
          <cell r="J29">
            <v>2.3114355231143446</v>
          </cell>
          <cell r="K29">
            <v>1.9047619047619126</v>
          </cell>
          <cell r="L29">
            <v>2.7193095210455116</v>
          </cell>
          <cell r="M29">
            <v>-4.1862815582302053</v>
          </cell>
          <cell r="N29">
            <v>89.65517241379311</v>
          </cell>
          <cell r="O29">
            <v>80.24830699774266</v>
          </cell>
          <cell r="P29">
            <v>90.430107526881713</v>
          </cell>
          <cell r="Q29">
            <v>84.346846846846859</v>
          </cell>
          <cell r="R29">
            <v>83.820711981058565</v>
          </cell>
          <cell r="S29">
            <v>78.257701249667477</v>
          </cell>
          <cell r="T29">
            <v>88.43390804597702</v>
          </cell>
          <cell r="U29">
            <v>79.608728367193365</v>
          </cell>
          <cell r="V29">
            <v>89.068100358422939</v>
          </cell>
          <cell r="W29">
            <v>84.759759759759774</v>
          </cell>
          <cell r="X29">
            <v>81.670812381494486</v>
          </cell>
          <cell r="Y29">
            <v>84.61473441529732</v>
          </cell>
        </row>
        <row r="30">
          <cell r="A30">
            <v>37956</v>
          </cell>
          <cell r="B30">
            <v>80.7</v>
          </cell>
          <cell r="C30">
            <v>70.599999999999994</v>
          </cell>
          <cell r="D30">
            <v>81.2</v>
          </cell>
          <cell r="E30">
            <v>75.2</v>
          </cell>
          <cell r="F30">
            <v>49.155063800000001</v>
          </cell>
          <cell r="G30">
            <v>99.614483899999996</v>
          </cell>
          <cell r="H30">
            <v>-3.0048076923076921</v>
          </cell>
          <cell r="I30">
            <v>-0.70323488045007043</v>
          </cell>
          <cell r="J30">
            <v>-3.4482758620689555</v>
          </cell>
          <cell r="K30">
            <v>0.40053404539385468</v>
          </cell>
          <cell r="L30">
            <v>-5.0577279072280206</v>
          </cell>
          <cell r="M30">
            <v>12.240960360694132</v>
          </cell>
          <cell r="N30">
            <v>86.96120689655173</v>
          </cell>
          <cell r="O30">
            <v>79.683972911963892</v>
          </cell>
          <cell r="P30">
            <v>87.311827956989248</v>
          </cell>
          <cell r="Q30">
            <v>84.684684684684683</v>
          </cell>
          <cell r="R30">
            <v>79.581288439155344</v>
          </cell>
          <cell r="S30">
            <v>87.837195438829724</v>
          </cell>
          <cell r="T30">
            <v>88.14655172413795</v>
          </cell>
          <cell r="U30">
            <v>79.721595184349141</v>
          </cell>
          <cell r="V30">
            <v>88.709677419354833</v>
          </cell>
          <cell r="W30">
            <v>83.933933933933929</v>
          </cell>
          <cell r="X30">
            <v>81.66790312023916</v>
          </cell>
          <cell r="Y30">
            <v>82.59060802906167</v>
          </cell>
        </row>
        <row r="31">
          <cell r="A31">
            <v>37987</v>
          </cell>
          <cell r="B31">
            <v>82.5</v>
          </cell>
          <cell r="C31">
            <v>70.099999999999994</v>
          </cell>
          <cell r="D31">
            <v>83.2</v>
          </cell>
          <cell r="E31">
            <v>76.8</v>
          </cell>
          <cell r="F31">
            <v>49.613992600000003</v>
          </cell>
          <cell r="G31">
            <v>100.777492</v>
          </cell>
          <cell r="H31">
            <v>2.2304832713754612</v>
          </cell>
          <cell r="I31">
            <v>-0.708215297450425</v>
          </cell>
          <cell r="J31">
            <v>2.4630541871921179</v>
          </cell>
          <cell r="K31">
            <v>2.1276595744680775</v>
          </cell>
          <cell r="L31">
            <v>0.93363483743459708</v>
          </cell>
          <cell r="M31">
            <v>1.1675090353000355</v>
          </cell>
          <cell r="N31">
            <v>88.900862068965523</v>
          </cell>
          <cell r="O31">
            <v>79.119638826185096</v>
          </cell>
          <cell r="P31">
            <v>89.462365591397855</v>
          </cell>
          <cell r="Q31">
            <v>86.486486486486484</v>
          </cell>
          <cell r="R31">
            <v>80.324287072102607</v>
          </cell>
          <cell r="S31">
            <v>88.862702631932194</v>
          </cell>
          <cell r="T31">
            <v>88.505747126436788</v>
          </cell>
          <cell r="U31">
            <v>79.683972911963892</v>
          </cell>
          <cell r="V31">
            <v>89.068100358422953</v>
          </cell>
          <cell r="W31">
            <v>85.172672672672675</v>
          </cell>
          <cell r="X31">
            <v>81.242095830772172</v>
          </cell>
          <cell r="Y31">
            <v>84.985866440143141</v>
          </cell>
        </row>
        <row r="32">
          <cell r="A32">
            <v>38018</v>
          </cell>
          <cell r="B32">
            <v>83.4</v>
          </cell>
          <cell r="C32">
            <v>72.099999999999994</v>
          </cell>
          <cell r="D32">
            <v>84.1</v>
          </cell>
          <cell r="E32">
            <v>81.2</v>
          </cell>
          <cell r="F32">
            <v>52.225014299999998</v>
          </cell>
          <cell r="G32">
            <v>104.119175</v>
          </cell>
          <cell r="H32">
            <v>1.0909090909090977</v>
          </cell>
          <cell r="I32">
            <v>2.8530670470756063</v>
          </cell>
          <cell r="J32">
            <v>1.0817307692307589</v>
          </cell>
          <cell r="K32">
            <v>5.7291666666666741</v>
          </cell>
          <cell r="L32">
            <v>5.2626720067676924</v>
          </cell>
          <cell r="M32">
            <v>3.3159021262406525</v>
          </cell>
          <cell r="N32">
            <v>89.870689655172413</v>
          </cell>
          <cell r="O32">
            <v>81.376975169300223</v>
          </cell>
          <cell r="P32">
            <v>90.430107526881713</v>
          </cell>
          <cell r="Q32">
            <v>91.441441441441455</v>
          </cell>
          <cell r="R32">
            <v>84.551490842481883</v>
          </cell>
          <cell r="S32">
            <v>91.809302877939345</v>
          </cell>
          <cell r="T32">
            <v>88.577586206896555</v>
          </cell>
          <cell r="U32">
            <v>80.060195635816399</v>
          </cell>
          <cell r="V32">
            <v>89.068100358422939</v>
          </cell>
          <cell r="W32">
            <v>87.537537537537546</v>
          </cell>
          <cell r="X32">
            <v>81.485688784579949</v>
          </cell>
          <cell r="Y32">
            <v>89.503066982900421</v>
          </cell>
        </row>
        <row r="33">
          <cell r="A33">
            <v>38047</v>
          </cell>
          <cell r="B33">
            <v>84.3</v>
          </cell>
          <cell r="C33">
            <v>70.400000000000006</v>
          </cell>
          <cell r="D33">
            <v>85.2</v>
          </cell>
          <cell r="E33">
            <v>77.599999999999994</v>
          </cell>
          <cell r="F33">
            <v>49.234402699999997</v>
          </cell>
          <cell r="G33">
            <v>103.83895800000001</v>
          </cell>
          <cell r="H33">
            <v>1.0791366906474718</v>
          </cell>
          <cell r="I33">
            <v>-2.357836338418847</v>
          </cell>
          <cell r="J33">
            <v>1.3079667063020317</v>
          </cell>
          <cell r="K33">
            <v>-4.4334975369458229</v>
          </cell>
          <cell r="L33">
            <v>-5.7263969001919479</v>
          </cell>
          <cell r="M33">
            <v>-0.26913102221564211</v>
          </cell>
          <cell r="N33">
            <v>90.840517241379317</v>
          </cell>
          <cell r="O33">
            <v>79.458239277652382</v>
          </cell>
          <cell r="P33">
            <v>91.612903225806448</v>
          </cell>
          <cell r="Q33">
            <v>87.387387387387378</v>
          </cell>
          <cell r="R33">
            <v>79.709736891811929</v>
          </cell>
          <cell r="S33">
            <v>91.562215562614895</v>
          </cell>
          <cell r="T33">
            <v>89.870689655172427</v>
          </cell>
          <cell r="U33">
            <v>79.9849510910459</v>
          </cell>
          <cell r="V33">
            <v>90.501792114695334</v>
          </cell>
          <cell r="W33">
            <v>88.438438438438439</v>
          </cell>
          <cell r="X33">
            <v>81.528504935465477</v>
          </cell>
          <cell r="Y33">
            <v>90.744740357495473</v>
          </cell>
        </row>
        <row r="34">
          <cell r="A34">
            <v>38078</v>
          </cell>
          <cell r="B34">
            <v>85</v>
          </cell>
          <cell r="C34">
            <v>71</v>
          </cell>
          <cell r="D34">
            <v>85.9</v>
          </cell>
          <cell r="E34">
            <v>80.400000000000006</v>
          </cell>
          <cell r="F34">
            <v>52.771457900000001</v>
          </cell>
          <cell r="G34">
            <v>103.561742</v>
          </cell>
          <cell r="H34">
            <v>0.83036773428232846</v>
          </cell>
          <cell r="I34">
            <v>0.85227272727271908</v>
          </cell>
          <cell r="J34">
            <v>0.82159624413145871</v>
          </cell>
          <cell r="K34">
            <v>3.6082474226804271</v>
          </cell>
          <cell r="L34">
            <v>7.184113152651296</v>
          </cell>
          <cell r="M34">
            <v>-0.26696723979068615</v>
          </cell>
          <cell r="N34">
            <v>91.59482758620689</v>
          </cell>
          <cell r="O34">
            <v>80.135440180586912</v>
          </cell>
          <cell r="P34">
            <v>92.365591397849471</v>
          </cell>
          <cell r="Q34">
            <v>90.540540540540547</v>
          </cell>
          <cell r="R34">
            <v>85.436174583800323</v>
          </cell>
          <cell r="S34">
            <v>91.3177744430362</v>
          </cell>
          <cell r="T34">
            <v>90.768678160919535</v>
          </cell>
          <cell r="U34">
            <v>80.323551542513158</v>
          </cell>
          <cell r="V34">
            <v>91.469534050179206</v>
          </cell>
          <cell r="W34">
            <v>89.789789789789779</v>
          </cell>
          <cell r="X34">
            <v>83.232467439364711</v>
          </cell>
          <cell r="Y34">
            <v>91.563097627863485</v>
          </cell>
        </row>
        <row r="35">
          <cell r="A35">
            <v>38108</v>
          </cell>
          <cell r="B35">
            <v>85.7</v>
          </cell>
          <cell r="C35">
            <v>69.5</v>
          </cell>
          <cell r="D35">
            <v>86.8</v>
          </cell>
          <cell r="E35">
            <v>80.3</v>
          </cell>
          <cell r="F35">
            <v>51.558807600000002</v>
          </cell>
          <cell r="G35">
            <v>103.630728</v>
          </cell>
          <cell r="H35">
            <v>0.82352941176470928</v>
          </cell>
          <cell r="I35">
            <v>-2.112676056338028</v>
          </cell>
          <cell r="J35">
            <v>1.0477299185098852</v>
          </cell>
          <cell r="K35">
            <v>-0.12437810945274692</v>
          </cell>
          <cell r="L35">
            <v>-2.2979283655530764</v>
          </cell>
          <cell r="M35">
            <v>6.6613402466723218E-2</v>
          </cell>
          <cell r="N35">
            <v>92.349137931034491</v>
          </cell>
          <cell r="O35">
            <v>78.44243792325058</v>
          </cell>
          <cell r="P35">
            <v>93.333333333333329</v>
          </cell>
          <cell r="Q35">
            <v>90.427927927927925</v>
          </cell>
          <cell r="R35">
            <v>83.472912493595715</v>
          </cell>
          <cell r="S35">
            <v>91.378604319649583</v>
          </cell>
          <cell r="T35">
            <v>91.594827586206904</v>
          </cell>
          <cell r="U35">
            <v>79.34537246049662</v>
          </cell>
          <cell r="V35">
            <v>92.437275985663078</v>
          </cell>
          <cell r="W35">
            <v>89.451951951951955</v>
          </cell>
          <cell r="X35">
            <v>82.872941323069327</v>
          </cell>
          <cell r="Y35">
            <v>91.419531441766892</v>
          </cell>
        </row>
        <row r="36">
          <cell r="A36">
            <v>38139</v>
          </cell>
          <cell r="B36">
            <v>86.3</v>
          </cell>
          <cell r="C36">
            <v>72</v>
          </cell>
          <cell r="D36">
            <v>87.1</v>
          </cell>
          <cell r="E36">
            <v>81.5</v>
          </cell>
          <cell r="F36">
            <v>50.121433799999998</v>
          </cell>
          <cell r="G36">
            <v>107.438495</v>
          </cell>
          <cell r="H36">
            <v>0.70011668611434574</v>
          </cell>
          <cell r="I36">
            <v>3.5971223021582732</v>
          </cell>
          <cell r="J36">
            <v>0.34562211981566493</v>
          </cell>
          <cell r="K36">
            <v>1.4943960149439637</v>
          </cell>
          <cell r="L36">
            <v>-2.7878336736398905</v>
          </cell>
          <cell r="M36">
            <v>3.6743609482314921</v>
          </cell>
          <cell r="N36">
            <v>92.995689655172413</v>
          </cell>
          <cell r="O36">
            <v>81.264108352144476</v>
          </cell>
          <cell r="P36">
            <v>93.655913978494624</v>
          </cell>
          <cell r="Q36">
            <v>91.77927927927928</v>
          </cell>
          <cell r="R36">
            <v>81.145826530731298</v>
          </cell>
          <cell r="S36">
            <v>94.73618407180976</v>
          </cell>
          <cell r="T36">
            <v>92.313218390804607</v>
          </cell>
          <cell r="U36">
            <v>79.947328818660651</v>
          </cell>
          <cell r="V36">
            <v>93.118279569892479</v>
          </cell>
          <cell r="W36">
            <v>90.915915915915932</v>
          </cell>
          <cell r="X36">
            <v>83.351637869375779</v>
          </cell>
          <cell r="Y36">
            <v>92.477520944831852</v>
          </cell>
        </row>
        <row r="37">
          <cell r="A37">
            <v>38169</v>
          </cell>
          <cell r="B37">
            <v>86.8</v>
          </cell>
          <cell r="C37">
            <v>73.3</v>
          </cell>
          <cell r="D37">
            <v>87.6</v>
          </cell>
          <cell r="E37">
            <v>78.900000000000006</v>
          </cell>
          <cell r="F37">
            <v>49.510839099999998</v>
          </cell>
          <cell r="G37">
            <v>104.989631</v>
          </cell>
          <cell r="H37">
            <v>0.57937427578215528</v>
          </cell>
          <cell r="I37">
            <v>1.8055555555555516</v>
          </cell>
          <cell r="J37">
            <v>0.57405281285878307</v>
          </cell>
          <cell r="K37">
            <v>-3.1901840490797473</v>
          </cell>
          <cell r="L37">
            <v>-1.2182307123065583</v>
          </cell>
          <cell r="M37">
            <v>-2.2793171106873755</v>
          </cell>
          <cell r="N37">
            <v>93.534482758620683</v>
          </cell>
          <cell r="O37">
            <v>82.731376975169297</v>
          </cell>
          <cell r="P37">
            <v>94.193548387096769</v>
          </cell>
          <cell r="Q37">
            <v>88.851351351351354</v>
          </cell>
          <cell r="R37">
            <v>80.157283150178927</v>
          </cell>
          <cell r="S37">
            <v>92.576846018248716</v>
          </cell>
          <cell r="T37">
            <v>92.959770114942543</v>
          </cell>
          <cell r="U37">
            <v>80.812641083521456</v>
          </cell>
          <cell r="V37">
            <v>93.727598566308245</v>
          </cell>
          <cell r="W37">
            <v>90.352852852852848</v>
          </cell>
          <cell r="X37">
            <v>81.59200739150198</v>
          </cell>
          <cell r="Y37">
            <v>92.897211469902686</v>
          </cell>
        </row>
        <row r="38">
          <cell r="A38">
            <v>38200</v>
          </cell>
          <cell r="B38">
            <v>87.8</v>
          </cell>
          <cell r="C38">
            <v>76.2</v>
          </cell>
          <cell r="D38">
            <v>88.6</v>
          </cell>
          <cell r="E38">
            <v>80.3</v>
          </cell>
          <cell r="F38">
            <v>51.1022672</v>
          </cell>
          <cell r="G38">
            <v>103.099917</v>
          </cell>
          <cell r="H38">
            <v>1.1520737327188941</v>
          </cell>
          <cell r="I38">
            <v>3.9563437926330227</v>
          </cell>
          <cell r="J38">
            <v>1.1415525114155252</v>
          </cell>
          <cell r="K38">
            <v>1.7743979721165921</v>
          </cell>
          <cell r="L38">
            <v>3.2143024213055633</v>
          </cell>
          <cell r="M38">
            <v>-1.7999053639877998</v>
          </cell>
          <cell r="N38">
            <v>94.612068965517238</v>
          </cell>
          <cell r="O38">
            <v>86.004514672686241</v>
          </cell>
          <cell r="P38">
            <v>95.268817204301072</v>
          </cell>
          <cell r="Q38">
            <v>90.427927927927925</v>
          </cell>
          <cell r="R38">
            <v>82.73378064332789</v>
          </cell>
          <cell r="S38">
            <v>90.910550400955529</v>
          </cell>
          <cell r="T38">
            <v>93.714080459770116</v>
          </cell>
          <cell r="U38">
            <v>83.333333333333329</v>
          </cell>
          <cell r="V38">
            <v>94.372759856630822</v>
          </cell>
          <cell r="W38">
            <v>90.352852852852848</v>
          </cell>
          <cell r="X38">
            <v>81.345630108079362</v>
          </cell>
          <cell r="Y38">
            <v>92.741193497004659</v>
          </cell>
        </row>
        <row r="39">
          <cell r="A39">
            <v>38231</v>
          </cell>
          <cell r="B39">
            <v>88.2</v>
          </cell>
          <cell r="C39">
            <v>74.7</v>
          </cell>
          <cell r="D39">
            <v>89.1</v>
          </cell>
          <cell r="E39">
            <v>79.599999999999994</v>
          </cell>
          <cell r="F39">
            <v>50.701867700000001</v>
          </cell>
          <cell r="G39">
            <v>104.117828</v>
          </cell>
          <cell r="H39">
            <v>0.45558086560365113</v>
          </cell>
          <cell r="I39">
            <v>-1.9685039370078741</v>
          </cell>
          <cell r="J39">
            <v>0.56433408577878108</v>
          </cell>
          <cell r="K39">
            <v>-0.87173100871731357</v>
          </cell>
          <cell r="L39">
            <v>-0.78352590195841421</v>
          </cell>
          <cell r="M39">
            <v>0.98730535350479276</v>
          </cell>
          <cell r="N39">
            <v>95.043103448275872</v>
          </cell>
          <cell r="O39">
            <v>84.311512415349895</v>
          </cell>
          <cell r="P39">
            <v>95.806451612903217</v>
          </cell>
          <cell r="Q39">
            <v>89.63963963963964</v>
          </cell>
          <cell r="R39">
            <v>82.085540042317959</v>
          </cell>
          <cell r="S39">
            <v>91.80811513196484</v>
          </cell>
          <cell r="T39">
            <v>94.396551724137922</v>
          </cell>
          <cell r="U39">
            <v>84.349134687735145</v>
          </cell>
          <cell r="V39">
            <v>95.089605734767019</v>
          </cell>
          <cell r="W39">
            <v>89.63963963963964</v>
          </cell>
          <cell r="X39">
            <v>81.658867945274935</v>
          </cell>
          <cell r="Y39">
            <v>91.765170517056347</v>
          </cell>
        </row>
        <row r="40">
          <cell r="A40">
            <v>38261</v>
          </cell>
          <cell r="B40">
            <v>87.4</v>
          </cell>
          <cell r="C40">
            <v>75.3</v>
          </cell>
          <cell r="D40">
            <v>88.1</v>
          </cell>
          <cell r="E40">
            <v>81.2</v>
          </cell>
          <cell r="F40">
            <v>51.733427499999998</v>
          </cell>
          <cell r="G40">
            <v>103.94810699999999</v>
          </cell>
          <cell r="H40">
            <v>-0.9070294784580466</v>
          </cell>
          <cell r="I40">
            <v>0.80321285140561482</v>
          </cell>
          <cell r="J40">
            <v>-1.122334455667789</v>
          </cell>
          <cell r="K40">
            <v>2.0100502512562923</v>
          </cell>
          <cell r="L40">
            <v>2.0345597643536051</v>
          </cell>
          <cell r="M40">
            <v>-0.16300858677152752</v>
          </cell>
          <cell r="N40">
            <v>94.181034482758633</v>
          </cell>
          <cell r="O40">
            <v>84.988713318284425</v>
          </cell>
          <cell r="P40">
            <v>94.731182795698913</v>
          </cell>
          <cell r="Q40">
            <v>91.441441441441455</v>
          </cell>
          <cell r="R40">
            <v>83.755619412371331</v>
          </cell>
          <cell r="S40">
            <v>91.658460020946649</v>
          </cell>
          <cell r="T40">
            <v>94.612068965517253</v>
          </cell>
          <cell r="U40">
            <v>85.101580135440187</v>
          </cell>
          <cell r="V40">
            <v>95.268817204301058</v>
          </cell>
          <cell r="W40">
            <v>90.503003003003002</v>
          </cell>
          <cell r="X40">
            <v>82.858313366005731</v>
          </cell>
          <cell r="Y40">
            <v>91.459041851289001</v>
          </cell>
        </row>
        <row r="41">
          <cell r="A41">
            <v>38292</v>
          </cell>
          <cell r="B41">
            <v>87.6</v>
          </cell>
          <cell r="C41">
            <v>74.8</v>
          </cell>
          <cell r="D41">
            <v>88.5</v>
          </cell>
          <cell r="E41">
            <v>79.5</v>
          </cell>
          <cell r="F41">
            <v>50.008778300000003</v>
          </cell>
          <cell r="G41">
            <v>104.92144</v>
          </cell>
          <cell r="H41">
            <v>0.22883295194506709</v>
          </cell>
          <cell r="I41">
            <v>-0.66401062416998669</v>
          </cell>
          <cell r="J41">
            <v>0.45402951191828117</v>
          </cell>
          <cell r="K41">
            <v>-2.0935960591133038</v>
          </cell>
          <cell r="L41">
            <v>-3.3337230555620829</v>
          </cell>
          <cell r="M41">
            <v>0.93636433417687048</v>
          </cell>
          <cell r="N41">
            <v>94.396551724137922</v>
          </cell>
          <cell r="O41">
            <v>84.424379232505643</v>
          </cell>
          <cell r="P41">
            <v>95.161290322580655</v>
          </cell>
          <cell r="Q41">
            <v>89.527027027027032</v>
          </cell>
          <cell r="R41">
            <v>80.963439017692281</v>
          </cell>
          <cell r="S41">
            <v>92.516717149838556</v>
          </cell>
          <cell r="T41">
            <v>94.540229885057485</v>
          </cell>
          <cell r="U41">
            <v>84.574868322046655</v>
          </cell>
          <cell r="V41">
            <v>95.232974910394262</v>
          </cell>
          <cell r="W41">
            <v>90.202702702702709</v>
          </cell>
          <cell r="X41">
            <v>82.268199490793862</v>
          </cell>
          <cell r="Y41">
            <v>91.994430767583353</v>
          </cell>
        </row>
        <row r="42">
          <cell r="A42">
            <v>38322</v>
          </cell>
          <cell r="B42">
            <v>88.1</v>
          </cell>
          <cell r="C42">
            <v>75.599999999999994</v>
          </cell>
          <cell r="D42">
            <v>88.9</v>
          </cell>
          <cell r="E42">
            <v>84.7</v>
          </cell>
          <cell r="F42">
            <v>52.307246399999997</v>
          </cell>
          <cell r="G42">
            <v>110.57105300000001</v>
          </cell>
          <cell r="H42">
            <v>0.57077625570776258</v>
          </cell>
          <cell r="I42">
            <v>1.0695187165775364</v>
          </cell>
          <cell r="J42">
            <v>0.45197740112994994</v>
          </cell>
          <cell r="K42">
            <v>6.540880503144658</v>
          </cell>
          <cell r="L42">
            <v>4.596129275967523</v>
          </cell>
          <cell r="M42">
            <v>5.3846125253332415</v>
          </cell>
          <cell r="N42">
            <v>94.935344827586192</v>
          </cell>
          <cell r="O42">
            <v>85.327313769751683</v>
          </cell>
          <cell r="P42">
            <v>95.591397849462368</v>
          </cell>
          <cell r="Q42">
            <v>95.382882882882896</v>
          </cell>
          <cell r="R42">
            <v>84.684623341214532</v>
          </cell>
          <cell r="S42">
            <v>97.498383889515878</v>
          </cell>
          <cell r="T42">
            <v>94.504310344827601</v>
          </cell>
          <cell r="U42">
            <v>84.913468773513912</v>
          </cell>
          <cell r="V42">
            <v>95.161290322580655</v>
          </cell>
          <cell r="W42">
            <v>92.117117117117118</v>
          </cell>
          <cell r="X42">
            <v>83.134560590426062</v>
          </cell>
          <cell r="Y42">
            <v>93.891187020100361</v>
          </cell>
        </row>
        <row r="43">
          <cell r="A43">
            <v>38353</v>
          </cell>
          <cell r="B43">
            <v>88.7</v>
          </cell>
          <cell r="C43">
            <v>75</v>
          </cell>
          <cell r="D43">
            <v>89.6</v>
          </cell>
          <cell r="E43">
            <v>83.4</v>
          </cell>
          <cell r="F43">
            <v>53.6815353</v>
          </cell>
          <cell r="G43">
            <v>107.190445</v>
          </cell>
          <cell r="H43">
            <v>0.68104426787742178</v>
          </cell>
          <cell r="I43">
            <v>-0.79365079365078617</v>
          </cell>
          <cell r="J43">
            <v>0.78740157480313677</v>
          </cell>
          <cell r="K43">
            <v>-1.534828807556077</v>
          </cell>
          <cell r="L43">
            <v>2.6273394120016293</v>
          </cell>
          <cell r="M43">
            <v>-3.0574078009368413</v>
          </cell>
          <cell r="N43">
            <v>95.581896551724142</v>
          </cell>
          <cell r="O43">
            <v>84.650112866817167</v>
          </cell>
          <cell r="P43">
            <v>96.344086021505376</v>
          </cell>
          <cell r="Q43">
            <v>93.918918918918919</v>
          </cell>
          <cell r="R43">
            <v>86.909575826163405</v>
          </cell>
          <cell r="S43">
            <v>94.517460694690485</v>
          </cell>
          <cell r="T43">
            <v>94.97126436781609</v>
          </cell>
          <cell r="U43">
            <v>84.800601956358165</v>
          </cell>
          <cell r="V43">
            <v>95.6989247311828</v>
          </cell>
          <cell r="W43">
            <v>92.942942942942935</v>
          </cell>
          <cell r="X43">
            <v>84.185879395023406</v>
          </cell>
          <cell r="Y43">
            <v>94.844187244681635</v>
          </cell>
        </row>
        <row r="44">
          <cell r="A44">
            <v>38384</v>
          </cell>
          <cell r="B44">
            <v>87.3</v>
          </cell>
          <cell r="C44">
            <v>75.099999999999994</v>
          </cell>
          <cell r="D44">
            <v>88.1</v>
          </cell>
          <cell r="E44">
            <v>81.5</v>
          </cell>
          <cell r="F44">
            <v>53.611601100000001</v>
          </cell>
          <cell r="G44">
            <v>103.122996</v>
          </cell>
          <cell r="H44">
            <v>-1.5783540022547979</v>
          </cell>
          <cell r="I44">
            <v>0.13333333333332575</v>
          </cell>
          <cell r="J44">
            <v>-1.6741071428571428</v>
          </cell>
          <cell r="K44">
            <v>-2.2781774580335798</v>
          </cell>
          <cell r="L44">
            <v>-0.1302760802372184</v>
          </cell>
          <cell r="M44">
            <v>-3.7946003489396807</v>
          </cell>
          <cell r="N44">
            <v>94.073275862068968</v>
          </cell>
          <cell r="O44">
            <v>84.762979683972901</v>
          </cell>
          <cell r="P44">
            <v>94.731182795698913</v>
          </cell>
          <cell r="Q44">
            <v>91.77927927927928</v>
          </cell>
          <cell r="R44">
            <v>86.796353437426276</v>
          </cell>
          <cell r="S44">
            <v>90.930900801360821</v>
          </cell>
          <cell r="T44">
            <v>94.863505747126439</v>
          </cell>
          <cell r="U44">
            <v>84.913468773513912</v>
          </cell>
          <cell r="V44">
            <v>95.555555555555543</v>
          </cell>
          <cell r="W44">
            <v>93.693693693693703</v>
          </cell>
          <cell r="X44">
            <v>86.130184201601409</v>
          </cell>
          <cell r="Y44">
            <v>94.315581795189061</v>
          </cell>
        </row>
        <row r="45">
          <cell r="A45">
            <v>38412</v>
          </cell>
          <cell r="B45">
            <v>88.2</v>
          </cell>
          <cell r="C45">
            <v>75.900000000000006</v>
          </cell>
          <cell r="D45">
            <v>88.9</v>
          </cell>
          <cell r="E45">
            <v>84.7</v>
          </cell>
          <cell r="F45">
            <v>54.2514021</v>
          </cell>
          <cell r="G45">
            <v>109.540312</v>
          </cell>
          <cell r="H45">
            <v>1.0309278350515529</v>
          </cell>
          <cell r="I45">
            <v>1.0652463382157276</v>
          </cell>
          <cell r="J45">
            <v>0.90805902383656234</v>
          </cell>
          <cell r="K45">
            <v>3.926380368098163</v>
          </cell>
          <cell r="L45">
            <v>1.1934002844022475</v>
          </cell>
          <cell r="M45">
            <v>6.2229728081212841</v>
          </cell>
          <cell r="N45">
            <v>95.043103448275872</v>
          </cell>
          <cell r="O45">
            <v>85.665914221218969</v>
          </cell>
          <cell r="P45">
            <v>95.591397849462368</v>
          </cell>
          <cell r="Q45">
            <v>95.382882882882896</v>
          </cell>
          <cell r="R45">
            <v>87.832181366199308</v>
          </cell>
          <cell r="S45">
            <v>96.589506032409261</v>
          </cell>
          <cell r="T45">
            <v>94.899425287356323</v>
          </cell>
          <cell r="U45">
            <v>85.026335590669675</v>
          </cell>
          <cell r="V45">
            <v>95.555555555555543</v>
          </cell>
          <cell r="W45">
            <v>93.693693693693703</v>
          </cell>
          <cell r="X45">
            <v>87.179370209929672</v>
          </cell>
          <cell r="Y45">
            <v>94.012622509486846</v>
          </cell>
        </row>
        <row r="46">
          <cell r="A46">
            <v>38443</v>
          </cell>
          <cell r="B46">
            <v>88.1</v>
          </cell>
          <cell r="C46">
            <v>80.5</v>
          </cell>
          <cell r="D46">
            <v>88.6</v>
          </cell>
          <cell r="E46">
            <v>83.4</v>
          </cell>
          <cell r="F46">
            <v>52.182303099999999</v>
          </cell>
          <cell r="G46">
            <v>112.627785</v>
          </cell>
          <cell r="H46">
            <v>-0.11337868480726591</v>
          </cell>
          <cell r="I46">
            <v>6.0606060606060526</v>
          </cell>
          <cell r="J46">
            <v>-0.33745781777279116</v>
          </cell>
          <cell r="K46">
            <v>-1.534828807556077</v>
          </cell>
          <cell r="L46">
            <v>-3.8139088021837528</v>
          </cell>
          <cell r="M46">
            <v>2.8185723991730121</v>
          </cell>
          <cell r="N46">
            <v>94.935344827586192</v>
          </cell>
          <cell r="O46">
            <v>90.857787810383755</v>
          </cell>
          <cell r="P46">
            <v>95.268817204301072</v>
          </cell>
          <cell r="Q46">
            <v>93.918918918918919</v>
          </cell>
          <cell r="R46">
            <v>84.482342069923831</v>
          </cell>
          <cell r="S46">
            <v>99.311951189936281</v>
          </cell>
          <cell r="T46">
            <v>94.68390804597702</v>
          </cell>
          <cell r="U46">
            <v>87.095560571858542</v>
          </cell>
          <cell r="V46">
            <v>95.197132616487451</v>
          </cell>
          <cell r="W46">
            <v>93.693693693693703</v>
          </cell>
          <cell r="X46">
            <v>86.370292291183148</v>
          </cell>
          <cell r="Y46">
            <v>95.610786007902121</v>
          </cell>
        </row>
        <row r="47">
          <cell r="A47">
            <v>38473</v>
          </cell>
          <cell r="B47">
            <v>89.7</v>
          </cell>
          <cell r="C47">
            <v>82.5</v>
          </cell>
          <cell r="D47">
            <v>90.1</v>
          </cell>
          <cell r="E47">
            <v>84.7</v>
          </cell>
          <cell r="F47">
            <v>50.836269799999997</v>
          </cell>
          <cell r="G47">
            <v>110.742481</v>
          </cell>
          <cell r="H47">
            <v>1.8161180476731085</v>
          </cell>
          <cell r="I47">
            <v>2.4844720496894408</v>
          </cell>
          <cell r="J47">
            <v>1.6930022573363432</v>
          </cell>
          <cell r="K47">
            <v>1.558752997601915</v>
          </cell>
          <cell r="L47">
            <v>-2.5794823532808042</v>
          </cell>
          <cell r="M47">
            <v>-1.6739244228233781</v>
          </cell>
          <cell r="N47">
            <v>96.659482758620697</v>
          </cell>
          <cell r="O47">
            <v>93.115124153498869</v>
          </cell>
          <cell r="P47">
            <v>96.881720430107521</v>
          </cell>
          <cell r="Q47">
            <v>95.382882882882896</v>
          </cell>
          <cell r="R47">
            <v>82.30313496459182</v>
          </cell>
          <cell r="S47">
            <v>97.649544184185515</v>
          </cell>
          <cell r="T47">
            <v>95.545977011494259</v>
          </cell>
          <cell r="U47">
            <v>89.879608728367202</v>
          </cell>
          <cell r="V47">
            <v>95.913978494623663</v>
          </cell>
          <cell r="W47">
            <v>94.894894894894904</v>
          </cell>
          <cell r="X47">
            <v>84.872552800238324</v>
          </cell>
          <cell r="Y47">
            <v>97.850333802177019</v>
          </cell>
        </row>
        <row r="48">
          <cell r="A48">
            <v>38504</v>
          </cell>
          <cell r="B48">
            <v>91.3</v>
          </cell>
          <cell r="C48">
            <v>82.9</v>
          </cell>
          <cell r="D48">
            <v>91.7</v>
          </cell>
          <cell r="E48">
            <v>79.099999999999994</v>
          </cell>
          <cell r="F48">
            <v>50.6706152</v>
          </cell>
          <cell r="G48">
            <v>100.579421</v>
          </cell>
          <cell r="H48">
            <v>1.7837235228539514</v>
          </cell>
          <cell r="I48">
            <v>0.48484848484849169</v>
          </cell>
          <cell r="J48">
            <v>1.7758046614872462</v>
          </cell>
          <cell r="K48">
            <v>-6.6115702479338943</v>
          </cell>
          <cell r="L48">
            <v>-0.32585907788221774</v>
          </cell>
          <cell r="M48">
            <v>-9.1772009333979074</v>
          </cell>
          <cell r="N48">
            <v>98.383620689655174</v>
          </cell>
          <cell r="O48">
            <v>93.566591422121903</v>
          </cell>
          <cell r="P48">
            <v>98.602150537634415</v>
          </cell>
          <cell r="Q48">
            <v>89.076576576576571</v>
          </cell>
          <cell r="R48">
            <v>82.034942727928055</v>
          </cell>
          <cell r="S48">
            <v>88.688049303855649</v>
          </cell>
          <cell r="T48">
            <v>96.659482758620697</v>
          </cell>
          <cell r="U48">
            <v>92.513167795334837</v>
          </cell>
          <cell r="V48">
            <v>96.917562724014331</v>
          </cell>
          <cell r="W48">
            <v>92.792792792792795</v>
          </cell>
          <cell r="X48">
            <v>82.940139920814559</v>
          </cell>
          <cell r="Y48">
            <v>95.216514892659163</v>
          </cell>
        </row>
        <row r="49">
          <cell r="A49">
            <v>38534</v>
          </cell>
          <cell r="B49">
            <v>89.3</v>
          </cell>
          <cell r="C49">
            <v>81.599999999999994</v>
          </cell>
          <cell r="D49">
            <v>89.8</v>
          </cell>
          <cell r="E49">
            <v>74.2</v>
          </cell>
          <cell r="F49">
            <v>47.855873799999998</v>
          </cell>
          <cell r="G49">
            <v>94.294842900000006</v>
          </cell>
          <cell r="H49">
            <v>-2.190580503833516</v>
          </cell>
          <cell r="I49">
            <v>-1.5681544028950678</v>
          </cell>
          <cell r="J49">
            <v>-2.0719738276990247</v>
          </cell>
          <cell r="K49">
            <v>-6.1946902654867149</v>
          </cell>
          <cell r="L49">
            <v>-5.5549777497076898</v>
          </cell>
          <cell r="M49">
            <v>-6.2483737105625128</v>
          </cell>
          <cell r="N49">
            <v>96.228448275862064</v>
          </cell>
          <cell r="O49">
            <v>92.099322799097067</v>
          </cell>
          <cell r="P49">
            <v>96.55913978494624</v>
          </cell>
          <cell r="Q49">
            <v>83.558558558558559</v>
          </cell>
          <cell r="R49">
            <v>77.477919912406207</v>
          </cell>
          <cell r="S49">
            <v>83.146488546742802</v>
          </cell>
          <cell r="T49">
            <v>97.090517241379303</v>
          </cell>
          <cell r="U49">
            <v>92.927012791572622</v>
          </cell>
          <cell r="V49">
            <v>97.347670250896059</v>
          </cell>
          <cell r="W49">
            <v>89.339339339339347</v>
          </cell>
          <cell r="X49">
            <v>80.605332534975361</v>
          </cell>
          <cell r="Y49">
            <v>89.828027344927989</v>
          </cell>
        </row>
        <row r="50">
          <cell r="A50">
            <v>38565</v>
          </cell>
          <cell r="B50">
            <v>88.9</v>
          </cell>
          <cell r="C50">
            <v>80.900000000000006</v>
          </cell>
          <cell r="D50">
            <v>89.4</v>
          </cell>
          <cell r="E50">
            <v>77</v>
          </cell>
          <cell r="F50">
            <v>52.422275300000003</v>
          </cell>
          <cell r="G50">
            <v>100.98852599999999</v>
          </cell>
          <cell r="H50">
            <v>-0.44792833146695576</v>
          </cell>
          <cell r="I50">
            <v>-0.85784313725488814</v>
          </cell>
          <cell r="J50">
            <v>-0.44543429844097049</v>
          </cell>
          <cell r="K50">
            <v>3.773584905660373</v>
          </cell>
          <cell r="L50">
            <v>9.5419875083338361</v>
          </cell>
          <cell r="M50">
            <v>7.0986735797403684</v>
          </cell>
          <cell r="N50">
            <v>95.797413793103459</v>
          </cell>
          <cell r="O50">
            <v>91.309255079006775</v>
          </cell>
          <cell r="P50">
            <v>96.129032258064512</v>
          </cell>
          <cell r="Q50">
            <v>86.711711711711715</v>
          </cell>
          <cell r="R50">
            <v>84.870853352164886</v>
          </cell>
          <cell r="S50">
            <v>89.048786361692294</v>
          </cell>
          <cell r="T50">
            <v>96.803160919540232</v>
          </cell>
          <cell r="U50">
            <v>92.325056433408577</v>
          </cell>
          <cell r="V50">
            <v>97.096774193548399</v>
          </cell>
          <cell r="W50">
            <v>86.448948948948953</v>
          </cell>
          <cell r="X50">
            <v>81.461238664166387</v>
          </cell>
          <cell r="Y50">
            <v>86.961108070763586</v>
          </cell>
        </row>
        <row r="51">
          <cell r="A51">
            <v>38596</v>
          </cell>
          <cell r="B51">
            <v>88.5</v>
          </cell>
          <cell r="C51">
            <v>83.4</v>
          </cell>
          <cell r="D51">
            <v>88.9</v>
          </cell>
          <cell r="E51">
            <v>80.7</v>
          </cell>
          <cell r="F51">
            <v>52.279581</v>
          </cell>
          <cell r="G51">
            <v>105.288023</v>
          </cell>
          <cell r="H51">
            <v>-0.44994375703037759</v>
          </cell>
          <cell r="I51">
            <v>3.0902348578491963</v>
          </cell>
          <cell r="J51">
            <v>-0.55928411633109609</v>
          </cell>
          <cell r="K51">
            <v>4.8051948051948088</v>
          </cell>
          <cell r="L51">
            <v>-0.2722016531777709</v>
          </cell>
          <cell r="M51">
            <v>4.2574113815662606</v>
          </cell>
          <cell r="N51">
            <v>95.366379310344826</v>
          </cell>
          <cell r="O51">
            <v>94.130925507900685</v>
          </cell>
          <cell r="P51">
            <v>95.591397849462368</v>
          </cell>
          <cell r="Q51">
            <v>90.878378378378386</v>
          </cell>
          <cell r="R51">
            <v>84.639833486274213</v>
          </cell>
          <cell r="S51">
            <v>92.839959527401589</v>
          </cell>
          <cell r="T51">
            <v>95.797413793103445</v>
          </cell>
          <cell r="U51">
            <v>92.513167795334837</v>
          </cell>
          <cell r="V51">
            <v>96.093189964157702</v>
          </cell>
          <cell r="W51">
            <v>87.049549549549553</v>
          </cell>
          <cell r="X51">
            <v>82.329535583615097</v>
          </cell>
          <cell r="Y51">
            <v>88.34507814527889</v>
          </cell>
        </row>
        <row r="52">
          <cell r="A52">
            <v>38626</v>
          </cell>
          <cell r="B52">
            <v>87.3</v>
          </cell>
          <cell r="C52">
            <v>83.2</v>
          </cell>
          <cell r="D52">
            <v>87.5</v>
          </cell>
          <cell r="E52">
            <v>83</v>
          </cell>
          <cell r="F52">
            <v>51.276240799999997</v>
          </cell>
          <cell r="G52">
            <v>109.860708</v>
          </cell>
          <cell r="H52">
            <v>-1.3559322033898338</v>
          </cell>
          <cell r="I52">
            <v>-0.23980815347722165</v>
          </cell>
          <cell r="J52">
            <v>-1.5748031496063055</v>
          </cell>
          <cell r="K52">
            <v>2.8500619578686459</v>
          </cell>
          <cell r="L52">
            <v>-1.9191817929833901</v>
          </cell>
          <cell r="M52">
            <v>4.3430248471851423</v>
          </cell>
          <cell r="N52">
            <v>94.073275862068968</v>
          </cell>
          <cell r="O52">
            <v>93.905191873589175</v>
          </cell>
          <cell r="P52">
            <v>94.086021505376351</v>
          </cell>
          <cell r="Q52">
            <v>93.468468468468473</v>
          </cell>
          <cell r="R52">
            <v>83.01544121239418</v>
          </cell>
          <cell r="S52">
            <v>96.872022037793286</v>
          </cell>
          <cell r="T52">
            <v>95.079022988505756</v>
          </cell>
          <cell r="U52">
            <v>93.115124153498869</v>
          </cell>
          <cell r="V52">
            <v>95.268817204301072</v>
          </cell>
          <cell r="W52">
            <v>90.352852852852848</v>
          </cell>
          <cell r="X52">
            <v>84.175376016944426</v>
          </cell>
          <cell r="Y52">
            <v>92.920255975629061</v>
          </cell>
        </row>
        <row r="53">
          <cell r="A53">
            <v>38657</v>
          </cell>
          <cell r="B53">
            <v>88.9</v>
          </cell>
          <cell r="C53">
            <v>82.5</v>
          </cell>
          <cell r="D53">
            <v>89.4</v>
          </cell>
          <cell r="E53">
            <v>82.4</v>
          </cell>
          <cell r="F53">
            <v>49.108691100000001</v>
          </cell>
          <cell r="G53">
            <v>108.263578</v>
          </cell>
          <cell r="H53">
            <v>1.8327605956472033</v>
          </cell>
          <cell r="I53">
            <v>-0.8413461538461573</v>
          </cell>
          <cell r="J53">
            <v>2.1714285714285779</v>
          </cell>
          <cell r="K53">
            <v>-0.72289156626505346</v>
          </cell>
          <cell r="L53">
            <v>-4.2272008754588644</v>
          </cell>
          <cell r="M53">
            <v>-1.45377726857541</v>
          </cell>
          <cell r="N53">
            <v>95.797413793103459</v>
          </cell>
          <cell r="O53">
            <v>93.115124153498869</v>
          </cell>
          <cell r="P53">
            <v>96.129032258064512</v>
          </cell>
          <cell r="Q53">
            <v>92.792792792792795</v>
          </cell>
          <cell r="R53">
            <v>79.506211754697816</v>
          </cell>
          <cell r="S53">
            <v>95.463718601798476</v>
          </cell>
          <cell r="T53">
            <v>95.079022988505741</v>
          </cell>
          <cell r="U53">
            <v>93.717080511662914</v>
          </cell>
          <cell r="V53">
            <v>95.268817204301072</v>
          </cell>
          <cell r="W53">
            <v>92.37987987987988</v>
          </cell>
          <cell r="X53">
            <v>82.38716215112207</v>
          </cell>
          <cell r="Y53">
            <v>95.058566722331122</v>
          </cell>
        </row>
        <row r="54">
          <cell r="A54">
            <v>38687</v>
          </cell>
          <cell r="B54">
            <v>90.4</v>
          </cell>
          <cell r="C54">
            <v>82.2</v>
          </cell>
          <cell r="D54">
            <v>90.8</v>
          </cell>
          <cell r="E54">
            <v>80.2</v>
          </cell>
          <cell r="F54">
            <v>49.221071000000002</v>
          </cell>
          <cell r="G54">
            <v>108.474846</v>
          </cell>
          <cell r="H54">
            <v>1.6872890888638918</v>
          </cell>
          <cell r="I54">
            <v>-0.3636363636363602</v>
          </cell>
          <cell r="J54">
            <v>1.5659955257270597</v>
          </cell>
          <cell r="K54">
            <v>-2.6699029126213625</v>
          </cell>
          <cell r="L54">
            <v>0.22883912701147216</v>
          </cell>
          <cell r="M54">
            <v>0.19514226658941941</v>
          </cell>
          <cell r="N54">
            <v>97.413793103448285</v>
          </cell>
          <cell r="O54">
            <v>92.776523702031611</v>
          </cell>
          <cell r="P54">
            <v>97.634408602150529</v>
          </cell>
          <cell r="Q54">
            <v>90.315315315315331</v>
          </cell>
          <cell r="R54">
            <v>79.688153075597157</v>
          </cell>
          <cell r="S54">
            <v>95.650008666048564</v>
          </cell>
          <cell r="T54">
            <v>95.761494252873561</v>
          </cell>
          <cell r="U54">
            <v>93.26561324303988</v>
          </cell>
          <cell r="V54">
            <v>95.949820788530474</v>
          </cell>
          <cell r="W54">
            <v>92.192192192192195</v>
          </cell>
          <cell r="X54">
            <v>80.736602014229717</v>
          </cell>
          <cell r="Y54">
            <v>95.99524976854677</v>
          </cell>
        </row>
        <row r="55">
          <cell r="A55">
            <v>38718</v>
          </cell>
          <cell r="B55">
            <v>91</v>
          </cell>
          <cell r="C55">
            <v>86</v>
          </cell>
          <cell r="D55">
            <v>91.3</v>
          </cell>
          <cell r="E55">
            <v>87.2</v>
          </cell>
          <cell r="F55">
            <v>50.935497699999999</v>
          </cell>
          <cell r="G55">
            <v>114.919848</v>
          </cell>
          <cell r="H55">
            <v>0.66371681415928574</v>
          </cell>
          <cell r="I55">
            <v>4.622871046228707</v>
          </cell>
          <cell r="J55">
            <v>0.55066079295154191</v>
          </cell>
          <cell r="K55">
            <v>8.728179551122194</v>
          </cell>
          <cell r="L55">
            <v>3.4831153917800712</v>
          </cell>
          <cell r="M55">
            <v>5.9414714449099124</v>
          </cell>
          <cell r="N55">
            <v>98.060344827586206</v>
          </cell>
          <cell r="O55">
            <v>97.065462753950342</v>
          </cell>
          <cell r="P55">
            <v>98.172043010752688</v>
          </cell>
          <cell r="Q55">
            <v>98.198198198198199</v>
          </cell>
          <cell r="R55">
            <v>82.463783400798548</v>
          </cell>
          <cell r="S55">
            <v>101.3330266179957</v>
          </cell>
          <cell r="T55">
            <v>97.090517241379317</v>
          </cell>
          <cell r="U55">
            <v>94.319036869826945</v>
          </cell>
          <cell r="V55">
            <v>97.311827956989248</v>
          </cell>
          <cell r="W55">
            <v>93.76876876876878</v>
          </cell>
          <cell r="X55">
            <v>80.552716077031178</v>
          </cell>
          <cell r="Y55">
            <v>97.482251295280903</v>
          </cell>
        </row>
        <row r="56">
          <cell r="A56">
            <v>38749</v>
          </cell>
          <cell r="B56">
            <v>91.6</v>
          </cell>
          <cell r="C56">
            <v>84.9</v>
          </cell>
          <cell r="D56">
            <v>92</v>
          </cell>
          <cell r="E56">
            <v>83.6</v>
          </cell>
          <cell r="F56">
            <v>51.023608299999999</v>
          </cell>
          <cell r="G56">
            <v>108.78405600000001</v>
          </cell>
          <cell r="H56">
            <v>0.65934065934065311</v>
          </cell>
          <cell r="I56">
            <v>-1.2790697674418539</v>
          </cell>
          <cell r="J56">
            <v>0.76670317634173368</v>
          </cell>
          <cell r="K56">
            <v>-4.1284403669724874</v>
          </cell>
          <cell r="L56">
            <v>0.17298466487743824</v>
          </cell>
          <cell r="M56">
            <v>-5.3391925822943964</v>
          </cell>
          <cell r="N56">
            <v>98.706896551724128</v>
          </cell>
          <cell r="O56">
            <v>95.823927765237045</v>
          </cell>
          <cell r="P56">
            <v>98.924731182795696</v>
          </cell>
          <cell r="Q56">
            <v>94.144144144144136</v>
          </cell>
          <cell r="R56">
            <v>82.606433100159677</v>
          </cell>
          <cell r="S56">
            <v>95.92266117739328</v>
          </cell>
          <cell r="T56">
            <v>98.060344827586206</v>
          </cell>
          <cell r="U56">
            <v>95.221971407072999</v>
          </cell>
          <cell r="V56">
            <v>98.243727598566309</v>
          </cell>
          <cell r="W56">
            <v>94.219219219219227</v>
          </cell>
          <cell r="X56">
            <v>81.586123192185127</v>
          </cell>
          <cell r="Y56">
            <v>97.63523215381251</v>
          </cell>
        </row>
        <row r="57">
          <cell r="A57">
            <v>38777</v>
          </cell>
          <cell r="B57">
            <v>90.4</v>
          </cell>
          <cell r="C57">
            <v>86.2</v>
          </cell>
          <cell r="D57">
            <v>90.6</v>
          </cell>
          <cell r="E57">
            <v>87.3</v>
          </cell>
          <cell r="F57">
            <v>50.661850200000003</v>
          </cell>
          <cell r="G57">
            <v>115.61404400000001</v>
          </cell>
          <cell r="H57">
            <v>-1.3100436681222583</v>
          </cell>
          <cell r="I57">
            <v>1.5312131919905736</v>
          </cell>
          <cell r="J57">
            <v>-1.5217391304347887</v>
          </cell>
          <cell r="K57">
            <v>4.4258373205741659</v>
          </cell>
          <cell r="L57">
            <v>-0.70900140553171309</v>
          </cell>
          <cell r="M57">
            <v>6.27848257468907</v>
          </cell>
          <cell r="N57">
            <v>97.413793103448285</v>
          </cell>
          <cell r="O57">
            <v>97.291196388261852</v>
          </cell>
          <cell r="P57">
            <v>97.419354838709666</v>
          </cell>
          <cell r="Q57">
            <v>98.310810810810807</v>
          </cell>
          <cell r="R57">
            <v>82.020752328419931</v>
          </cell>
          <cell r="S57">
            <v>101.94514874459395</v>
          </cell>
          <cell r="T57">
            <v>98.060344827586206</v>
          </cell>
          <cell r="U57">
            <v>96.72686230248307</v>
          </cell>
          <cell r="V57">
            <v>98.172043010752688</v>
          </cell>
          <cell r="W57">
            <v>96.884384384384376</v>
          </cell>
          <cell r="X57">
            <v>82.36365627645938</v>
          </cell>
          <cell r="Y57">
            <v>99.733612179994296</v>
          </cell>
        </row>
        <row r="58">
          <cell r="A58">
            <v>38808</v>
          </cell>
          <cell r="B58">
            <v>91.3</v>
          </cell>
          <cell r="C58">
            <v>85.5</v>
          </cell>
          <cell r="D58">
            <v>91.6</v>
          </cell>
          <cell r="E58">
            <v>87.8</v>
          </cell>
          <cell r="F58">
            <v>55.971258900000002</v>
          </cell>
          <cell r="G58">
            <v>112.506333</v>
          </cell>
          <cell r="H58">
            <v>0.9955752212389285</v>
          </cell>
          <cell r="I58">
            <v>-0.81206496519721905</v>
          </cell>
          <cell r="J58">
            <v>1.1037527593818985</v>
          </cell>
          <cell r="K58">
            <v>0.57273768613974807</v>
          </cell>
          <cell r="L58">
            <v>10.480092375307679</v>
          </cell>
          <cell r="M58">
            <v>-2.6880047548548762</v>
          </cell>
          <cell r="N58">
            <v>98.383620689655174</v>
          </cell>
          <cell r="O58">
            <v>96.50112866817156</v>
          </cell>
          <cell r="P58">
            <v>98.494623655913969</v>
          </cell>
          <cell r="Q58">
            <v>98.873873873873876</v>
          </cell>
          <cell r="R58">
            <v>90.616602939360661</v>
          </cell>
          <cell r="S58">
            <v>99.20485829899539</v>
          </cell>
          <cell r="T58">
            <v>98.168103448275858</v>
          </cell>
          <cell r="U58">
            <v>96.538750940556824</v>
          </cell>
          <cell r="V58">
            <v>98.279569892473106</v>
          </cell>
          <cell r="W58">
            <v>97.109609609609606</v>
          </cell>
          <cell r="X58">
            <v>85.081262789313413</v>
          </cell>
          <cell r="Y58">
            <v>99.024222740327545</v>
          </cell>
        </row>
        <row r="59">
          <cell r="A59">
            <v>38838</v>
          </cell>
          <cell r="B59">
            <v>91.6</v>
          </cell>
          <cell r="C59">
            <v>86.7</v>
          </cell>
          <cell r="D59">
            <v>92</v>
          </cell>
          <cell r="E59">
            <v>86.1</v>
          </cell>
          <cell r="F59">
            <v>56.899034299999997</v>
          </cell>
          <cell r="G59">
            <v>112.546284</v>
          </cell>
          <cell r="H59">
            <v>0.32858707557502431</v>
          </cell>
          <cell r="I59">
            <v>1.4035087719298278</v>
          </cell>
          <cell r="J59">
            <v>0.43668122270742982</v>
          </cell>
          <cell r="K59">
            <v>-1.9362186788154929</v>
          </cell>
          <cell r="L59">
            <v>1.6575925184344826</v>
          </cell>
          <cell r="M59">
            <v>3.5510001023677545E-2</v>
          </cell>
          <cell r="N59">
            <v>98.706896551724128</v>
          </cell>
          <cell r="O59">
            <v>97.855530474040648</v>
          </cell>
          <cell r="P59">
            <v>98.924731182795696</v>
          </cell>
          <cell r="Q59">
            <v>96.959459459459453</v>
          </cell>
          <cell r="R59">
            <v>92.118656970142993</v>
          </cell>
          <cell r="S59">
            <v>99.240085945192902</v>
          </cell>
          <cell r="T59">
            <v>98.168103448275858</v>
          </cell>
          <cell r="U59">
            <v>97.215951843491368</v>
          </cell>
          <cell r="V59">
            <v>98.279569892473106</v>
          </cell>
          <cell r="W59">
            <v>98.048048048048031</v>
          </cell>
          <cell r="X59">
            <v>88.252004079307866</v>
          </cell>
          <cell r="Y59">
            <v>100.13003099626076</v>
          </cell>
        </row>
        <row r="60">
          <cell r="A60">
            <v>38869</v>
          </cell>
          <cell r="B60">
            <v>91</v>
          </cell>
          <cell r="C60">
            <v>84.3</v>
          </cell>
          <cell r="D60">
            <v>91.4</v>
          </cell>
          <cell r="E60">
            <v>91.7</v>
          </cell>
          <cell r="F60">
            <v>59.978035400000003</v>
          </cell>
          <cell r="G60">
            <v>116.927211</v>
          </cell>
          <cell r="H60">
            <v>-0.65502183406112913</v>
          </cell>
          <cell r="I60">
            <v>-2.7681660899654044</v>
          </cell>
          <cell r="J60">
            <v>-0.65217391304347205</v>
          </cell>
          <cell r="K60">
            <v>6.504065040650417</v>
          </cell>
          <cell r="L60">
            <v>5.4113415770221716</v>
          </cell>
          <cell r="M60">
            <v>3.8925558839419345</v>
          </cell>
          <cell r="N60">
            <v>98.060344827586206</v>
          </cell>
          <cell r="O60">
            <v>95.146726862302486</v>
          </cell>
          <cell r="P60">
            <v>98.279569892473134</v>
          </cell>
          <cell r="Q60">
            <v>103.26576576576578</v>
          </cell>
          <cell r="R60">
            <v>97.103512154962772</v>
          </cell>
          <cell r="S60">
            <v>103.10306174988153</v>
          </cell>
          <cell r="T60">
            <v>98.383620689655174</v>
          </cell>
          <cell r="U60">
            <v>96.501128668171575</v>
          </cell>
          <cell r="V60">
            <v>98.56630824372759</v>
          </cell>
          <cell r="W60">
            <v>99.699699699699693</v>
          </cell>
          <cell r="X60">
            <v>93.279590688155466</v>
          </cell>
          <cell r="Y60">
            <v>100.51600199802328</v>
          </cell>
        </row>
        <row r="61">
          <cell r="A61">
            <v>38899</v>
          </cell>
          <cell r="B61">
            <v>91.7</v>
          </cell>
          <cell r="C61">
            <v>85.8</v>
          </cell>
          <cell r="D61">
            <v>92.1</v>
          </cell>
          <cell r="E61">
            <v>87.5</v>
          </cell>
          <cell r="F61">
            <v>59.432047300000001</v>
          </cell>
          <cell r="G61">
            <v>110.57704</v>
          </cell>
          <cell r="H61">
            <v>0.76923076923077238</v>
          </cell>
          <cell r="I61">
            <v>1.7793594306049825</v>
          </cell>
          <cell r="J61">
            <v>0.76586433260392617</v>
          </cell>
          <cell r="K61">
            <v>-4.5801526717557284</v>
          </cell>
          <cell r="L61">
            <v>-0.91031341116585218</v>
          </cell>
          <cell r="M61">
            <v>-5.43087528188798</v>
          </cell>
          <cell r="N61">
            <v>98.814655172413808</v>
          </cell>
          <cell r="O61">
            <v>96.839729119638832</v>
          </cell>
          <cell r="P61">
            <v>99.032258064516128</v>
          </cell>
          <cell r="Q61">
            <v>98.536036036036037</v>
          </cell>
          <cell r="R61">
            <v>96.219565861103078</v>
          </cell>
          <cell r="S61">
            <v>97.50366305443751</v>
          </cell>
          <cell r="T61">
            <v>98.527298850574724</v>
          </cell>
          <cell r="U61">
            <v>96.613995485327322</v>
          </cell>
          <cell r="V61">
            <v>98.745519713261658</v>
          </cell>
          <cell r="W61">
            <v>99.587087087087085</v>
          </cell>
          <cell r="X61">
            <v>95.147244995402957</v>
          </cell>
          <cell r="Y61">
            <v>99.948936916503996</v>
          </cell>
        </row>
        <row r="62">
          <cell r="A62">
            <v>38930</v>
          </cell>
          <cell r="B62">
            <v>91.4</v>
          </cell>
          <cell r="C62">
            <v>86.1</v>
          </cell>
          <cell r="D62">
            <v>91.7</v>
          </cell>
          <cell r="E62">
            <v>77.599999999999994</v>
          </cell>
          <cell r="F62">
            <v>56.528423099999998</v>
          </cell>
          <cell r="G62">
            <v>96.416650599999997</v>
          </cell>
          <cell r="H62">
            <v>-0.32715376226826298</v>
          </cell>
          <cell r="I62">
            <v>0.34965034965034636</v>
          </cell>
          <cell r="J62">
            <v>-0.43431053203039249</v>
          </cell>
          <cell r="K62">
            <v>-11.31428571428572</v>
          </cell>
          <cell r="L62">
            <v>-4.8856203545254671</v>
          </cell>
          <cell r="M62">
            <v>-12.805903829583428</v>
          </cell>
          <cell r="N62">
            <v>98.49137931034484</v>
          </cell>
          <cell r="O62">
            <v>97.17832957110609</v>
          </cell>
          <cell r="P62">
            <v>98.602150537634415</v>
          </cell>
          <cell r="Q62">
            <v>87.387387387387378</v>
          </cell>
          <cell r="R62">
            <v>91.518643166356981</v>
          </cell>
          <cell r="S62">
            <v>85.017437733365185</v>
          </cell>
          <cell r="T62">
            <v>98.455459770114942</v>
          </cell>
          <cell r="U62">
            <v>96.388261851015798</v>
          </cell>
          <cell r="V62">
            <v>98.637992831541226</v>
          </cell>
          <cell r="W62">
            <v>96.396396396396383</v>
          </cell>
          <cell r="X62">
            <v>94.947240394140934</v>
          </cell>
          <cell r="Y62">
            <v>95.208054179228085</v>
          </cell>
        </row>
        <row r="63">
          <cell r="A63">
            <v>38961</v>
          </cell>
          <cell r="B63">
            <v>90.7</v>
          </cell>
          <cell r="C63">
            <v>86.8</v>
          </cell>
          <cell r="D63">
            <v>91</v>
          </cell>
          <cell r="E63">
            <v>88.1</v>
          </cell>
          <cell r="F63">
            <v>57.680767199999998</v>
          </cell>
          <cell r="G63">
            <v>116.557056</v>
          </cell>
          <cell r="H63">
            <v>-0.76586433260394182</v>
          </cell>
          <cell r="I63">
            <v>0.81300813008130424</v>
          </cell>
          <cell r="J63">
            <v>-0.76335877862595725</v>
          </cell>
          <cell r="K63">
            <v>13.530927835051548</v>
          </cell>
          <cell r="L63">
            <v>2.038521573406495</v>
          </cell>
          <cell r="M63">
            <v>20.888928701283891</v>
          </cell>
          <cell r="N63">
            <v>97.737068965517253</v>
          </cell>
          <cell r="O63">
            <v>97.968397291196396</v>
          </cell>
          <cell r="P63">
            <v>97.849462365591393</v>
          </cell>
          <cell r="Q63">
            <v>99.2117117117117</v>
          </cell>
          <cell r="R63">
            <v>93.384270450992076</v>
          </cell>
          <cell r="S63">
            <v>102.77666968514627</v>
          </cell>
          <cell r="T63">
            <v>98.347701149425305</v>
          </cell>
          <cell r="U63">
            <v>97.328818660647087</v>
          </cell>
          <cell r="V63">
            <v>98.494623655913983</v>
          </cell>
          <cell r="W63">
            <v>95.045045045045029</v>
          </cell>
          <cell r="X63">
            <v>93.707493159484045</v>
          </cell>
          <cell r="Y63">
            <v>95.099256824316328</v>
          </cell>
        </row>
        <row r="64">
          <cell r="A64">
            <v>38991</v>
          </cell>
          <cell r="B64">
            <v>90.5</v>
          </cell>
          <cell r="C64">
            <v>88.6</v>
          </cell>
          <cell r="D64">
            <v>90.6</v>
          </cell>
          <cell r="E64">
            <v>89.9</v>
          </cell>
          <cell r="F64">
            <v>58.384829600000003</v>
          </cell>
          <cell r="G64">
            <v>115.329408</v>
          </cell>
          <cell r="H64">
            <v>-0.22050716648291382</v>
          </cell>
          <cell r="I64">
            <v>2.0737327188940062</v>
          </cell>
          <cell r="J64">
            <v>-0.43956043956044583</v>
          </cell>
          <cell r="K64">
            <v>2.0431328036322491</v>
          </cell>
          <cell r="L64">
            <v>1.2206189934311502</v>
          </cell>
          <cell r="M64">
            <v>-1.0532592724373564</v>
          </cell>
          <cell r="N64">
            <v>97.521551724137936</v>
          </cell>
          <cell r="O64">
            <v>100</v>
          </cell>
          <cell r="P64">
            <v>97.419354838709666</v>
          </cell>
          <cell r="Q64">
            <v>101.23873873873875</v>
          </cell>
          <cell r="R64">
            <v>94.524136592994012</v>
          </cell>
          <cell r="S64">
            <v>101.69416488178516</v>
          </cell>
          <cell r="T64">
            <v>97.916666666666671</v>
          </cell>
          <cell r="U64">
            <v>98.382242287434167</v>
          </cell>
          <cell r="V64">
            <v>97.956989247311824</v>
          </cell>
          <cell r="W64">
            <v>95.945945945945937</v>
          </cell>
          <cell r="X64">
            <v>93.142350070114347</v>
          </cell>
          <cell r="Y64">
            <v>96.496090766765533</v>
          </cell>
        </row>
        <row r="65">
          <cell r="A65">
            <v>39022</v>
          </cell>
          <cell r="B65">
            <v>92.1</v>
          </cell>
          <cell r="C65">
            <v>89.6</v>
          </cell>
          <cell r="D65">
            <v>92.3</v>
          </cell>
          <cell r="E65">
            <v>91.9</v>
          </cell>
          <cell r="F65">
            <v>62.316062199999998</v>
          </cell>
          <cell r="G65">
            <v>113.617892</v>
          </cell>
          <cell r="H65">
            <v>1.7679558011049663</v>
          </cell>
          <cell r="I65">
            <v>1.1286681715575622</v>
          </cell>
          <cell r="J65">
            <v>1.8763796909492307</v>
          </cell>
          <cell r="K65">
            <v>2.2246941045606228</v>
          </cell>
          <cell r="L65">
            <v>6.7333117642600682</v>
          </cell>
          <cell r="M65">
            <v>-1.4840239186869</v>
          </cell>
          <cell r="N65">
            <v>99.245689655172413</v>
          </cell>
          <cell r="O65">
            <v>101.12866817155756</v>
          </cell>
          <cell r="P65">
            <v>99.247311827956992</v>
          </cell>
          <cell r="Q65">
            <v>103.49099099099099</v>
          </cell>
          <cell r="R65">
            <v>100.88874140227533</v>
          </cell>
          <cell r="S65">
            <v>100.18499915103057</v>
          </cell>
          <cell r="T65">
            <v>98.168103448275858</v>
          </cell>
          <cell r="U65">
            <v>99.699021820917991</v>
          </cell>
          <cell r="V65">
            <v>98.172043010752688</v>
          </cell>
          <cell r="W65">
            <v>101.31381381381381</v>
          </cell>
          <cell r="X65">
            <v>96.26571614875381</v>
          </cell>
          <cell r="Y65">
            <v>101.55194457265401</v>
          </cell>
        </row>
        <row r="66">
          <cell r="A66">
            <v>39052</v>
          </cell>
          <cell r="B66">
            <v>93.3</v>
          </cell>
          <cell r="C66">
            <v>89.1</v>
          </cell>
          <cell r="D66">
            <v>93.6</v>
          </cell>
          <cell r="E66">
            <v>91</v>
          </cell>
          <cell r="F66">
            <v>62.928713199999997</v>
          </cell>
          <cell r="G66">
            <v>112.70452400000001</v>
          </cell>
          <cell r="H66">
            <v>1.3029315960912085</v>
          </cell>
          <cell r="I66">
            <v>-0.5580357142857143</v>
          </cell>
          <cell r="J66">
            <v>1.4084507042253491</v>
          </cell>
          <cell r="K66">
            <v>-0.97932535364527273</v>
          </cell>
          <cell r="L66">
            <v>0.98313497093851931</v>
          </cell>
          <cell r="M66">
            <v>-0.80389451337469908</v>
          </cell>
          <cell r="N66">
            <v>100.53879310344827</v>
          </cell>
          <cell r="O66">
            <v>100.56433408577878</v>
          </cell>
          <cell r="P66">
            <v>100.64516129032258</v>
          </cell>
          <cell r="Q66">
            <v>102.47747747747749</v>
          </cell>
          <cell r="R66">
            <v>101.88061390074084</v>
          </cell>
          <cell r="S66">
            <v>99.379617439630934</v>
          </cell>
          <cell r="T66">
            <v>99.102011494252864</v>
          </cell>
          <cell r="U66">
            <v>100.56433408577878</v>
          </cell>
          <cell r="V66">
            <v>99.103942652329749</v>
          </cell>
          <cell r="W66">
            <v>102.40240240240242</v>
          </cell>
          <cell r="X66">
            <v>99.097830632003408</v>
          </cell>
          <cell r="Y66">
            <v>100.41959382414888</v>
          </cell>
        </row>
        <row r="67">
          <cell r="A67">
            <v>39083</v>
          </cell>
          <cell r="B67">
            <v>92.8</v>
          </cell>
          <cell r="C67">
            <v>88.6</v>
          </cell>
          <cell r="D67">
            <v>93</v>
          </cell>
          <cell r="E67">
            <v>88.8</v>
          </cell>
          <cell r="F67">
            <v>61.767112300000001</v>
          </cell>
          <cell r="G67">
            <v>113.40808800000001</v>
          </cell>
          <cell r="H67">
            <v>-0.53590568060021437</v>
          </cell>
          <cell r="I67">
            <v>-0.5611672278338945</v>
          </cell>
          <cell r="J67">
            <v>-0.64102564102563497</v>
          </cell>
          <cell r="K67">
            <v>-2.417582417582421</v>
          </cell>
          <cell r="L67">
            <v>-1.8458996552308278</v>
          </cell>
          <cell r="M67">
            <v>0.62425533157834912</v>
          </cell>
          <cell r="N67">
            <v>100</v>
          </cell>
          <cell r="O67">
            <v>100</v>
          </cell>
          <cell r="P67">
            <v>100</v>
          </cell>
          <cell r="Q67">
            <v>100</v>
          </cell>
          <cell r="R67">
            <v>100</v>
          </cell>
          <cell r="S67">
            <v>100</v>
          </cell>
          <cell r="T67">
            <v>99.928160919540232</v>
          </cell>
          <cell r="U67">
            <v>100.56433408577878</v>
          </cell>
          <cell r="V67">
            <v>99.964157706093189</v>
          </cell>
          <cell r="W67">
            <v>101.98948948948949</v>
          </cell>
          <cell r="X67">
            <v>100.92311843433872</v>
          </cell>
          <cell r="Y67">
            <v>99.854872196887172</v>
          </cell>
        </row>
        <row r="68">
          <cell r="A68">
            <v>39114</v>
          </cell>
          <cell r="B68">
            <v>94.1</v>
          </cell>
          <cell r="C68">
            <v>90.3</v>
          </cell>
          <cell r="D68">
            <v>94.4</v>
          </cell>
          <cell r="E68">
            <v>90.7</v>
          </cell>
          <cell r="F68">
            <v>61.668123899999998</v>
          </cell>
          <cell r="G68">
            <v>113.89591</v>
          </cell>
          <cell r="H68">
            <v>1.4008620689655142</v>
          </cell>
          <cell r="I68">
            <v>1.918735891647859</v>
          </cell>
          <cell r="J68">
            <v>1.5053763440860277</v>
          </cell>
          <cell r="K68">
            <v>2.1396396396396464</v>
          </cell>
          <cell r="L68">
            <v>-0.16026068940898697</v>
          </cell>
          <cell r="M68">
            <v>0.43014745121176379</v>
          </cell>
          <cell r="N68">
            <v>101.40086206896552</v>
          </cell>
          <cell r="O68">
            <v>101.91873589164786</v>
          </cell>
          <cell r="P68">
            <v>101.50537634408603</v>
          </cell>
          <cell r="Q68">
            <v>102.13963963963965</v>
          </cell>
          <cell r="R68">
            <v>99.839739310591014</v>
          </cell>
          <cell r="S68">
            <v>100.43014745121177</v>
          </cell>
          <cell r="T68">
            <v>100.64655172413792</v>
          </cell>
          <cell r="U68">
            <v>100.82768999247556</v>
          </cell>
          <cell r="V68">
            <v>100.7168458781362</v>
          </cell>
          <cell r="W68">
            <v>101.53903903903904</v>
          </cell>
          <cell r="X68">
            <v>100.57345107044397</v>
          </cell>
          <cell r="Y68">
            <v>99.936588296947562</v>
          </cell>
        </row>
        <row r="69">
          <cell r="A69">
            <v>39142</v>
          </cell>
          <cell r="B69">
            <v>94.6</v>
          </cell>
          <cell r="C69">
            <v>91.1</v>
          </cell>
          <cell r="D69">
            <v>94.8</v>
          </cell>
          <cell r="E69">
            <v>90.4</v>
          </cell>
          <cell r="F69">
            <v>68.086580499999997</v>
          </cell>
          <cell r="G69">
            <v>109.946961</v>
          </cell>
          <cell r="H69">
            <v>0.53134962805526043</v>
          </cell>
          <cell r="I69">
            <v>0.88593576965669674</v>
          </cell>
          <cell r="J69">
            <v>0.42372881355931302</v>
          </cell>
          <cell r="K69">
            <v>-0.33076074972436287</v>
          </cell>
          <cell r="L69">
            <v>10.408062049054809</v>
          </cell>
          <cell r="M69">
            <v>-3.4671561077127344</v>
          </cell>
          <cell r="N69">
            <v>101.93965517241379</v>
          </cell>
          <cell r="O69">
            <v>102.8216704288939</v>
          </cell>
          <cell r="P69">
            <v>101.93548387096773</v>
          </cell>
          <cell r="Q69">
            <v>101.8018018018018</v>
          </cell>
          <cell r="R69">
            <v>110.23112132765189</v>
          </cell>
          <cell r="S69">
            <v>96.948077459872167</v>
          </cell>
          <cell r="T69">
            <v>101.11350574712644</v>
          </cell>
          <cell r="U69">
            <v>101.58013544018058</v>
          </cell>
          <cell r="V69">
            <v>101.14695340501792</v>
          </cell>
          <cell r="W69">
            <v>101.31381381381381</v>
          </cell>
          <cell r="X69">
            <v>103.35695354608099</v>
          </cell>
          <cell r="Y69">
            <v>99.12607497036133</v>
          </cell>
        </row>
        <row r="70">
          <cell r="A70">
            <v>39173</v>
          </cell>
          <cell r="B70">
            <v>95.8</v>
          </cell>
          <cell r="C70">
            <v>90.9</v>
          </cell>
          <cell r="D70">
            <v>96.1</v>
          </cell>
          <cell r="E70">
            <v>89.1</v>
          </cell>
          <cell r="F70">
            <v>61.161154699999997</v>
          </cell>
          <cell r="G70">
            <v>110.909767</v>
          </cell>
          <cell r="H70">
            <v>1.2684989429175506</v>
          </cell>
          <cell r="I70">
            <v>-0.21953896816683713</v>
          </cell>
          <cell r="J70">
            <v>1.3713080168776342</v>
          </cell>
          <cell r="K70">
            <v>-1.4380530973451453</v>
          </cell>
          <cell r="L70">
            <v>-10.171498919673311</v>
          </cell>
          <cell r="M70">
            <v>0.87570042067829457</v>
          </cell>
          <cell r="N70">
            <v>103.23275862068965</v>
          </cell>
          <cell r="O70">
            <v>102.59593679458241</v>
          </cell>
          <cell r="P70">
            <v>103.33333333333331</v>
          </cell>
          <cell r="Q70">
            <v>100.33783783783782</v>
          </cell>
          <cell r="R70">
            <v>99.018964012666004</v>
          </cell>
          <cell r="S70">
            <v>97.797052182027784</v>
          </cell>
          <cell r="T70">
            <v>102.19109195402298</v>
          </cell>
          <cell r="U70">
            <v>102.44544770504139</v>
          </cell>
          <cell r="V70">
            <v>102.25806451612902</v>
          </cell>
          <cell r="W70">
            <v>101.42642642642642</v>
          </cell>
          <cell r="X70">
            <v>103.02994155030296</v>
          </cell>
          <cell r="Y70">
            <v>98.391759031037239</v>
          </cell>
        </row>
        <row r="71">
          <cell r="A71">
            <v>39203</v>
          </cell>
          <cell r="B71">
            <v>95.9</v>
          </cell>
          <cell r="C71">
            <v>90.5</v>
          </cell>
          <cell r="D71">
            <v>96.2</v>
          </cell>
          <cell r="E71">
            <v>89.7</v>
          </cell>
          <cell r="F71">
            <v>62.816563299999999</v>
          </cell>
          <cell r="G71">
            <v>111.548089</v>
          </cell>
          <cell r="H71">
            <v>0.10438413361169993</v>
          </cell>
          <cell r="I71">
            <v>-0.44004400440044628</v>
          </cell>
          <cell r="J71">
            <v>0.10405827263268318</v>
          </cell>
          <cell r="K71">
            <v>0.67340067340068299</v>
          </cell>
          <cell r="L71">
            <v>2.7066339870787317</v>
          </cell>
          <cell r="M71">
            <v>0.57553272111734066</v>
          </cell>
          <cell r="N71">
            <v>103.34051724137932</v>
          </cell>
          <cell r="O71">
            <v>102.14446952595937</v>
          </cell>
          <cell r="P71">
            <v>103.44086021505376</v>
          </cell>
          <cell r="Q71">
            <v>101.01351351351353</v>
          </cell>
          <cell r="R71">
            <v>101.69904494628608</v>
          </cell>
          <cell r="S71">
            <v>98.359906217623561</v>
          </cell>
          <cell r="T71">
            <v>102.83764367816092</v>
          </cell>
          <cell r="U71">
            <v>102.52069224981189</v>
          </cell>
          <cell r="V71">
            <v>102.9032258064516</v>
          </cell>
          <cell r="W71">
            <v>101.05105105105105</v>
          </cell>
          <cell r="X71">
            <v>103.64971009553466</v>
          </cell>
          <cell r="Y71">
            <v>97.701678619841175</v>
          </cell>
        </row>
        <row r="72">
          <cell r="A72">
            <v>39234</v>
          </cell>
          <cell r="B72">
            <v>97.5</v>
          </cell>
          <cell r="C72">
            <v>90.8</v>
          </cell>
          <cell r="D72">
            <v>97.9</v>
          </cell>
          <cell r="E72">
            <v>92</v>
          </cell>
          <cell r="F72">
            <v>67.706899399999998</v>
          </cell>
          <cell r="G72">
            <v>112.789193</v>
          </cell>
          <cell r="H72">
            <v>1.6684045881126115</v>
          </cell>
          <cell r="I72">
            <v>0.3314917127071792</v>
          </cell>
          <cell r="J72">
            <v>1.76715176715177</v>
          </cell>
          <cell r="K72">
            <v>2.5641025641025608</v>
          </cell>
          <cell r="L72">
            <v>7.7851060979644506</v>
          </cell>
          <cell r="M72">
            <v>1.1126178952290189</v>
          </cell>
          <cell r="N72">
            <v>105.06465517241379</v>
          </cell>
          <cell r="O72">
            <v>102.48306997742664</v>
          </cell>
          <cell r="P72">
            <v>105.26881720430109</v>
          </cell>
          <cell r="Q72">
            <v>103.60360360360362</v>
          </cell>
          <cell r="R72">
            <v>109.61642349597101</v>
          </cell>
          <cell r="S72">
            <v>99.454276135931323</v>
          </cell>
          <cell r="T72">
            <v>103.87931034482757</v>
          </cell>
          <cell r="U72">
            <v>102.40782543265614</v>
          </cell>
          <cell r="V72">
            <v>104.01433691756272</v>
          </cell>
          <cell r="W72">
            <v>101.65165165165166</v>
          </cell>
          <cell r="X72">
            <v>103.4448108183077</v>
          </cell>
          <cell r="Y72">
            <v>98.537078178527551</v>
          </cell>
        </row>
        <row r="73">
          <cell r="A73">
            <v>39264</v>
          </cell>
          <cell r="B73">
            <v>96.9</v>
          </cell>
          <cell r="C73">
            <v>92.5</v>
          </cell>
          <cell r="D73">
            <v>97.2</v>
          </cell>
          <cell r="E73">
            <v>92.6</v>
          </cell>
          <cell r="F73">
            <v>64.679318499999994</v>
          </cell>
          <cell r="G73">
            <v>114.270326</v>
          </cell>
          <cell r="H73">
            <v>-0.61538461538460953</v>
          </cell>
          <cell r="I73">
            <v>1.8722466960352453</v>
          </cell>
          <cell r="J73">
            <v>-0.71501532175689764</v>
          </cell>
          <cell r="K73">
            <v>0.65217391304347205</v>
          </cell>
          <cell r="L73">
            <v>-4.4715987983936598</v>
          </cell>
          <cell r="M73">
            <v>1.3131869823733908</v>
          </cell>
          <cell r="N73">
            <v>104.41810344827587</v>
          </cell>
          <cell r="O73">
            <v>104.40180586907451</v>
          </cell>
          <cell r="P73">
            <v>104.51612903225806</v>
          </cell>
          <cell r="Q73">
            <v>104.27927927927927</v>
          </cell>
          <cell r="R73">
            <v>104.71481682008306</v>
          </cell>
          <cell r="S73">
            <v>100.76029674356207</v>
          </cell>
          <cell r="T73">
            <v>104.27442528735632</v>
          </cell>
          <cell r="U73">
            <v>103.00978179082017</v>
          </cell>
          <cell r="V73">
            <v>104.40860215053765</v>
          </cell>
          <cell r="W73">
            <v>102.96546546546547</v>
          </cell>
          <cell r="X73">
            <v>105.34342842078006</v>
          </cell>
          <cell r="Y73">
            <v>99.524826365705664</v>
          </cell>
        </row>
        <row r="74">
          <cell r="A74">
            <v>39295</v>
          </cell>
          <cell r="B74">
            <v>97.4</v>
          </cell>
          <cell r="C74">
            <v>91.7</v>
          </cell>
          <cell r="D74">
            <v>97.8</v>
          </cell>
          <cell r="E74">
            <v>96.1</v>
          </cell>
          <cell r="F74">
            <v>64.628338099999993</v>
          </cell>
          <cell r="G74">
            <v>121.01916799999999</v>
          </cell>
          <cell r="H74">
            <v>0.51599587203302377</v>
          </cell>
          <cell r="I74">
            <v>-0.8648648648648618</v>
          </cell>
          <cell r="J74">
            <v>0.61728395061727814</v>
          </cell>
          <cell r="K74">
            <v>3.7796976241900646</v>
          </cell>
          <cell r="L74">
            <v>-7.8820249165118011E-2</v>
          </cell>
          <cell r="M74">
            <v>5.9060319824413527</v>
          </cell>
          <cell r="N74">
            <v>104.95689655172416</v>
          </cell>
          <cell r="O74">
            <v>103.49887133182844</v>
          </cell>
          <cell r="P74">
            <v>105.16129032258064</v>
          </cell>
          <cell r="Q74">
            <v>108.22072072072071</v>
          </cell>
          <cell r="R74">
            <v>104.63228034055267</v>
          </cell>
          <cell r="S74">
            <v>106.71123209483963</v>
          </cell>
          <cell r="T74">
            <v>104.81321839080461</v>
          </cell>
          <cell r="U74">
            <v>103.4612490594432</v>
          </cell>
          <cell r="V74">
            <v>104.98207885304662</v>
          </cell>
          <cell r="W74">
            <v>105.36786786786786</v>
          </cell>
          <cell r="X74">
            <v>106.32117355220224</v>
          </cell>
          <cell r="Y74">
            <v>102.308601658111</v>
          </cell>
        </row>
        <row r="75">
          <cell r="A75">
            <v>39326</v>
          </cell>
          <cell r="B75">
            <v>97.6</v>
          </cell>
          <cell r="C75">
            <v>91.1</v>
          </cell>
          <cell r="D75">
            <v>98.1</v>
          </cell>
          <cell r="E75">
            <v>88.5</v>
          </cell>
          <cell r="F75">
            <v>64.238660800000005</v>
          </cell>
          <cell r="G75">
            <v>106.471851</v>
          </cell>
          <cell r="H75">
            <v>0.2053388090348959</v>
          </cell>
          <cell r="I75">
            <v>-0.6543075245365414</v>
          </cell>
          <cell r="J75">
            <v>0.30674846625766583</v>
          </cell>
          <cell r="K75">
            <v>-7.9084287200832408</v>
          </cell>
          <cell r="L75">
            <v>-0.60295113793122324</v>
          </cell>
          <cell r="M75">
            <v>-12.020671799693742</v>
          </cell>
          <cell r="N75">
            <v>105.17241379310344</v>
          </cell>
          <cell r="O75">
            <v>102.8216704288939</v>
          </cell>
          <cell r="P75">
            <v>105.48387096774192</v>
          </cell>
          <cell r="Q75">
            <v>99.662162162162161</v>
          </cell>
          <cell r="R75">
            <v>104.00139881559592</v>
          </cell>
          <cell r="S75">
            <v>93.88382511130952</v>
          </cell>
          <cell r="T75">
            <v>104.84913793103449</v>
          </cell>
          <cell r="U75">
            <v>103.57411587659895</v>
          </cell>
          <cell r="V75">
            <v>105.05376344086021</v>
          </cell>
          <cell r="W75">
            <v>104.05405405405405</v>
          </cell>
          <cell r="X75">
            <v>104.44949865874388</v>
          </cell>
          <cell r="Y75">
            <v>100.45178464990374</v>
          </cell>
        </row>
        <row r="76">
          <cell r="A76">
            <v>39356</v>
          </cell>
          <cell r="B76">
            <v>98.3</v>
          </cell>
          <cell r="C76">
            <v>91.2</v>
          </cell>
          <cell r="D76">
            <v>98.7</v>
          </cell>
          <cell r="E76">
            <v>96.4</v>
          </cell>
          <cell r="F76">
            <v>66.180497099999997</v>
          </cell>
          <cell r="G76">
            <v>124.836539</v>
          </cell>
          <cell r="H76">
            <v>0.71721311475410132</v>
          </cell>
          <cell r="I76">
            <v>0.10976948408343418</v>
          </cell>
          <cell r="J76">
            <v>0.61162079510704237</v>
          </cell>
          <cell r="K76">
            <v>8.9265536723163912</v>
          </cell>
          <cell r="L76">
            <v>3.0228467963329511</v>
          </cell>
          <cell r="M76">
            <v>17.248397419145086</v>
          </cell>
          <cell r="N76">
            <v>105.92672413793103</v>
          </cell>
          <cell r="O76">
            <v>102.93453724604966</v>
          </cell>
          <cell r="P76">
            <v>106.12903225806451</v>
          </cell>
          <cell r="Q76">
            <v>108.55855855855856</v>
          </cell>
          <cell r="R76">
            <v>107.14520176783462</v>
          </cell>
          <cell r="S76">
            <v>110.07728037880331</v>
          </cell>
          <cell r="T76">
            <v>105.35201149425289</v>
          </cell>
          <cell r="U76">
            <v>103.08502633559067</v>
          </cell>
          <cell r="V76">
            <v>105.59139784946235</v>
          </cell>
          <cell r="W76">
            <v>105.48048048048048</v>
          </cell>
          <cell r="X76">
            <v>105.25962697466106</v>
          </cell>
          <cell r="Y76">
            <v>103.55744586165082</v>
          </cell>
        </row>
        <row r="77">
          <cell r="A77">
            <v>39387</v>
          </cell>
          <cell r="B77">
            <v>98.5</v>
          </cell>
          <cell r="C77">
            <v>93.4</v>
          </cell>
          <cell r="D77">
            <v>98.8</v>
          </cell>
          <cell r="E77">
            <v>103.9</v>
          </cell>
          <cell r="F77">
            <v>69.154553199999995</v>
          </cell>
          <cell r="G77">
            <v>130.66673299999999</v>
          </cell>
          <cell r="H77">
            <v>0.2034587995930853</v>
          </cell>
          <cell r="I77">
            <v>2.4122807017543888</v>
          </cell>
          <cell r="J77">
            <v>0.10131712259371257</v>
          </cell>
          <cell r="K77">
            <v>7.7800829875518671</v>
          </cell>
          <cell r="L77">
            <v>4.4938557888227137</v>
          </cell>
          <cell r="M77">
            <v>4.6702624461576843</v>
          </cell>
          <cell r="N77">
            <v>106.14224137931035</v>
          </cell>
          <cell r="O77">
            <v>105.41760722347631</v>
          </cell>
          <cell r="P77">
            <v>106.23655913978493</v>
          </cell>
          <cell r="Q77">
            <v>117.00450450450452</v>
          </cell>
          <cell r="R77">
            <v>111.96015261992423</v>
          </cell>
          <cell r="S77">
            <v>115.21817826608627</v>
          </cell>
          <cell r="T77">
            <v>105.74712643678161</v>
          </cell>
          <cell r="U77">
            <v>103.72460496613995</v>
          </cell>
          <cell r="V77">
            <v>105.94982078853046</v>
          </cell>
          <cell r="W77">
            <v>108.40840840840842</v>
          </cell>
          <cell r="X77">
            <v>107.70225106778491</v>
          </cell>
          <cell r="Y77">
            <v>106.39309458539969</v>
          </cell>
        </row>
        <row r="78">
          <cell r="A78">
            <v>39417</v>
          </cell>
          <cell r="B78">
            <v>99.1</v>
          </cell>
          <cell r="C78">
            <v>97.3</v>
          </cell>
          <cell r="D78">
            <v>99.1</v>
          </cell>
          <cell r="E78">
            <v>105.8</v>
          </cell>
          <cell r="F78">
            <v>75.964490100000006</v>
          </cell>
          <cell r="G78">
            <v>131.57649900000001</v>
          </cell>
          <cell r="H78">
            <v>0.60913705583755773</v>
          </cell>
          <cell r="I78">
            <v>4.1755888650963504</v>
          </cell>
          <cell r="J78">
            <v>0.30364372469635342</v>
          </cell>
          <cell r="K78">
            <v>1.8286814244465748</v>
          </cell>
          <cell r="L78">
            <v>9.84741652556872</v>
          </cell>
          <cell r="M78">
            <v>0.69624913634292751</v>
          </cell>
          <cell r="N78">
            <v>106.78879310344827</v>
          </cell>
          <cell r="O78">
            <v>109.81941309255079</v>
          </cell>
          <cell r="P78">
            <v>106.55913978494623</v>
          </cell>
          <cell r="Q78">
            <v>119.14414414414414</v>
          </cell>
          <cell r="R78">
            <v>122.98533519107062</v>
          </cell>
          <cell r="S78">
            <v>116.02038383717395</v>
          </cell>
          <cell r="T78">
            <v>106.28591954022988</v>
          </cell>
          <cell r="U78">
            <v>106.05718585402559</v>
          </cell>
          <cell r="V78">
            <v>106.30824372759855</v>
          </cell>
          <cell r="W78">
            <v>114.9024024024024</v>
          </cell>
          <cell r="X78">
            <v>114.03022985960983</v>
          </cell>
          <cell r="Y78">
            <v>113.77194749402118</v>
          </cell>
        </row>
        <row r="79">
          <cell r="A79">
            <v>39448</v>
          </cell>
          <cell r="B79">
            <v>101.3</v>
          </cell>
          <cell r="C79">
            <v>96</v>
          </cell>
          <cell r="D79">
            <v>101.6</v>
          </cell>
          <cell r="E79">
            <v>102.6</v>
          </cell>
          <cell r="F79">
            <v>75.082038800000007</v>
          </cell>
          <cell r="G79">
            <v>125.037826</v>
          </cell>
          <cell r="H79">
            <v>2.2199798183652906</v>
          </cell>
          <cell r="I79">
            <v>-1.3360739979444987</v>
          </cell>
          <cell r="J79">
            <v>2.5227043390514634</v>
          </cell>
          <cell r="K79">
            <v>-3.0245746691871482</v>
          </cell>
          <cell r="L79">
            <v>-1.1616629017562503</v>
          </cell>
          <cell r="M79">
            <v>-4.9694839501695638</v>
          </cell>
          <cell r="N79">
            <v>109.15948275862068</v>
          </cell>
          <cell r="O79">
            <v>108.35214446952597</v>
          </cell>
          <cell r="P79">
            <v>109.24731182795698</v>
          </cell>
          <cell r="Q79">
            <v>115.54054054054055</v>
          </cell>
          <cell r="R79">
            <v>121.55666017755537</v>
          </cell>
          <cell r="S79">
            <v>110.25476948346046</v>
          </cell>
          <cell r="T79">
            <v>107.36350574712644</v>
          </cell>
          <cell r="U79">
            <v>107.86305492851768</v>
          </cell>
          <cell r="V79">
            <v>107.34767025089604</v>
          </cell>
          <cell r="W79">
            <v>117.22972972972973</v>
          </cell>
          <cell r="X79">
            <v>118.83404932951674</v>
          </cell>
          <cell r="Y79">
            <v>113.83111052890689</v>
          </cell>
        </row>
        <row r="80">
          <cell r="A80">
            <v>39479</v>
          </cell>
          <cell r="B80">
            <v>100.1</v>
          </cell>
          <cell r="C80">
            <v>95.7</v>
          </cell>
          <cell r="D80">
            <v>100.4</v>
          </cell>
          <cell r="E80">
            <v>102.4</v>
          </cell>
          <cell r="F80">
            <v>76.110771400000004</v>
          </cell>
          <cell r="G80">
            <v>131.29140599999999</v>
          </cell>
          <cell r="H80">
            <v>-1.1846001974333691</v>
          </cell>
          <cell r="I80">
            <v>-0.312499999999997</v>
          </cell>
          <cell r="J80">
            <v>-1.1811023622047132</v>
          </cell>
          <cell r="K80">
            <v>-0.19493177387913124</v>
          </cell>
          <cell r="L80">
            <v>1.3701447329371108</v>
          </cell>
          <cell r="M80">
            <v>5.0013505513123686</v>
          </cell>
          <cell r="N80">
            <v>107.86637931034481</v>
          </cell>
          <cell r="O80">
            <v>108.0135440180587</v>
          </cell>
          <cell r="P80">
            <v>107.95698924731182</v>
          </cell>
          <cell r="Q80">
            <v>115.31531531531532</v>
          </cell>
          <cell r="R80">
            <v>123.22216235451239</v>
          </cell>
          <cell r="S80">
            <v>115.76899700486969</v>
          </cell>
          <cell r="T80">
            <v>107.93821839080459</v>
          </cell>
          <cell r="U80">
            <v>108.72836719337847</v>
          </cell>
          <cell r="V80">
            <v>107.92114695340501</v>
          </cell>
          <cell r="W80">
            <v>116.66666666666667</v>
          </cell>
          <cell r="X80">
            <v>122.58805257437946</v>
          </cell>
          <cell r="Y80">
            <v>114.01471677516804</v>
          </cell>
        </row>
        <row r="81">
          <cell r="A81">
            <v>39508</v>
          </cell>
          <cell r="B81">
            <v>100.6</v>
          </cell>
          <cell r="C81">
            <v>94.6</v>
          </cell>
          <cell r="D81">
            <v>101</v>
          </cell>
          <cell r="E81">
            <v>107.2</v>
          </cell>
          <cell r="F81">
            <v>75.725385599999996</v>
          </cell>
          <cell r="G81">
            <v>131.12516099999999</v>
          </cell>
          <cell r="H81">
            <v>0.49950049950049952</v>
          </cell>
          <cell r="I81">
            <v>-1.1494252873563306</v>
          </cell>
          <cell r="J81">
            <v>0.5976095617529823</v>
          </cell>
          <cell r="K81">
            <v>4.6874999999999973</v>
          </cell>
          <cell r="L81">
            <v>-0.50634856658410998</v>
          </cell>
          <cell r="M81">
            <v>-0.1266229108704979</v>
          </cell>
          <cell r="N81">
            <v>108.40517241379311</v>
          </cell>
          <cell r="O81">
            <v>106.77200902934538</v>
          </cell>
          <cell r="P81">
            <v>108.6021505376344</v>
          </cell>
          <cell r="Q81">
            <v>120.72072072072073</v>
          </cell>
          <cell r="R81">
            <v>122.59822870171639</v>
          </cell>
          <cell r="S81">
            <v>115.62240693097654</v>
          </cell>
          <cell r="T81">
            <v>108.47701149425286</v>
          </cell>
          <cell r="U81">
            <v>107.71256583897669</v>
          </cell>
          <cell r="V81">
            <v>108.60215053763439</v>
          </cell>
          <cell r="W81">
            <v>117.19219219219219</v>
          </cell>
          <cell r="X81">
            <v>122.45901707792804</v>
          </cell>
          <cell r="Y81">
            <v>113.88205780643557</v>
          </cell>
        </row>
        <row r="82">
          <cell r="A82">
            <v>39539</v>
          </cell>
          <cell r="B82">
            <v>100.1</v>
          </cell>
          <cell r="C82">
            <v>94.4</v>
          </cell>
          <cell r="D82">
            <v>100.4</v>
          </cell>
          <cell r="E82">
            <v>105.8</v>
          </cell>
          <cell r="F82">
            <v>79.418183499999998</v>
          </cell>
          <cell r="G82">
            <v>131.052573</v>
          </cell>
          <cell r="H82">
            <v>-0.49701789264413521</v>
          </cell>
          <cell r="I82">
            <v>-0.21141649048624592</v>
          </cell>
          <cell r="J82">
            <v>-0.59405940594058848</v>
          </cell>
          <cell r="K82">
            <v>-1.3059701492537368</v>
          </cell>
          <cell r="L82">
            <v>4.8765653297643983</v>
          </cell>
          <cell r="M82">
            <v>-5.5357796662683305E-2</v>
          </cell>
          <cell r="N82">
            <v>107.86637931034481</v>
          </cell>
          <cell r="O82">
            <v>106.54627539503387</v>
          </cell>
          <cell r="P82">
            <v>107.95698924731182</v>
          </cell>
          <cell r="Q82">
            <v>119.14414414414414</v>
          </cell>
          <cell r="R82">
            <v>128.57681141748955</v>
          </cell>
          <cell r="S82">
            <v>115.55840091405121</v>
          </cell>
          <cell r="T82">
            <v>108.04597701149424</v>
          </cell>
          <cell r="U82">
            <v>107.11060948081264</v>
          </cell>
          <cell r="V82">
            <v>108.17204301075269</v>
          </cell>
          <cell r="W82">
            <v>118.3933933933934</v>
          </cell>
          <cell r="X82">
            <v>124.79906749123946</v>
          </cell>
          <cell r="Y82">
            <v>115.64993494996581</v>
          </cell>
        </row>
        <row r="83">
          <cell r="A83">
            <v>39569</v>
          </cell>
          <cell r="B83">
            <v>99</v>
          </cell>
          <cell r="C83">
            <v>97.4</v>
          </cell>
          <cell r="D83">
            <v>99.1</v>
          </cell>
          <cell r="E83">
            <v>108.8</v>
          </cell>
          <cell r="F83">
            <v>81.816391699999997</v>
          </cell>
          <cell r="G83">
            <v>133.67894200000001</v>
          </cell>
          <cell r="H83">
            <v>-1.0989010989010932</v>
          </cell>
          <cell r="I83">
            <v>3.1779661016949152</v>
          </cell>
          <cell r="J83">
            <v>-1.2948207171314852</v>
          </cell>
          <cell r="K83">
            <v>2.8355387523629489</v>
          </cell>
          <cell r="L83">
            <v>3.0197217996052492</v>
          </cell>
          <cell r="M83">
            <v>2.0040575624562607</v>
          </cell>
          <cell r="N83">
            <v>106.68103448275863</v>
          </cell>
          <cell r="O83">
            <v>109.93227990970655</v>
          </cell>
          <cell r="P83">
            <v>106.55913978494623</v>
          </cell>
          <cell r="Q83">
            <v>122.52252252252251</v>
          </cell>
          <cell r="R83">
            <v>132.45947342110082</v>
          </cell>
          <cell r="S83">
            <v>117.87425778662278</v>
          </cell>
          <cell r="T83">
            <v>107.65086206896551</v>
          </cell>
          <cell r="U83">
            <v>107.75018811136194</v>
          </cell>
          <cell r="V83">
            <v>107.70609318996416</v>
          </cell>
          <cell r="W83">
            <v>120.7957957957958</v>
          </cell>
          <cell r="X83">
            <v>127.87817118010226</v>
          </cell>
          <cell r="Y83">
            <v>116.3516885438835</v>
          </cell>
        </row>
        <row r="84">
          <cell r="A84">
            <v>39600</v>
          </cell>
          <cell r="B84">
            <v>105.1</v>
          </cell>
          <cell r="C84">
            <v>98.4</v>
          </cell>
          <cell r="D84">
            <v>105.5</v>
          </cell>
          <cell r="E84">
            <v>105.4</v>
          </cell>
          <cell r="F84">
            <v>75.552778700000005</v>
          </cell>
          <cell r="G84">
            <v>125.610026</v>
          </cell>
          <cell r="H84">
            <v>6.1616161616161564</v>
          </cell>
          <cell r="I84">
            <v>1.0266940451745379</v>
          </cell>
          <cell r="J84">
            <v>6.4581231079717512</v>
          </cell>
          <cell r="K84">
            <v>-3.1249999999999925</v>
          </cell>
          <cell r="L84">
            <v>-7.6556945006412356</v>
          </cell>
          <cell r="M84">
            <v>-6.0360411888957053</v>
          </cell>
          <cell r="N84">
            <v>113.25431034482759</v>
          </cell>
          <cell r="O84">
            <v>111.06094808126412</v>
          </cell>
          <cell r="P84">
            <v>113.44086021505377</v>
          </cell>
          <cell r="Q84">
            <v>118.69369369369372</v>
          </cell>
          <cell r="R84">
            <v>122.31878079882325</v>
          </cell>
          <cell r="S84">
            <v>110.75931903551712</v>
          </cell>
          <cell r="T84">
            <v>109.26724137931035</v>
          </cell>
          <cell r="U84">
            <v>109.17983446200151</v>
          </cell>
          <cell r="V84">
            <v>109.3189964157706</v>
          </cell>
          <cell r="W84">
            <v>120.12012012012012</v>
          </cell>
          <cell r="X84">
            <v>127.78502187913789</v>
          </cell>
          <cell r="Y84">
            <v>114.73065924539704</v>
          </cell>
        </row>
        <row r="85">
          <cell r="A85">
            <v>39630</v>
          </cell>
          <cell r="B85">
            <v>102.9</v>
          </cell>
          <cell r="C85">
            <v>99.2</v>
          </cell>
          <cell r="D85">
            <v>103.2</v>
          </cell>
          <cell r="E85">
            <v>106.7</v>
          </cell>
          <cell r="F85">
            <v>75.886388199999999</v>
          </cell>
          <cell r="G85">
            <v>131.044116</v>
          </cell>
          <cell r="H85">
            <v>-2.0932445290199704</v>
          </cell>
          <cell r="I85">
            <v>0.81300813008129791</v>
          </cell>
          <cell r="J85">
            <v>-2.180094786729855</v>
          </cell>
          <cell r="K85">
            <v>1.233396584440225</v>
          </cell>
          <cell r="L85">
            <v>0.44155821366235776</v>
          </cell>
          <cell r="M85">
            <v>4.3261594420814768</v>
          </cell>
          <cell r="N85">
            <v>110.88362068965519</v>
          </cell>
          <cell r="O85">
            <v>111.96388261851015</v>
          </cell>
          <cell r="P85">
            <v>110.96774193548387</v>
          </cell>
          <cell r="Q85">
            <v>120.15765765765767</v>
          </cell>
          <cell r="R85">
            <v>122.85888942229212</v>
          </cell>
          <cell r="S85">
            <v>115.55094377395727</v>
          </cell>
          <cell r="T85">
            <v>110.27298850574714</v>
          </cell>
          <cell r="U85">
            <v>110.9857035364936</v>
          </cell>
          <cell r="V85">
            <v>110.3225806451613</v>
          </cell>
          <cell r="W85">
            <v>120.45795795795796</v>
          </cell>
          <cell r="X85">
            <v>125.87904788073872</v>
          </cell>
          <cell r="Y85">
            <v>114.72817353203239</v>
          </cell>
        </row>
        <row r="86">
          <cell r="A86">
            <v>39661</v>
          </cell>
          <cell r="B86">
            <v>102</v>
          </cell>
          <cell r="C86">
            <v>100.2</v>
          </cell>
          <cell r="D86">
            <v>102.2</v>
          </cell>
          <cell r="E86">
            <v>103.8</v>
          </cell>
          <cell r="F86">
            <v>74.648437200000004</v>
          </cell>
          <cell r="G86">
            <v>124.184122</v>
          </cell>
          <cell r="H86">
            <v>-0.87463556851312496</v>
          </cell>
          <cell r="I86">
            <v>1.0080645161290323</v>
          </cell>
          <cell r="J86">
            <v>-0.96899224806201545</v>
          </cell>
          <cell r="K86">
            <v>-2.717900656044991</v>
          </cell>
          <cell r="L86">
            <v>-1.6313215444347571</v>
          </cell>
          <cell r="M86">
            <v>-5.234873727562098</v>
          </cell>
          <cell r="N86">
            <v>109.91379310344828</v>
          </cell>
          <cell r="O86">
            <v>113.09255079006772</v>
          </cell>
          <cell r="P86">
            <v>109.89247311827957</v>
          </cell>
          <cell r="Q86">
            <v>116.89189189189189</v>
          </cell>
          <cell r="R86">
            <v>120.854665889893</v>
          </cell>
          <cell r="S86">
            <v>109.50199777638434</v>
          </cell>
          <cell r="T86">
            <v>111.35057471264368</v>
          </cell>
          <cell r="U86">
            <v>112.03912716328067</v>
          </cell>
          <cell r="V86">
            <v>111.43369175627241</v>
          </cell>
          <cell r="W86">
            <v>118.58108108108109</v>
          </cell>
          <cell r="X86">
            <v>122.01077870366946</v>
          </cell>
          <cell r="Y86">
            <v>111.93742019528626</v>
          </cell>
        </row>
        <row r="87">
          <cell r="A87">
            <v>39692</v>
          </cell>
          <cell r="B87">
            <v>103.1</v>
          </cell>
          <cell r="C87">
            <v>99.2</v>
          </cell>
          <cell r="D87">
            <v>103.4</v>
          </cell>
          <cell r="E87">
            <v>100</v>
          </cell>
          <cell r="F87">
            <v>77.132617100000004</v>
          </cell>
          <cell r="G87">
            <v>121.983566</v>
          </cell>
          <cell r="H87">
            <v>1.078431372549014</v>
          </cell>
          <cell r="I87">
            <v>-0.99800399201596801</v>
          </cell>
          <cell r="J87">
            <v>1.1741682974559713</v>
          </cell>
          <cell r="K87">
            <v>-3.6608863198458548</v>
          </cell>
          <cell r="L87">
            <v>3.3278391258805899</v>
          </cell>
          <cell r="M87">
            <v>-1.7720107567374885</v>
          </cell>
          <cell r="N87">
            <v>111.09913793103448</v>
          </cell>
          <cell r="O87">
            <v>111.96388261851015</v>
          </cell>
          <cell r="P87">
            <v>111.18279569892474</v>
          </cell>
          <cell r="Q87">
            <v>112.61261261261262</v>
          </cell>
          <cell r="R87">
            <v>124.87651474682913</v>
          </cell>
          <cell r="S87">
            <v>107.56161059694436</v>
          </cell>
          <cell r="T87">
            <v>110.63218390804599</v>
          </cell>
          <cell r="U87">
            <v>112.34010534236268</v>
          </cell>
          <cell r="V87">
            <v>110.6810035842294</v>
          </cell>
          <cell r="W87">
            <v>116.55405405405406</v>
          </cell>
          <cell r="X87">
            <v>122.86335668633808</v>
          </cell>
          <cell r="Y87">
            <v>110.87151738242865</v>
          </cell>
        </row>
        <row r="88">
          <cell r="A88">
            <v>39722</v>
          </cell>
          <cell r="B88">
            <v>99.4</v>
          </cell>
          <cell r="C88">
            <v>98.8</v>
          </cell>
          <cell r="D88">
            <v>99.4</v>
          </cell>
          <cell r="E88">
            <v>94.5</v>
          </cell>
          <cell r="F88">
            <v>78.670658500000002</v>
          </cell>
          <cell r="G88">
            <v>106.983887</v>
          </cell>
          <cell r="H88">
            <v>-3.5887487875848585</v>
          </cell>
          <cell r="I88">
            <v>-0.4032258064516186</v>
          </cell>
          <cell r="J88">
            <v>-3.8684719535783363</v>
          </cell>
          <cell r="K88">
            <v>-5.5</v>
          </cell>
          <cell r="L88">
            <v>1.9940220594433806</v>
          </cell>
          <cell r="M88">
            <v>-12.296475248149411</v>
          </cell>
          <cell r="N88">
            <v>107.11206896551727</v>
          </cell>
          <cell r="O88">
            <v>111.51241534988714</v>
          </cell>
          <cell r="P88">
            <v>106.88172043010753</v>
          </cell>
          <cell r="Q88">
            <v>106.41891891891892</v>
          </cell>
          <cell r="R88">
            <v>127.36657999794497</v>
          </cell>
          <cell r="S88">
            <v>94.335323773380239</v>
          </cell>
          <cell r="T88">
            <v>109.375</v>
          </cell>
          <cell r="U88">
            <v>112.18961625282168</v>
          </cell>
          <cell r="V88">
            <v>109.3189964157706</v>
          </cell>
          <cell r="W88">
            <v>111.97447447447446</v>
          </cell>
          <cell r="X88">
            <v>124.3659202115557</v>
          </cell>
          <cell r="Y88">
            <v>103.79964404890298</v>
          </cell>
        </row>
        <row r="89">
          <cell r="A89">
            <v>39753</v>
          </cell>
          <cell r="B89">
            <v>94.9</v>
          </cell>
          <cell r="C89">
            <v>89.1</v>
          </cell>
          <cell r="D89">
            <v>95.3</v>
          </cell>
          <cell r="E89">
            <v>80.5</v>
          </cell>
          <cell r="F89">
            <v>65.565948199999994</v>
          </cell>
          <cell r="G89">
            <v>88.648461900000001</v>
          </cell>
          <cell r="H89">
            <v>-4.5271629778672029</v>
          </cell>
          <cell r="I89">
            <v>-9.8178137651821906</v>
          </cell>
          <cell r="J89">
            <v>-4.1247484909456826</v>
          </cell>
          <cell r="K89">
            <v>-14.814814814814813</v>
          </cell>
          <cell r="L89">
            <v>-16.657684770745888</v>
          </cell>
          <cell r="M89">
            <v>-17.138492173125094</v>
          </cell>
          <cell r="N89">
            <v>102.26293103448276</v>
          </cell>
          <cell r="O89">
            <v>100.56433408577878</v>
          </cell>
          <cell r="P89">
            <v>102.47311827956989</v>
          </cell>
          <cell r="Q89">
            <v>90.653153153153156</v>
          </cell>
          <cell r="R89">
            <v>106.1502565986074</v>
          </cell>
          <cell r="S89">
            <v>78.167671691987252</v>
          </cell>
          <cell r="T89">
            <v>106.82471264367818</v>
          </cell>
          <cell r="U89">
            <v>108.01354401805868</v>
          </cell>
          <cell r="V89">
            <v>106.84587813620071</v>
          </cell>
          <cell r="W89">
            <v>103.22822822822822</v>
          </cell>
          <cell r="X89">
            <v>119.46445044779382</v>
          </cell>
          <cell r="Y89">
            <v>93.354868687437275</v>
          </cell>
        </row>
        <row r="90">
          <cell r="A90">
            <v>39783</v>
          </cell>
          <cell r="B90">
            <v>82.8</v>
          </cell>
          <cell r="C90">
            <v>75.7</v>
          </cell>
          <cell r="D90">
            <v>83.3</v>
          </cell>
          <cell r="E90">
            <v>70.7</v>
          </cell>
          <cell r="F90">
            <v>43.9230588</v>
          </cell>
          <cell r="G90">
            <v>98.366975800000006</v>
          </cell>
          <cell r="H90">
            <v>-12.750263435194951</v>
          </cell>
          <cell r="I90">
            <v>-15.039281705948365</v>
          </cell>
          <cell r="J90">
            <v>-12.591815320041974</v>
          </cell>
          <cell r="K90">
            <v>-12.173913043478258</v>
          </cell>
          <cell r="L90">
            <v>-33.009344017997435</v>
          </cell>
          <cell r="M90">
            <v>10.962980847838043</v>
          </cell>
          <cell r="N90">
            <v>89.224137931034491</v>
          </cell>
          <cell r="O90">
            <v>85.440180586907459</v>
          </cell>
          <cell r="P90">
            <v>89.569892473118273</v>
          </cell>
          <cell r="Q90">
            <v>79.617117117117118</v>
          </cell>
          <cell r="R90">
            <v>71.110753221986073</v>
          </cell>
          <cell r="S90">
            <v>86.737178568780735</v>
          </cell>
          <cell r="T90">
            <v>99.533045977011511</v>
          </cell>
          <cell r="U90">
            <v>99.172310007524459</v>
          </cell>
          <cell r="V90">
            <v>99.641577060931908</v>
          </cell>
          <cell r="W90">
            <v>92.229729729729726</v>
          </cell>
          <cell r="X90">
            <v>101.54252993951282</v>
          </cell>
          <cell r="Y90">
            <v>86.413391344716089</v>
          </cell>
        </row>
        <row r="91">
          <cell r="A91">
            <v>39814</v>
          </cell>
          <cell r="B91">
            <v>84.9</v>
          </cell>
          <cell r="C91">
            <v>77.900000000000006</v>
          </cell>
          <cell r="D91">
            <v>85.3</v>
          </cell>
          <cell r="E91">
            <v>67.400000000000006</v>
          </cell>
          <cell r="F91">
            <v>28.1875775</v>
          </cell>
          <cell r="G91">
            <v>99.793138900000002</v>
          </cell>
          <cell r="H91">
            <v>2.5362318840579814</v>
          </cell>
          <cell r="I91">
            <v>2.9062087186261598</v>
          </cell>
          <cell r="J91">
            <v>2.4009603841536618</v>
          </cell>
          <cell r="K91">
            <v>-4.667609618104664</v>
          </cell>
          <cell r="L91">
            <v>-35.82510355585709</v>
          </cell>
          <cell r="M91">
            <v>1.4498393270722025</v>
          </cell>
          <cell r="N91">
            <v>91.487068965517253</v>
          </cell>
          <cell r="O91">
            <v>87.923250564334097</v>
          </cell>
          <cell r="P91">
            <v>91.72043010752688</v>
          </cell>
          <cell r="Q91">
            <v>75.900900900900908</v>
          </cell>
          <cell r="R91">
            <v>45.635252240859572</v>
          </cell>
          <cell r="S91">
            <v>87.994728294863762</v>
          </cell>
          <cell r="T91">
            <v>94.324712643678183</v>
          </cell>
          <cell r="U91">
            <v>91.309255079006789</v>
          </cell>
          <cell r="V91">
            <v>94.587813620071685</v>
          </cell>
          <cell r="W91">
            <v>82.057057057057065</v>
          </cell>
          <cell r="X91">
            <v>74.298754020484353</v>
          </cell>
          <cell r="Y91">
            <v>84.299859518543926</v>
          </cell>
        </row>
        <row r="92">
          <cell r="A92">
            <v>39845</v>
          </cell>
          <cell r="B92">
            <v>86.4</v>
          </cell>
          <cell r="C92">
            <v>80</v>
          </cell>
          <cell r="D92">
            <v>86.9</v>
          </cell>
          <cell r="E92">
            <v>76.599999999999994</v>
          </cell>
          <cell r="F92">
            <v>29.497648699999999</v>
          </cell>
          <cell r="G92">
            <v>109.524372</v>
          </cell>
          <cell r="H92">
            <v>1.7667844522968195</v>
          </cell>
          <cell r="I92">
            <v>2.6957637997432533</v>
          </cell>
          <cell r="J92">
            <v>1.8757327080891073</v>
          </cell>
          <cell r="K92">
            <v>13.649851632047461</v>
          </cell>
          <cell r="L92">
            <v>4.6476899265288028</v>
          </cell>
          <cell r="M92">
            <v>9.7514049635730995</v>
          </cell>
          <cell r="N92">
            <v>93.103448275862078</v>
          </cell>
          <cell r="O92">
            <v>90.293453724604973</v>
          </cell>
          <cell r="P92">
            <v>93.44086021505376</v>
          </cell>
          <cell r="Q92">
            <v>86.261261261261254</v>
          </cell>
          <cell r="R92">
            <v>47.756237262204017</v>
          </cell>
          <cell r="S92">
            <v>96.575450597491781</v>
          </cell>
          <cell r="T92">
            <v>91.27155172413795</v>
          </cell>
          <cell r="U92">
            <v>87.885628291948862</v>
          </cell>
          <cell r="V92">
            <v>91.577060931899652</v>
          </cell>
          <cell r="W92">
            <v>80.593093093093103</v>
          </cell>
          <cell r="X92">
            <v>54.834080908349883</v>
          </cell>
          <cell r="Y92">
            <v>90.435785820378769</v>
          </cell>
        </row>
        <row r="93">
          <cell r="A93">
            <v>39873</v>
          </cell>
          <cell r="B93">
            <v>87.9</v>
          </cell>
          <cell r="C93">
            <v>86</v>
          </cell>
          <cell r="D93">
            <v>88</v>
          </cell>
          <cell r="E93">
            <v>70.599999999999994</v>
          </cell>
          <cell r="F93">
            <v>44.407672300000002</v>
          </cell>
          <cell r="G93">
            <v>88.850675800000005</v>
          </cell>
          <cell r="H93">
            <v>1.7361111111111109</v>
          </cell>
          <cell r="I93">
            <v>7.5</v>
          </cell>
          <cell r="J93">
            <v>1.26582278481012</v>
          </cell>
          <cell r="K93">
            <v>-7.8328981723237598</v>
          </cell>
          <cell r="L93">
            <v>50.546481692962871</v>
          </cell>
          <cell r="M93">
            <v>-18.875886546968736</v>
          </cell>
          <cell r="N93">
            <v>94.719827586206904</v>
          </cell>
          <cell r="O93">
            <v>97.065462753950342</v>
          </cell>
          <cell r="P93">
            <v>94.623655913978496</v>
          </cell>
          <cell r="Q93">
            <v>79.504504504504496</v>
          </cell>
          <cell r="R93">
            <v>71.895334987191887</v>
          </cell>
          <cell r="S93">
            <v>78.345978110485376</v>
          </cell>
          <cell r="T93">
            <v>93.103448275862078</v>
          </cell>
          <cell r="U93">
            <v>91.760722347629795</v>
          </cell>
          <cell r="V93">
            <v>93.261648745519707</v>
          </cell>
          <cell r="W93">
            <v>80.555555555555557</v>
          </cell>
          <cell r="X93">
            <v>55.09560816341849</v>
          </cell>
          <cell r="Y93">
            <v>87.638719000946978</v>
          </cell>
        </row>
        <row r="94">
          <cell r="A94">
            <v>39904</v>
          </cell>
          <cell r="B94">
            <v>88.4</v>
          </cell>
          <cell r="C94">
            <v>83.6</v>
          </cell>
          <cell r="D94">
            <v>88.7</v>
          </cell>
          <cell r="E94">
            <v>78.7</v>
          </cell>
          <cell r="F94">
            <v>44.082451599999999</v>
          </cell>
          <cell r="G94">
            <v>105.008634</v>
          </cell>
          <cell r="H94">
            <v>0.56882821387940841</v>
          </cell>
          <cell r="I94">
            <v>-2.7906976744186114</v>
          </cell>
          <cell r="J94">
            <v>0.79545454545454863</v>
          </cell>
          <cell r="K94">
            <v>11.473087818696897</v>
          </cell>
          <cell r="L94">
            <v>-0.7323525038712797</v>
          </cell>
          <cell r="M94">
            <v>18.185520880416302</v>
          </cell>
          <cell r="N94">
            <v>95.258620689655189</v>
          </cell>
          <cell r="O94">
            <v>94.35665914221218</v>
          </cell>
          <cell r="P94">
            <v>95.376344086021518</v>
          </cell>
          <cell r="Q94">
            <v>88.626126126126138</v>
          </cell>
          <cell r="R94">
            <v>71.368807701246538</v>
          </cell>
          <cell r="S94">
            <v>92.593602318734085</v>
          </cell>
          <cell r="T94">
            <v>94.360632183908066</v>
          </cell>
          <cell r="U94">
            <v>93.90519187358916</v>
          </cell>
          <cell r="V94">
            <v>94.480286738351253</v>
          </cell>
          <cell r="W94">
            <v>84.797297297297305</v>
          </cell>
          <cell r="X94">
            <v>63.673459983547481</v>
          </cell>
          <cell r="Y94">
            <v>89.171677008903757</v>
          </cell>
        </row>
        <row r="95">
          <cell r="A95">
            <v>39934</v>
          </cell>
          <cell r="B95">
            <v>90.6</v>
          </cell>
          <cell r="C95">
            <v>84.6</v>
          </cell>
          <cell r="D95">
            <v>91</v>
          </cell>
          <cell r="E95">
            <v>78.5</v>
          </cell>
          <cell r="F95">
            <v>41.644820600000003</v>
          </cell>
          <cell r="G95">
            <v>108.083023</v>
          </cell>
          <cell r="H95">
            <v>2.488687782805417</v>
          </cell>
          <cell r="I95">
            <v>1.1961722488038278</v>
          </cell>
          <cell r="J95">
            <v>2.5930101465614399</v>
          </cell>
          <cell r="K95">
            <v>-0.25412960609911417</v>
          </cell>
          <cell r="L95">
            <v>-5.5297083340981796</v>
          </cell>
          <cell r="M95">
            <v>2.9277487792099044</v>
          </cell>
          <cell r="N95">
            <v>97.629310344827587</v>
          </cell>
          <cell r="O95">
            <v>95.485327313769758</v>
          </cell>
          <cell r="P95">
            <v>97.849462365591393</v>
          </cell>
          <cell r="Q95">
            <v>88.400900900900908</v>
          </cell>
          <cell r="R95">
            <v>67.422320793844207</v>
          </cell>
          <cell r="S95">
            <v>95.304510380247294</v>
          </cell>
          <cell r="T95">
            <v>95.869252873563212</v>
          </cell>
          <cell r="U95">
            <v>95.635816403310756</v>
          </cell>
          <cell r="V95">
            <v>95.949820788530474</v>
          </cell>
          <cell r="W95">
            <v>85.510510510510514</v>
          </cell>
          <cell r="X95">
            <v>70.228821160760887</v>
          </cell>
          <cell r="Y95">
            <v>88.748030269822252</v>
          </cell>
        </row>
        <row r="96">
          <cell r="A96">
            <v>39965</v>
          </cell>
          <cell r="B96">
            <v>91.7</v>
          </cell>
          <cell r="C96">
            <v>88.6</v>
          </cell>
          <cell r="D96">
            <v>91.9</v>
          </cell>
          <cell r="E96">
            <v>78</v>
          </cell>
          <cell r="F96">
            <v>40.515135000000001</v>
          </cell>
          <cell r="G96">
            <v>110.417079</v>
          </cell>
          <cell r="H96">
            <v>1.2141280353200978</v>
          </cell>
          <cell r="I96">
            <v>4.7281323877068564</v>
          </cell>
          <cell r="J96">
            <v>0.98901098901099527</v>
          </cell>
          <cell r="K96">
            <v>-0.63694267515923575</v>
          </cell>
          <cell r="L96">
            <v>-2.7126677068696554</v>
          </cell>
          <cell r="M96">
            <v>2.159502885110832</v>
          </cell>
          <cell r="N96">
            <v>98.814655172413808</v>
          </cell>
          <cell r="O96">
            <v>100</v>
          </cell>
          <cell r="P96">
            <v>98.817204301075279</v>
          </cell>
          <cell r="Q96">
            <v>87.837837837837839</v>
          </cell>
          <cell r="R96">
            <v>65.593377270447533</v>
          </cell>
          <cell r="S96">
            <v>97.362614031549484</v>
          </cell>
          <cell r="T96">
            <v>97.23419540229888</v>
          </cell>
          <cell r="U96">
            <v>96.613995485327322</v>
          </cell>
          <cell r="V96">
            <v>97.347670250896059</v>
          </cell>
          <cell r="W96">
            <v>88.2882882882883</v>
          </cell>
          <cell r="X96">
            <v>68.128168588512764</v>
          </cell>
          <cell r="Y96">
            <v>95.086908910176945</v>
          </cell>
        </row>
        <row r="97">
          <cell r="A97">
            <v>39995</v>
          </cell>
          <cell r="B97">
            <v>92.9</v>
          </cell>
          <cell r="C97">
            <v>88.9</v>
          </cell>
          <cell r="D97">
            <v>93.2</v>
          </cell>
          <cell r="E97">
            <v>84.8</v>
          </cell>
          <cell r="F97">
            <v>49.481284100000003</v>
          </cell>
          <cell r="G97">
            <v>114.685382</v>
          </cell>
          <cell r="H97">
            <v>1.3086150490730675</v>
          </cell>
          <cell r="I97">
            <v>0.33860045146728152</v>
          </cell>
          <cell r="J97">
            <v>1.4145810663764931</v>
          </cell>
          <cell r="K97">
            <v>8.7179487179487154</v>
          </cell>
          <cell r="L97">
            <v>22.130369552020504</v>
          </cell>
          <cell r="M97">
            <v>3.8656184701281613</v>
          </cell>
          <cell r="N97">
            <v>100.10775862068965</v>
          </cell>
          <cell r="O97">
            <v>100.33860045146727</v>
          </cell>
          <cell r="P97">
            <v>100.21505376344086</v>
          </cell>
          <cell r="Q97">
            <v>95.495495495495504</v>
          </cell>
          <cell r="R97">
            <v>80.109434062048592</v>
          </cell>
          <cell r="S97">
            <v>101.12628122255268</v>
          </cell>
          <cell r="T97">
            <v>98.850574712643677</v>
          </cell>
          <cell r="U97">
            <v>98.607975921745677</v>
          </cell>
          <cell r="V97">
            <v>98.960573476702507</v>
          </cell>
          <cell r="W97">
            <v>90.578078078078079</v>
          </cell>
          <cell r="X97">
            <v>71.041710708780116</v>
          </cell>
          <cell r="Y97">
            <v>97.931135211449828</v>
          </cell>
        </row>
        <row r="98">
          <cell r="A98">
            <v>40026</v>
          </cell>
          <cell r="B98">
            <v>94.1</v>
          </cell>
          <cell r="C98">
            <v>89</v>
          </cell>
          <cell r="D98">
            <v>94.5</v>
          </cell>
          <cell r="E98">
            <v>90.1</v>
          </cell>
          <cell r="F98">
            <v>55.1677094</v>
          </cell>
          <cell r="G98">
            <v>119.620515</v>
          </cell>
          <cell r="H98">
            <v>1.291711517761021</v>
          </cell>
          <cell r="I98">
            <v>0.11248593925758639</v>
          </cell>
          <cell r="J98">
            <v>1.3948497854077222</v>
          </cell>
          <cell r="K98">
            <v>6.2499999999999964</v>
          </cell>
          <cell r="L98">
            <v>11.492073019988574</v>
          </cell>
          <cell r="M98">
            <v>4.3031927120406621</v>
          </cell>
          <cell r="N98">
            <v>101.40086206896552</v>
          </cell>
          <cell r="O98">
            <v>100.45146726862303</v>
          </cell>
          <cell r="P98">
            <v>101.61290322580645</v>
          </cell>
          <cell r="Q98">
            <v>101.46396396396395</v>
          </cell>
          <cell r="R98">
            <v>89.315668720358815</v>
          </cell>
          <cell r="S98">
            <v>105.47793998607928</v>
          </cell>
          <cell r="T98">
            <v>100.10775862068965</v>
          </cell>
          <cell r="U98">
            <v>100.26335590669676</v>
          </cell>
          <cell r="V98">
            <v>100.21505376344088</v>
          </cell>
          <cell r="W98">
            <v>94.932432432432435</v>
          </cell>
          <cell r="X98">
            <v>78.339493350951656</v>
          </cell>
          <cell r="Y98">
            <v>101.3222784133938</v>
          </cell>
        </row>
        <row r="99">
          <cell r="A99">
            <v>40057</v>
          </cell>
          <cell r="B99">
            <v>95.9</v>
          </cell>
          <cell r="C99">
            <v>89.7</v>
          </cell>
          <cell r="D99">
            <v>96.2</v>
          </cell>
          <cell r="E99">
            <v>94.2</v>
          </cell>
          <cell r="F99">
            <v>58.4981273</v>
          </cell>
          <cell r="G99">
            <v>124.634542</v>
          </cell>
          <cell r="H99">
            <v>1.9128586609989495</v>
          </cell>
          <cell r="I99">
            <v>0.78651685393258741</v>
          </cell>
          <cell r="J99">
            <v>1.798941798941802</v>
          </cell>
          <cell r="K99">
            <v>4.5504994450610532</v>
          </cell>
          <cell r="L99">
            <v>6.0368971926175359</v>
          </cell>
          <cell r="M99">
            <v>4.1916112800550964</v>
          </cell>
          <cell r="N99">
            <v>103.34051724137932</v>
          </cell>
          <cell r="O99">
            <v>101.24153498871334</v>
          </cell>
          <cell r="P99">
            <v>103.44086021505376</v>
          </cell>
          <cell r="Q99">
            <v>106.08108108108109</v>
          </cell>
          <cell r="R99">
            <v>94.707563817905722</v>
          </cell>
          <cell r="S99">
            <v>109.89916521650554</v>
          </cell>
          <cell r="T99">
            <v>101.61637931034483</v>
          </cell>
          <cell r="U99">
            <v>100.67720090293454</v>
          </cell>
          <cell r="V99">
            <v>101.75627240143369</v>
          </cell>
          <cell r="W99">
            <v>101.0135135135135</v>
          </cell>
          <cell r="X99">
            <v>88.044222200104386</v>
          </cell>
          <cell r="Y99">
            <v>105.50112880837916</v>
          </cell>
        </row>
        <row r="100">
          <cell r="A100">
            <v>40087</v>
          </cell>
          <cell r="B100">
            <v>97</v>
          </cell>
          <cell r="C100">
            <v>90.7</v>
          </cell>
          <cell r="D100">
            <v>97.4</v>
          </cell>
          <cell r="E100">
            <v>95</v>
          </cell>
          <cell r="F100">
            <v>62.1894165</v>
          </cell>
          <cell r="G100">
            <v>123.906825</v>
          </cell>
          <cell r="H100">
            <v>1.1470281543274186</v>
          </cell>
          <cell r="I100">
            <v>1.1148272017837235</v>
          </cell>
          <cell r="J100">
            <v>1.2474012474012501</v>
          </cell>
          <cell r="K100">
            <v>0.84925690021231126</v>
          </cell>
          <cell r="L100">
            <v>6.3100980670196591</v>
          </cell>
          <cell r="M100">
            <v>-0.58388067089779849</v>
          </cell>
          <cell r="N100">
            <v>104.52586206896552</v>
          </cell>
          <cell r="O100">
            <v>102.3702031602709</v>
          </cell>
          <cell r="P100">
            <v>104.73118279569893</v>
          </cell>
          <cell r="Q100">
            <v>106.98198198198199</v>
          </cell>
          <cell r="R100">
            <v>100.68370397170081</v>
          </cell>
          <cell r="S100">
            <v>109.25748523332832</v>
          </cell>
          <cell r="T100">
            <v>103.08908045977012</v>
          </cell>
          <cell r="U100">
            <v>101.35440180586909</v>
          </cell>
          <cell r="V100">
            <v>103.26164874551972</v>
          </cell>
          <cell r="W100">
            <v>104.84234234234235</v>
          </cell>
          <cell r="X100">
            <v>94.902312169988463</v>
          </cell>
          <cell r="Y100">
            <v>108.21153014530438</v>
          </cell>
        </row>
        <row r="101">
          <cell r="A101">
            <v>40118</v>
          </cell>
          <cell r="B101">
            <v>99.1</v>
          </cell>
          <cell r="C101">
            <v>90.2</v>
          </cell>
          <cell r="D101">
            <v>99.7</v>
          </cell>
          <cell r="E101">
            <v>99.2</v>
          </cell>
          <cell r="F101">
            <v>61.517606499999999</v>
          </cell>
          <cell r="G101">
            <v>125.815365</v>
          </cell>
          <cell r="H101">
            <v>2.1649484536082415</v>
          </cell>
          <cell r="I101">
            <v>-0.55126791620727666</v>
          </cell>
          <cell r="J101">
            <v>2.3613963039014343</v>
          </cell>
          <cell r="K101">
            <v>4.4210526315789505</v>
          </cell>
          <cell r="L101">
            <v>-1.0802641957574899</v>
          </cell>
          <cell r="M101">
            <v>1.5403025620259434</v>
          </cell>
          <cell r="N101">
            <v>106.78879310344827</v>
          </cell>
          <cell r="O101">
            <v>101.80586907449212</v>
          </cell>
          <cell r="P101">
            <v>107.20430107526882</v>
          </cell>
          <cell r="Q101">
            <v>111.71171171171173</v>
          </cell>
          <cell r="R101">
            <v>99.596053966732072</v>
          </cell>
          <cell r="S101">
            <v>110.9403810775824</v>
          </cell>
          <cell r="T101">
            <v>104.88505747126436</v>
          </cell>
          <cell r="U101">
            <v>101.80586907449212</v>
          </cell>
          <cell r="V101">
            <v>105.12544802867383</v>
          </cell>
          <cell r="W101">
            <v>108.25825825825827</v>
          </cell>
          <cell r="X101">
            <v>98.329107252112863</v>
          </cell>
          <cell r="Y101">
            <v>110.03234384247209</v>
          </cell>
        </row>
        <row r="102">
          <cell r="A102">
            <v>40148</v>
          </cell>
          <cell r="B102">
            <v>99.1</v>
          </cell>
          <cell r="C102">
            <v>90.2</v>
          </cell>
          <cell r="D102">
            <v>99.7</v>
          </cell>
          <cell r="E102">
            <v>101.9</v>
          </cell>
          <cell r="F102">
            <v>68.926991000000001</v>
          </cell>
          <cell r="G102">
            <v>132.57238000000001</v>
          </cell>
          <cell r="H102">
            <v>0</v>
          </cell>
          <cell r="I102">
            <v>0</v>
          </cell>
          <cell r="J102">
            <v>0</v>
          </cell>
          <cell r="K102">
            <v>2.7217741935483897</v>
          </cell>
          <cell r="L102">
            <v>12.044331568719278</v>
          </cell>
          <cell r="M102">
            <v>5.3705801354230536</v>
          </cell>
          <cell r="N102">
            <v>106.78879310344827</v>
          </cell>
          <cell r="O102">
            <v>101.80586907449212</v>
          </cell>
          <cell r="P102">
            <v>107.20430107526882</v>
          </cell>
          <cell r="Q102">
            <v>114.75225225225225</v>
          </cell>
          <cell r="R102">
            <v>111.59173293584585</v>
          </cell>
          <cell r="S102">
            <v>116.89852314589768</v>
          </cell>
          <cell r="T102">
            <v>106.03448275862068</v>
          </cell>
          <cell r="U102">
            <v>101.99398043641838</v>
          </cell>
          <cell r="V102">
            <v>106.37992831541219</v>
          </cell>
          <cell r="W102">
            <v>111.14864864864865</v>
          </cell>
          <cell r="X102">
            <v>103.95716362475957</v>
          </cell>
          <cell r="Y102">
            <v>112.36546315226947</v>
          </cell>
        </row>
        <row r="103">
          <cell r="A103">
            <v>40179</v>
          </cell>
          <cell r="B103">
            <v>101.3</v>
          </cell>
          <cell r="C103">
            <v>95.6</v>
          </cell>
          <cell r="D103">
            <v>101.6</v>
          </cell>
          <cell r="E103">
            <v>103.8</v>
          </cell>
          <cell r="F103">
            <v>72.591116</v>
          </cell>
          <cell r="G103">
            <v>127.22285599999999</v>
          </cell>
          <cell r="H103">
            <v>2.2199798183652906</v>
          </cell>
          <cell r="I103">
            <v>5.9866962305986604</v>
          </cell>
          <cell r="J103">
            <v>1.9057171514543545</v>
          </cell>
          <cell r="K103">
            <v>1.8645731108930239</v>
          </cell>
          <cell r="L103">
            <v>5.3159509023105311</v>
          </cell>
          <cell r="M103">
            <v>-4.0351723337847725</v>
          </cell>
          <cell r="N103">
            <v>109.15948275862068</v>
          </cell>
          <cell r="O103">
            <v>107.90067720090293</v>
          </cell>
          <cell r="P103">
            <v>109.24731182795698</v>
          </cell>
          <cell r="Q103">
            <v>116.89189189189189</v>
          </cell>
          <cell r="R103">
            <v>117.52389466975292</v>
          </cell>
          <cell r="S103">
            <v>112.18146628131143</v>
          </cell>
          <cell r="T103">
            <v>107.57902298850574</v>
          </cell>
          <cell r="U103">
            <v>103.83747178329573</v>
          </cell>
          <cell r="V103">
            <v>107.8853046594982</v>
          </cell>
          <cell r="W103">
            <v>114.45195195195195</v>
          </cell>
          <cell r="X103">
            <v>109.57056052411029</v>
          </cell>
          <cell r="Y103">
            <v>113.34012350159718</v>
          </cell>
        </row>
        <row r="104">
          <cell r="A104">
            <v>40210</v>
          </cell>
          <cell r="B104">
            <v>101</v>
          </cell>
          <cell r="C104">
            <v>96.6</v>
          </cell>
          <cell r="D104">
            <v>101.3</v>
          </cell>
          <cell r="E104">
            <v>100.9</v>
          </cell>
          <cell r="F104">
            <v>73.498480200000003</v>
          </cell>
          <cell r="G104">
            <v>123.21706399999999</v>
          </cell>
          <cell r="H104">
            <v>-0.29615004935833872</v>
          </cell>
          <cell r="I104">
            <v>1.0460251046025106</v>
          </cell>
          <cell r="J104">
            <v>-0.2952755905511783</v>
          </cell>
          <cell r="K104">
            <v>-2.7938342967244618</v>
          </cell>
          <cell r="L104">
            <v>1.2499659049187279</v>
          </cell>
          <cell r="M104">
            <v>-3.1486417817880143</v>
          </cell>
          <cell r="N104">
            <v>108.83620689655173</v>
          </cell>
          <cell r="O104">
            <v>109.0293453724605</v>
          </cell>
          <cell r="P104">
            <v>108.92473118279568</v>
          </cell>
          <cell r="Q104">
            <v>113.62612612612612</v>
          </cell>
          <cell r="R104">
            <v>118.99290328325742</v>
          </cell>
          <cell r="S104">
            <v>108.64927376255562</v>
          </cell>
          <cell r="T104">
            <v>108.26149425287356</v>
          </cell>
          <cell r="U104">
            <v>106.24529721595185</v>
          </cell>
          <cell r="V104">
            <v>108.45878136200717</v>
          </cell>
          <cell r="W104">
            <v>115.09009009009009</v>
          </cell>
          <cell r="X104">
            <v>116.03617696295207</v>
          </cell>
          <cell r="Y104">
            <v>112.57642106325493</v>
          </cell>
        </row>
        <row r="105">
          <cell r="A105">
            <v>40238</v>
          </cell>
          <cell r="B105">
            <v>102.1</v>
          </cell>
          <cell r="C105">
            <v>98</v>
          </cell>
          <cell r="D105">
            <v>102.4</v>
          </cell>
          <cell r="E105">
            <v>102.4</v>
          </cell>
          <cell r="F105">
            <v>73.207385500000001</v>
          </cell>
          <cell r="G105">
            <v>127.101268</v>
          </cell>
          <cell r="H105">
            <v>1.0891089108910834</v>
          </cell>
          <cell r="I105">
            <v>1.4492753623188466</v>
          </cell>
          <cell r="J105">
            <v>1.0858835143139276</v>
          </cell>
          <cell r="K105">
            <v>1.4866204162537164</v>
          </cell>
          <cell r="L105">
            <v>-0.39605540034010406</v>
          </cell>
          <cell r="M105">
            <v>3.1523263693411909</v>
          </cell>
          <cell r="N105">
            <v>110.02155172413792</v>
          </cell>
          <cell r="O105">
            <v>110.60948081264108</v>
          </cell>
          <cell r="P105">
            <v>110.10752688172043</v>
          </cell>
          <cell r="Q105">
            <v>115.31531531531532</v>
          </cell>
          <cell r="R105">
            <v>118.5216254637826</v>
          </cell>
          <cell r="S105">
            <v>112.07425346947035</v>
          </cell>
          <cell r="T105">
            <v>109.33908045977012</v>
          </cell>
          <cell r="U105">
            <v>109.17983446200151</v>
          </cell>
          <cell r="V105">
            <v>109.42652329749103</v>
          </cell>
          <cell r="W105">
            <v>115.27777777777777</v>
          </cell>
          <cell r="X105">
            <v>118.34614113893097</v>
          </cell>
          <cell r="Y105">
            <v>110.96833117111247</v>
          </cell>
        </row>
        <row r="106">
          <cell r="A106">
            <v>40269</v>
          </cell>
          <cell r="B106">
            <v>103.3</v>
          </cell>
          <cell r="C106">
            <v>99.3</v>
          </cell>
          <cell r="D106">
            <v>103.5</v>
          </cell>
          <cell r="E106">
            <v>101.3</v>
          </cell>
          <cell r="F106">
            <v>75.343878000000004</v>
          </cell>
          <cell r="G106">
            <v>123.22085</v>
          </cell>
          <cell r="H106">
            <v>1.1753183153770841</v>
          </cell>
          <cell r="I106">
            <v>1.3265306122448952</v>
          </cell>
          <cell r="J106">
            <v>1.0742187499999944</v>
          </cell>
          <cell r="K106">
            <v>-1.0742187500000084</v>
          </cell>
          <cell r="L106">
            <v>2.9184111485582322</v>
          </cell>
          <cell r="M106">
            <v>-3.0530128149469018</v>
          </cell>
          <cell r="N106">
            <v>111.31465517241379</v>
          </cell>
          <cell r="O106">
            <v>112.07674943566592</v>
          </cell>
          <cell r="P106">
            <v>111.29032258064515</v>
          </cell>
          <cell r="Q106">
            <v>114.07657657657657</v>
          </cell>
          <cell r="R106">
            <v>121.98057379477008</v>
          </cell>
          <cell r="S106">
            <v>108.65261214879136</v>
          </cell>
          <cell r="T106">
            <v>110.05747126436781</v>
          </cell>
          <cell r="U106">
            <v>110.57185854025583</v>
          </cell>
          <cell r="V106">
            <v>110.1075268817204</v>
          </cell>
          <cell r="W106">
            <v>114.33933933933933</v>
          </cell>
          <cell r="X106">
            <v>119.83170084727003</v>
          </cell>
          <cell r="Y106">
            <v>109.79204646027245</v>
          </cell>
        </row>
        <row r="107">
          <cell r="A107">
            <v>40299</v>
          </cell>
          <cell r="B107">
            <v>102.8</v>
          </cell>
          <cell r="C107">
            <v>97.2</v>
          </cell>
          <cell r="D107">
            <v>103.1</v>
          </cell>
          <cell r="E107">
            <v>96.7</v>
          </cell>
          <cell r="F107">
            <v>72.399574200000004</v>
          </cell>
          <cell r="G107">
            <v>119.099357</v>
          </cell>
          <cell r="H107">
            <v>-0.48402710551790895</v>
          </cell>
          <cell r="I107">
            <v>-2.1148036253776379</v>
          </cell>
          <cell r="J107">
            <v>-0.38647342995169631</v>
          </cell>
          <cell r="K107">
            <v>-4.5409674234945649</v>
          </cell>
          <cell r="L107">
            <v>-3.9078208849297615</v>
          </cell>
          <cell r="M107">
            <v>-3.3448016305682038</v>
          </cell>
          <cell r="N107">
            <v>110.77586206896552</v>
          </cell>
          <cell r="O107">
            <v>109.70654627539504</v>
          </cell>
          <cell r="P107">
            <v>110.86021505376344</v>
          </cell>
          <cell r="Q107">
            <v>108.89639639639641</v>
          </cell>
          <cell r="R107">
            <v>117.2137914564609</v>
          </cell>
          <cell r="S107">
            <v>105.01839780598362</v>
          </cell>
          <cell r="T107">
            <v>110.70402298850574</v>
          </cell>
          <cell r="U107">
            <v>110.79759217456734</v>
          </cell>
          <cell r="V107">
            <v>110.75268817204301</v>
          </cell>
          <cell r="W107">
            <v>112.76276276276276</v>
          </cell>
          <cell r="X107">
            <v>119.23866357167118</v>
          </cell>
          <cell r="Y107">
            <v>108.58175447474844</v>
          </cell>
        </row>
        <row r="108">
          <cell r="A108">
            <v>40330</v>
          </cell>
          <cell r="B108">
            <v>102.7</v>
          </cell>
          <cell r="C108">
            <v>96.8</v>
          </cell>
          <cell r="D108">
            <v>103.1</v>
          </cell>
          <cell r="E108">
            <v>103.7</v>
          </cell>
          <cell r="F108">
            <v>77.883780700000003</v>
          </cell>
          <cell r="G108">
            <v>123.704548</v>
          </cell>
          <cell r="H108">
            <v>-9.7276264591434167E-2</v>
          </cell>
          <cell r="I108">
            <v>-0.41152263374486181</v>
          </cell>
          <cell r="J108">
            <v>0</v>
          </cell>
          <cell r="K108">
            <v>7.2388831437435366</v>
          </cell>
          <cell r="L108">
            <v>7.5749154060632566</v>
          </cell>
          <cell r="M108">
            <v>3.866679985518314</v>
          </cell>
          <cell r="N108">
            <v>110.66810344827587</v>
          </cell>
          <cell r="O108">
            <v>109.25507900677201</v>
          </cell>
          <cell r="P108">
            <v>110.86021505376344</v>
          </cell>
          <cell r="Q108">
            <v>116.77927927927929</v>
          </cell>
          <cell r="R108">
            <v>126.0926370035272</v>
          </cell>
          <cell r="S108">
            <v>109.07912317505961</v>
          </cell>
          <cell r="T108">
            <v>110.91954022988506</v>
          </cell>
          <cell r="U108">
            <v>110.34612490594434</v>
          </cell>
          <cell r="V108">
            <v>111.00358422939068</v>
          </cell>
          <cell r="W108">
            <v>113.25075075075075</v>
          </cell>
          <cell r="X108">
            <v>121.7623340849194</v>
          </cell>
          <cell r="Y108">
            <v>107.58337770994486</v>
          </cell>
        </row>
        <row r="109">
          <cell r="A109">
            <v>40360</v>
          </cell>
          <cell r="B109">
            <v>101.7</v>
          </cell>
          <cell r="C109">
            <v>98</v>
          </cell>
          <cell r="D109">
            <v>101.9</v>
          </cell>
          <cell r="E109">
            <v>103.6</v>
          </cell>
          <cell r="F109">
            <v>79.577959100000001</v>
          </cell>
          <cell r="G109">
            <v>124.56803600000001</v>
          </cell>
          <cell r="H109">
            <v>-0.97370983446932802</v>
          </cell>
          <cell r="I109">
            <v>1.2396694214876063</v>
          </cell>
          <cell r="J109">
            <v>-1.1639185257031897</v>
          </cell>
          <cell r="K109">
            <v>-9.6432015429130685E-2</v>
          </cell>
          <cell r="L109">
            <v>2.1752647146468052</v>
          </cell>
          <cell r="M109">
            <v>0.69802445743547259</v>
          </cell>
          <cell r="N109">
            <v>109.59051724137932</v>
          </cell>
          <cell r="O109">
            <v>110.60948081264108</v>
          </cell>
          <cell r="P109">
            <v>109.56989247311827</v>
          </cell>
          <cell r="Q109">
            <v>116.66666666666667</v>
          </cell>
          <cell r="R109">
            <v>128.83548564403259</v>
          </cell>
          <cell r="S109">
            <v>109.84052213277768</v>
          </cell>
          <cell r="T109">
            <v>110.3448275862069</v>
          </cell>
          <cell r="U109">
            <v>109.85703536493605</v>
          </cell>
          <cell r="V109">
            <v>110.43010752688171</v>
          </cell>
          <cell r="W109">
            <v>114.11411411411412</v>
          </cell>
          <cell r="X109">
            <v>124.04730470134022</v>
          </cell>
          <cell r="Y109">
            <v>107.97934770460698</v>
          </cell>
        </row>
        <row r="110">
          <cell r="A110">
            <v>40391</v>
          </cell>
          <cell r="B110">
            <v>101.3</v>
          </cell>
          <cell r="C110">
            <v>99.8</v>
          </cell>
          <cell r="D110">
            <v>101.5</v>
          </cell>
          <cell r="E110">
            <v>105.4</v>
          </cell>
          <cell r="F110">
            <v>78.829036099999996</v>
          </cell>
          <cell r="G110">
            <v>124.418105</v>
          </cell>
          <cell r="H110">
            <v>-0.3933136676499564</v>
          </cell>
          <cell r="I110">
            <v>1.8367346938775482</v>
          </cell>
          <cell r="J110">
            <v>-0.39254170755643342</v>
          </cell>
          <cell r="K110">
            <v>1.7374517374517486</v>
          </cell>
          <cell r="L110">
            <v>-0.94111863193033929</v>
          </cell>
          <cell r="M110">
            <v>-0.12036073202599852</v>
          </cell>
          <cell r="N110">
            <v>109.15948275862068</v>
          </cell>
          <cell r="O110">
            <v>112.64108352144471</v>
          </cell>
          <cell r="P110">
            <v>109.13978494623655</v>
          </cell>
          <cell r="Q110">
            <v>118.69369369369372</v>
          </cell>
          <cell r="R110">
            <v>127.62299088409867</v>
          </cell>
          <cell r="S110">
            <v>109.7083172762775</v>
          </cell>
          <cell r="T110">
            <v>109.80603448275862</v>
          </cell>
          <cell r="U110">
            <v>110.83521444695261</v>
          </cell>
          <cell r="V110">
            <v>109.85663082437276</v>
          </cell>
          <cell r="W110">
            <v>117.37987987987988</v>
          </cell>
          <cell r="X110">
            <v>127.51703784388616</v>
          </cell>
          <cell r="Y110">
            <v>109.54265419470494</v>
          </cell>
        </row>
        <row r="111">
          <cell r="A111">
            <v>40422</v>
          </cell>
          <cell r="B111">
            <v>101.5</v>
          </cell>
          <cell r="C111">
            <v>101.4</v>
          </cell>
          <cell r="D111">
            <v>101.4</v>
          </cell>
          <cell r="E111">
            <v>106</v>
          </cell>
          <cell r="F111">
            <v>79.517805800000005</v>
          </cell>
          <cell r="G111">
            <v>126.655435</v>
          </cell>
          <cell r="H111">
            <v>0.19743336623889718</v>
          </cell>
          <cell r="I111">
            <v>1.6032064128256598</v>
          </cell>
          <cell r="J111">
            <v>-9.8522167487679127E-2</v>
          </cell>
          <cell r="K111">
            <v>0.56925996204933049</v>
          </cell>
          <cell r="L111">
            <v>0.87375126485912824</v>
          </cell>
          <cell r="M111">
            <v>1.7982350719776676</v>
          </cell>
          <cell r="N111">
            <v>109.375</v>
          </cell>
          <cell r="O111">
            <v>114.44695259593681</v>
          </cell>
          <cell r="P111">
            <v>109.03225806451613</v>
          </cell>
          <cell r="Q111">
            <v>119.36936936936937</v>
          </cell>
          <cell r="R111">
            <v>128.73809838119953</v>
          </cell>
          <cell r="S111">
            <v>111.68113071441606</v>
          </cell>
          <cell r="T111">
            <v>109.375</v>
          </cell>
          <cell r="U111">
            <v>112.56583897667421</v>
          </cell>
          <cell r="V111">
            <v>109.24731182795699</v>
          </cell>
          <cell r="W111">
            <v>118.24324324324327</v>
          </cell>
          <cell r="X111">
            <v>128.39885830311027</v>
          </cell>
          <cell r="Y111">
            <v>110.40999004115707</v>
          </cell>
        </row>
        <row r="112">
          <cell r="A112">
            <v>40452</v>
          </cell>
          <cell r="B112">
            <v>101.6</v>
          </cell>
          <cell r="C112">
            <v>99</v>
          </cell>
          <cell r="D112">
            <v>101.7</v>
          </cell>
          <cell r="E112">
            <v>108.4</v>
          </cell>
          <cell r="F112">
            <v>84.768653900000004</v>
          </cell>
          <cell r="G112">
            <v>123.951697</v>
          </cell>
          <cell r="H112">
            <v>9.8522167487679127E-2</v>
          </cell>
          <cell r="I112">
            <v>-2.3668639053254492</v>
          </cell>
          <cell r="J112">
            <v>0.29585798816567765</v>
          </cell>
          <cell r="K112">
            <v>2.2641509433962317</v>
          </cell>
          <cell r="L112">
            <v>6.6033614071378199</v>
          </cell>
          <cell r="M112">
            <v>-2.1347192878063237</v>
          </cell>
          <cell r="N112">
            <v>109.48275862068965</v>
          </cell>
          <cell r="O112">
            <v>111.73814898419865</v>
          </cell>
          <cell r="P112">
            <v>109.35483870967741</v>
          </cell>
          <cell r="Q112">
            <v>122.07207207207209</v>
          </cell>
          <cell r="R112">
            <v>137.23914028598679</v>
          </cell>
          <cell r="S112">
            <v>109.29705207621522</v>
          </cell>
          <cell r="T112">
            <v>109.33908045977012</v>
          </cell>
          <cell r="U112">
            <v>112.94206170052672</v>
          </cell>
          <cell r="V112">
            <v>109.17562724014336</v>
          </cell>
          <cell r="W112">
            <v>120.04504504504506</v>
          </cell>
          <cell r="X112">
            <v>131.200076517095</v>
          </cell>
          <cell r="Y112">
            <v>110.22883335563625</v>
          </cell>
        </row>
        <row r="113">
          <cell r="A113">
            <v>40483</v>
          </cell>
          <cell r="B113">
            <v>101.8</v>
          </cell>
          <cell r="C113">
            <v>99.8</v>
          </cell>
          <cell r="D113">
            <v>101.9</v>
          </cell>
          <cell r="E113">
            <v>104.9</v>
          </cell>
          <cell r="F113">
            <v>89.537855199999996</v>
          </cell>
          <cell r="G113">
            <v>120.376561</v>
          </cell>
          <cell r="H113">
            <v>0.19685039370079022</v>
          </cell>
          <cell r="I113">
            <v>0.80808080808080518</v>
          </cell>
          <cell r="J113">
            <v>0.1966568338249782</v>
          </cell>
          <cell r="K113">
            <v>-3.2287822878228782</v>
          </cell>
          <cell r="L113">
            <v>5.6261378240429876</v>
          </cell>
          <cell r="M113">
            <v>-2.8842977438219344</v>
          </cell>
          <cell r="N113">
            <v>109.69827586206897</v>
          </cell>
          <cell r="O113">
            <v>112.64108352144471</v>
          </cell>
          <cell r="P113">
            <v>109.56989247311827</v>
          </cell>
          <cell r="Q113">
            <v>118.13063063063065</v>
          </cell>
          <cell r="R113">
            <v>144.96040346700812</v>
          </cell>
          <cell r="S113">
            <v>106.14459966911707</v>
          </cell>
          <cell r="T113">
            <v>109.51867816091954</v>
          </cell>
          <cell r="U113">
            <v>112.94206170052672</v>
          </cell>
          <cell r="V113">
            <v>109.3189964157706</v>
          </cell>
          <cell r="W113">
            <v>119.85735735735737</v>
          </cell>
          <cell r="X113">
            <v>136.97921404473149</v>
          </cell>
          <cell r="Y113">
            <v>109.04092748658279</v>
          </cell>
        </row>
        <row r="114">
          <cell r="A114">
            <v>40513</v>
          </cell>
          <cell r="B114">
            <v>102.7</v>
          </cell>
          <cell r="C114">
            <v>99</v>
          </cell>
          <cell r="D114">
            <v>103.1</v>
          </cell>
          <cell r="E114">
            <v>100.7</v>
          </cell>
          <cell r="F114">
            <v>83.536385100000004</v>
          </cell>
          <cell r="G114">
            <v>117.64514699999999</v>
          </cell>
          <cell r="H114">
            <v>0.88408644400786418</v>
          </cell>
          <cell r="I114">
            <v>-0.80160320641282279</v>
          </cell>
          <cell r="J114">
            <v>1.1776251226692724</v>
          </cell>
          <cell r="K114">
            <v>-4.0038131553860845</v>
          </cell>
          <cell r="L114">
            <v>-6.7027181817060004</v>
          </cell>
          <cell r="M114">
            <v>-2.2690580103879201</v>
          </cell>
          <cell r="N114">
            <v>110.66810344827587</v>
          </cell>
          <cell r="O114">
            <v>111.73814898419865</v>
          </cell>
          <cell r="P114">
            <v>110.86021505376344</v>
          </cell>
          <cell r="Q114">
            <v>113.40090090090091</v>
          </cell>
          <cell r="R114">
            <v>135.24411614755059</v>
          </cell>
          <cell r="S114">
            <v>103.73611712773076</v>
          </cell>
          <cell r="T114">
            <v>109.94971264367815</v>
          </cell>
          <cell r="U114">
            <v>112.03912716328067</v>
          </cell>
          <cell r="V114">
            <v>109.92831541218636</v>
          </cell>
          <cell r="W114">
            <v>117.86786786786787</v>
          </cell>
          <cell r="X114">
            <v>139.14788663351518</v>
          </cell>
          <cell r="Y114">
            <v>106.39258962435436</v>
          </cell>
        </row>
        <row r="115">
          <cell r="A115">
            <v>40544</v>
          </cell>
          <cell r="B115">
            <v>102.9</v>
          </cell>
          <cell r="C115">
            <v>100.3</v>
          </cell>
          <cell r="D115">
            <v>103.2</v>
          </cell>
          <cell r="E115">
            <v>111.3</v>
          </cell>
          <cell r="F115">
            <v>100.081012</v>
          </cell>
          <cell r="G115">
            <v>120.740814</v>
          </cell>
          <cell r="H115">
            <v>0.19474196689386838</v>
          </cell>
          <cell r="I115">
            <v>1.3131313131313103</v>
          </cell>
          <cell r="J115">
            <v>9.699321047527501E-2</v>
          </cell>
          <cell r="K115">
            <v>10.526315789473678</v>
          </cell>
          <cell r="L115">
            <v>19.805294280084901</v>
          </cell>
          <cell r="M115">
            <v>2.6313597109109876</v>
          </cell>
          <cell r="N115">
            <v>110.88362068965519</v>
          </cell>
          <cell r="O115">
            <v>113.2054176072235</v>
          </cell>
          <cell r="P115">
            <v>110.96774193548387</v>
          </cell>
          <cell r="Q115">
            <v>125.33783783783782</v>
          </cell>
          <cell r="R115">
            <v>162.0296113470728</v>
          </cell>
          <cell r="S115">
            <v>106.46578751949332</v>
          </cell>
          <cell r="T115">
            <v>110.41666666666667</v>
          </cell>
          <cell r="U115">
            <v>112.52821670428894</v>
          </cell>
          <cell r="V115">
            <v>110.46594982078852</v>
          </cell>
          <cell r="W115">
            <v>118.95645645645646</v>
          </cell>
          <cell r="X115">
            <v>147.4113769872105</v>
          </cell>
          <cell r="Y115">
            <v>105.4488347721137</v>
          </cell>
        </row>
        <row r="116">
          <cell r="A116">
            <v>40575</v>
          </cell>
          <cell r="B116">
            <v>104.8</v>
          </cell>
          <cell r="C116">
            <v>101.2</v>
          </cell>
          <cell r="D116">
            <v>104.9</v>
          </cell>
          <cell r="E116">
            <v>111.8</v>
          </cell>
          <cell r="F116">
            <v>100.19877700000001</v>
          </cell>
          <cell r="G116">
            <v>122.377094</v>
          </cell>
          <cell r="H116">
            <v>1.8464528668610216</v>
          </cell>
          <cell r="I116">
            <v>0.89730807577268756</v>
          </cell>
          <cell r="J116">
            <v>1.6472868217054288</v>
          </cell>
          <cell r="K116">
            <v>0.44923629829290207</v>
          </cell>
          <cell r="L116">
            <v>0.11766967344415509</v>
          </cell>
          <cell r="M116">
            <v>1.3552004047280974</v>
          </cell>
          <cell r="N116">
            <v>112.93103448275863</v>
          </cell>
          <cell r="O116">
            <v>114.2212189616253</v>
          </cell>
          <cell r="P116">
            <v>112.79569892473118</v>
          </cell>
          <cell r="Q116">
            <v>125.90090090090089</v>
          </cell>
          <cell r="R116">
            <v>162.22027106162773</v>
          </cell>
          <cell r="S116">
            <v>107.90861230285445</v>
          </cell>
          <cell r="T116">
            <v>111.49425287356321</v>
          </cell>
          <cell r="U116">
            <v>113.05492851768248</v>
          </cell>
          <cell r="V116">
            <v>111.54121863799283</v>
          </cell>
          <cell r="W116">
            <v>121.54654654654655</v>
          </cell>
          <cell r="X116">
            <v>153.16466618541702</v>
          </cell>
          <cell r="Y116">
            <v>106.03683898335952</v>
          </cell>
        </row>
        <row r="117">
          <cell r="A117">
            <v>40603</v>
          </cell>
          <cell r="B117">
            <v>105</v>
          </cell>
          <cell r="C117">
            <v>99</v>
          </cell>
          <cell r="D117">
            <v>105.4</v>
          </cell>
          <cell r="E117">
            <v>114.7</v>
          </cell>
          <cell r="F117">
            <v>103.899495</v>
          </cell>
          <cell r="G117">
            <v>121.95925</v>
          </cell>
          <cell r="H117">
            <v>0.19083969465649128</v>
          </cell>
          <cell r="I117">
            <v>-2.1739130434782634</v>
          </cell>
          <cell r="J117">
            <v>0.47664442326024781</v>
          </cell>
          <cell r="K117">
            <v>2.5939177101967852</v>
          </cell>
          <cell r="L117">
            <v>3.693376417159258</v>
          </cell>
          <cell r="M117">
            <v>-0.34143971420011193</v>
          </cell>
          <cell r="N117">
            <v>113.14655172413795</v>
          </cell>
          <cell r="O117">
            <v>111.73814898419865</v>
          </cell>
          <cell r="P117">
            <v>113.33333333333333</v>
          </cell>
          <cell r="Q117">
            <v>129.16666666666669</v>
          </cell>
          <cell r="R117">
            <v>168.21167629686974</v>
          </cell>
          <cell r="S117">
            <v>107.54016944541027</v>
          </cell>
          <cell r="T117">
            <v>112.3204022988506</v>
          </cell>
          <cell r="U117">
            <v>113.05492851768247</v>
          </cell>
          <cell r="V117">
            <v>112.36559139784946</v>
          </cell>
          <cell r="W117">
            <v>126.8018018018018</v>
          </cell>
          <cell r="X117">
            <v>164.15385290185677</v>
          </cell>
          <cell r="Y117">
            <v>107.304856422586</v>
          </cell>
        </row>
        <row r="118">
          <cell r="A118">
            <v>40634</v>
          </cell>
          <cell r="B118">
            <v>102.3</v>
          </cell>
          <cell r="C118">
            <v>100.2</v>
          </cell>
          <cell r="D118">
            <v>102.4</v>
          </cell>
          <cell r="E118">
            <v>112.4</v>
          </cell>
          <cell r="F118">
            <v>102.90221699999999</v>
          </cell>
          <cell r="G118">
            <v>123.742751</v>
          </cell>
          <cell r="H118">
            <v>-2.5714285714285743</v>
          </cell>
          <cell r="I118">
            <v>1.212121212121215</v>
          </cell>
          <cell r="J118">
            <v>-2.8462998102466792</v>
          </cell>
          <cell r="K118">
            <v>-2.0052310374890991</v>
          </cell>
          <cell r="L118">
            <v>-0.95984874613683979</v>
          </cell>
          <cell r="M118">
            <v>1.4623745226376852</v>
          </cell>
          <cell r="N118">
            <v>110.23706896551724</v>
          </cell>
          <cell r="O118">
            <v>113.09255079006772</v>
          </cell>
          <cell r="P118">
            <v>110.10752688172043</v>
          </cell>
          <cell r="Q118">
            <v>126.5765765765766</v>
          </cell>
          <cell r="R118">
            <v>166.59709863107847</v>
          </cell>
          <cell r="S118">
            <v>109.11280948498134</v>
          </cell>
          <cell r="T118">
            <v>112.10488505747128</v>
          </cell>
          <cell r="U118">
            <v>113.01730624529722</v>
          </cell>
          <cell r="V118">
            <v>112.07885304659499</v>
          </cell>
          <cell r="W118">
            <v>127.21471471471473</v>
          </cell>
          <cell r="X118">
            <v>165.67634866319199</v>
          </cell>
          <cell r="Y118">
            <v>108.18719707774869</v>
          </cell>
        </row>
        <row r="119">
          <cell r="A119">
            <v>40664</v>
          </cell>
          <cell r="B119">
            <v>105.1</v>
          </cell>
          <cell r="C119">
            <v>101.3</v>
          </cell>
          <cell r="D119">
            <v>105.3</v>
          </cell>
          <cell r="E119">
            <v>115.4</v>
          </cell>
          <cell r="F119">
            <v>103.686739</v>
          </cell>
          <cell r="G119">
            <v>126.932062</v>
          </cell>
          <cell r="H119">
            <v>2.737047898338218</v>
          </cell>
          <cell r="I119">
            <v>1.0978043912175592</v>
          </cell>
          <cell r="J119">
            <v>2.8320312499999916</v>
          </cell>
          <cell r="K119">
            <v>2.6690391459074729</v>
          </cell>
          <cell r="L119">
            <v>0.76239562457630028</v>
          </cell>
          <cell r="M119">
            <v>2.5773719868245082</v>
          </cell>
          <cell r="N119">
            <v>113.25431034482759</v>
          </cell>
          <cell r="O119">
            <v>114.33408577878103</v>
          </cell>
          <cell r="P119">
            <v>113.22580645161291</v>
          </cell>
          <cell r="Q119">
            <v>129.95495495495499</v>
          </cell>
          <cell r="R119">
            <v>167.86722762171286</v>
          </cell>
          <cell r="S119">
            <v>111.92505247068445</v>
          </cell>
          <cell r="T119">
            <v>112.21264367816093</v>
          </cell>
          <cell r="U119">
            <v>113.05492851768247</v>
          </cell>
          <cell r="V119">
            <v>112.22222222222223</v>
          </cell>
          <cell r="W119">
            <v>128.5660660660661</v>
          </cell>
          <cell r="X119">
            <v>167.5586675165537</v>
          </cell>
          <cell r="Y119">
            <v>109.52601046702534</v>
          </cell>
        </row>
        <row r="120">
          <cell r="A120">
            <v>40695</v>
          </cell>
          <cell r="B120">
            <v>102.9</v>
          </cell>
          <cell r="C120">
            <v>100.5</v>
          </cell>
          <cell r="D120">
            <v>103</v>
          </cell>
          <cell r="E120">
            <v>111.4</v>
          </cell>
          <cell r="F120">
            <v>98.824658799999995</v>
          </cell>
          <cell r="G120">
            <v>119.213972</v>
          </cell>
          <cell r="H120">
            <v>-2.0932445290199704</v>
          </cell>
          <cell r="I120">
            <v>-0.78973346495557462</v>
          </cell>
          <cell r="J120">
            <v>-2.1842355175688484</v>
          </cell>
          <cell r="K120">
            <v>-3.4662045060658579</v>
          </cell>
          <cell r="L120">
            <v>-4.689201576683792</v>
          </cell>
          <cell r="M120">
            <v>-6.0804889469139827</v>
          </cell>
          <cell r="N120">
            <v>110.88362068965519</v>
          </cell>
          <cell r="O120">
            <v>113.43115124153501</v>
          </cell>
          <cell r="P120">
            <v>110.75268817204301</v>
          </cell>
          <cell r="Q120">
            <v>125.45045045045046</v>
          </cell>
          <cell r="R120">
            <v>159.99559493734012</v>
          </cell>
          <cell r="S120">
            <v>105.11946202637681</v>
          </cell>
          <cell r="T120">
            <v>111.45833333333333</v>
          </cell>
          <cell r="U120">
            <v>113.61926260346125</v>
          </cell>
          <cell r="V120">
            <v>111.36200716845879</v>
          </cell>
          <cell r="W120">
            <v>127.32732732732734</v>
          </cell>
          <cell r="X120">
            <v>164.81997373004381</v>
          </cell>
          <cell r="Y120">
            <v>108.71910799401421</v>
          </cell>
        </row>
        <row r="121">
          <cell r="A121">
            <v>40725</v>
          </cell>
          <cell r="B121">
            <v>103.4</v>
          </cell>
          <cell r="C121">
            <v>100.2</v>
          </cell>
          <cell r="D121">
            <v>103.6</v>
          </cell>
          <cell r="E121">
            <v>107.1</v>
          </cell>
          <cell r="F121">
            <v>100.17946000000001</v>
          </cell>
          <cell r="G121">
            <v>109.437169</v>
          </cell>
          <cell r="H121">
            <v>0.48590864917395532</v>
          </cell>
          <cell r="I121">
            <v>-0.29850746268656436</v>
          </cell>
          <cell r="J121">
            <v>0.58252427184465461</v>
          </cell>
          <cell r="K121">
            <v>-3.8599640933572812</v>
          </cell>
          <cell r="L121">
            <v>1.3709141184507803</v>
          </cell>
          <cell r="M121">
            <v>-8.2010546549023644</v>
          </cell>
          <cell r="N121">
            <v>111.42241379310344</v>
          </cell>
          <cell r="O121">
            <v>113.09255079006772</v>
          </cell>
          <cell r="P121">
            <v>111.3978494623656</v>
          </cell>
          <cell r="Q121">
            <v>120.60810810810811</v>
          </cell>
          <cell r="R121">
            <v>162.18899713723545</v>
          </cell>
          <cell r="S121">
            <v>96.498557492654314</v>
          </cell>
          <cell r="T121">
            <v>111.85344827586208</v>
          </cell>
          <cell r="U121">
            <v>113.61926260346125</v>
          </cell>
          <cell r="V121">
            <v>111.7921146953405</v>
          </cell>
          <cell r="W121">
            <v>125.33783783783785</v>
          </cell>
          <cell r="X121">
            <v>163.35060656542947</v>
          </cell>
          <cell r="Y121">
            <v>104.51435732990518</v>
          </cell>
        </row>
        <row r="122">
          <cell r="A122">
            <v>40756</v>
          </cell>
          <cell r="B122">
            <v>101.3</v>
          </cell>
          <cell r="C122">
            <v>99.1</v>
          </cell>
          <cell r="D122">
            <v>101.6</v>
          </cell>
          <cell r="E122">
            <v>100.1</v>
          </cell>
          <cell r="F122">
            <v>99.919498099999998</v>
          </cell>
          <cell r="G122">
            <v>102.20587</v>
          </cell>
          <cell r="H122">
            <v>-2.0309477756286349</v>
          </cell>
          <cell r="I122">
            <v>-1.0978043912175734</v>
          </cell>
          <cell r="J122">
            <v>-1.9305019305019304</v>
          </cell>
          <cell r="K122">
            <v>-6.5359477124183014</v>
          </cell>
          <cell r="L122">
            <v>-0.25949620810494239</v>
          </cell>
          <cell r="M122">
            <v>-6.6077175296813397</v>
          </cell>
          <cell r="N122">
            <v>109.15948275862068</v>
          </cell>
          <cell r="O122">
            <v>111.85101580135439</v>
          </cell>
          <cell r="P122">
            <v>109.24731182795698</v>
          </cell>
          <cell r="Q122">
            <v>112.72522522522522</v>
          </cell>
          <cell r="R122">
            <v>161.76812283970088</v>
          </cell>
          <cell r="S122">
            <v>90.12220539332256</v>
          </cell>
          <cell r="T122">
            <v>110.48850574712644</v>
          </cell>
          <cell r="U122">
            <v>112.79157261098571</v>
          </cell>
          <cell r="V122">
            <v>110.46594982078852</v>
          </cell>
          <cell r="W122">
            <v>119.59459459459458</v>
          </cell>
          <cell r="X122">
            <v>161.31757163809215</v>
          </cell>
          <cell r="Y122">
            <v>97.246741637451237</v>
          </cell>
        </row>
        <row r="123">
          <cell r="A123">
            <v>40787</v>
          </cell>
          <cell r="B123">
            <v>100.3</v>
          </cell>
          <cell r="C123">
            <v>100.7</v>
          </cell>
          <cell r="D123">
            <v>100.1</v>
          </cell>
          <cell r="E123">
            <v>103</v>
          </cell>
          <cell r="F123">
            <v>102.841553</v>
          </cell>
          <cell r="G123">
            <v>103.65653399999999</v>
          </cell>
          <cell r="H123">
            <v>-0.98716683119447179</v>
          </cell>
          <cell r="I123">
            <v>1.6145307769929451</v>
          </cell>
          <cell r="J123">
            <v>-1.4763779527559056</v>
          </cell>
          <cell r="K123">
            <v>2.8971028971029029</v>
          </cell>
          <cell r="L123">
            <v>2.9244091048932184</v>
          </cell>
          <cell r="M123">
            <v>1.4193548765838881</v>
          </cell>
          <cell r="N123">
            <v>108.08189655172413</v>
          </cell>
          <cell r="O123">
            <v>113.65688487584652</v>
          </cell>
          <cell r="P123">
            <v>107.63440860215053</v>
          </cell>
          <cell r="Q123">
            <v>115.99099099099099</v>
          </cell>
          <cell r="R123">
            <v>166.49888455283994</v>
          </cell>
          <cell r="S123">
            <v>91.401359310457636</v>
          </cell>
          <cell r="T123">
            <v>109.55459770114942</v>
          </cell>
          <cell r="U123">
            <v>112.86681715575621</v>
          </cell>
          <cell r="V123">
            <v>109.42652329749103</v>
          </cell>
          <cell r="W123">
            <v>116.44144144144144</v>
          </cell>
          <cell r="X123">
            <v>163.48533484325876</v>
          </cell>
          <cell r="Y123">
            <v>92.674040732144832</v>
          </cell>
        </row>
        <row r="124">
          <cell r="A124">
            <v>40817</v>
          </cell>
          <cell r="B124">
            <v>99.3</v>
          </cell>
          <cell r="C124">
            <v>99.3</v>
          </cell>
          <cell r="D124">
            <v>99.4</v>
          </cell>
          <cell r="E124">
            <v>100.7</v>
          </cell>
          <cell r="F124">
            <v>93.240002700000005</v>
          </cell>
          <cell r="G124">
            <v>104.80162</v>
          </cell>
          <cell r="H124">
            <v>-0.99700897308075775</v>
          </cell>
          <cell r="I124">
            <v>-1.3902681231380394</v>
          </cell>
          <cell r="J124">
            <v>-0.69930069930068806</v>
          </cell>
          <cell r="K124">
            <v>-2.2330097087378613</v>
          </cell>
          <cell r="L124">
            <v>-9.3362556475591134</v>
          </cell>
          <cell r="M124">
            <v>1.1046925416201996</v>
          </cell>
          <cell r="N124">
            <v>107.00431034482759</v>
          </cell>
          <cell r="O124">
            <v>112.07674943566592</v>
          </cell>
          <cell r="P124">
            <v>106.88172043010753</v>
          </cell>
          <cell r="Q124">
            <v>113.40090090090091</v>
          </cell>
          <cell r="R124">
            <v>150.95412304065249</v>
          </cell>
          <cell r="S124">
            <v>92.411063309699742</v>
          </cell>
          <cell r="T124">
            <v>108.08189655172414</v>
          </cell>
          <cell r="U124">
            <v>112.52821670428894</v>
          </cell>
          <cell r="V124">
            <v>107.92114695340501</v>
          </cell>
          <cell r="W124">
            <v>114.03903903903904</v>
          </cell>
          <cell r="X124">
            <v>159.74037681106441</v>
          </cell>
          <cell r="Y124">
            <v>91.311542671159984</v>
          </cell>
        </row>
        <row r="125">
          <cell r="A125">
            <v>40848</v>
          </cell>
          <cell r="B125">
            <v>99.9</v>
          </cell>
          <cell r="C125">
            <v>102.9</v>
          </cell>
          <cell r="D125">
            <v>99.6</v>
          </cell>
          <cell r="E125">
            <v>106.1</v>
          </cell>
          <cell r="F125">
            <v>105.26416</v>
          </cell>
          <cell r="G125">
            <v>107.30233800000001</v>
          </cell>
          <cell r="H125">
            <v>0.60422960725076391</v>
          </cell>
          <cell r="I125">
            <v>3.6253776435045406</v>
          </cell>
          <cell r="J125">
            <v>0.20120724346075317</v>
          </cell>
          <cell r="K125">
            <v>5.362462760675264</v>
          </cell>
          <cell r="L125">
            <v>12.895921226737586</v>
          </cell>
          <cell r="M125">
            <v>2.3861444126531692</v>
          </cell>
          <cell r="N125">
            <v>107.65086206896552</v>
          </cell>
          <cell r="O125">
            <v>116.13995485327315</v>
          </cell>
          <cell r="P125">
            <v>107.09677419354837</v>
          </cell>
          <cell r="Q125">
            <v>119.48198198198199</v>
          </cell>
          <cell r="R125">
            <v>170.42104783648756</v>
          </cell>
          <cell r="S125">
            <v>94.616124733537518</v>
          </cell>
          <cell r="T125">
            <v>107.57902298850574</v>
          </cell>
          <cell r="U125">
            <v>113.95786305492852</v>
          </cell>
          <cell r="V125">
            <v>107.2043010752688</v>
          </cell>
          <cell r="W125">
            <v>116.2912912912913</v>
          </cell>
          <cell r="X125">
            <v>162.62468514332667</v>
          </cell>
          <cell r="Y125">
            <v>92.809515784564965</v>
          </cell>
        </row>
        <row r="126">
          <cell r="A126">
            <v>40878</v>
          </cell>
          <cell r="B126">
            <v>102.6</v>
          </cell>
          <cell r="C126">
            <v>100.4</v>
          </cell>
          <cell r="D126">
            <v>103</v>
          </cell>
          <cell r="E126">
            <v>103.9</v>
          </cell>
          <cell r="F126">
            <v>110.08542</v>
          </cell>
          <cell r="G126">
            <v>104.37638699999999</v>
          </cell>
          <cell r="H126">
            <v>2.7027027027026911</v>
          </cell>
          <cell r="I126">
            <v>-2.4295432458697763</v>
          </cell>
          <cell r="J126">
            <v>3.4136546184739012</v>
          </cell>
          <cell r="K126">
            <v>-2.0735155513666248</v>
          </cell>
          <cell r="L126">
            <v>4.5801533969396564</v>
          </cell>
          <cell r="M126">
            <v>-2.7268287481303637</v>
          </cell>
          <cell r="N126">
            <v>110.56034482758621</v>
          </cell>
          <cell r="O126">
            <v>113.31828442437926</v>
          </cell>
          <cell r="P126">
            <v>110.75268817204301</v>
          </cell>
          <cell r="Q126">
            <v>117.00450450450452</v>
          </cell>
          <cell r="R126">
            <v>178.22659324807063</v>
          </cell>
          <cell r="S126">
            <v>92.03610504393653</v>
          </cell>
          <cell r="T126">
            <v>108.4051724137931</v>
          </cell>
          <cell r="U126">
            <v>113.84499623777278</v>
          </cell>
          <cell r="V126">
            <v>108.24372759856631</v>
          </cell>
          <cell r="W126">
            <v>116.62912912912914</v>
          </cell>
          <cell r="X126">
            <v>166.53392137507021</v>
          </cell>
          <cell r="Y126">
            <v>93.021097695724606</v>
          </cell>
        </row>
        <row r="127">
          <cell r="A127">
            <v>40909</v>
          </cell>
          <cell r="B127">
            <v>97.6</v>
          </cell>
          <cell r="C127">
            <v>94.7</v>
          </cell>
          <cell r="D127">
            <v>97.8</v>
          </cell>
          <cell r="E127">
            <v>102.2</v>
          </cell>
          <cell r="F127">
            <v>97.856688800000001</v>
          </cell>
          <cell r="G127">
            <v>106.04806600000001</v>
          </cell>
          <cell r="H127">
            <v>-4.8732943469785583</v>
          </cell>
          <cell r="I127">
            <v>-5.6772908366533894</v>
          </cell>
          <cell r="J127">
            <v>-5.0485436893203905</v>
          </cell>
          <cell r="K127">
            <v>-1.6361886429258929</v>
          </cell>
          <cell r="L127">
            <v>-11.108402184412794</v>
          </cell>
          <cell r="M127">
            <v>1.6015873398645346</v>
          </cell>
          <cell r="N127">
            <v>105.17241379310344</v>
          </cell>
          <cell r="O127">
            <v>106.88487584650115</v>
          </cell>
          <cell r="P127">
            <v>105.16129032258064</v>
          </cell>
          <cell r="Q127">
            <v>115.0900900900901</v>
          </cell>
          <cell r="R127">
            <v>158.42846647049745</v>
          </cell>
          <cell r="S127">
            <v>93.510143650424652</v>
          </cell>
          <cell r="T127">
            <v>107.79454022988506</v>
          </cell>
          <cell r="U127">
            <v>112.11437170805118</v>
          </cell>
          <cell r="V127">
            <v>107.67025089605734</v>
          </cell>
          <cell r="W127">
            <v>117.19219219219219</v>
          </cell>
          <cell r="X127">
            <v>169.02536918501855</v>
          </cell>
          <cell r="Y127">
            <v>93.387457809299576</v>
          </cell>
        </row>
        <row r="128">
          <cell r="A128">
            <v>40940</v>
          </cell>
          <cell r="B128">
            <v>98.3</v>
          </cell>
          <cell r="C128">
            <v>100.6</v>
          </cell>
          <cell r="D128">
            <v>97.9</v>
          </cell>
          <cell r="E128">
            <v>103.2</v>
          </cell>
          <cell r="F128">
            <v>104.976416</v>
          </cell>
          <cell r="G128">
            <v>105.072445</v>
          </cell>
          <cell r="H128">
            <v>0.71721311475410132</v>
          </cell>
          <cell r="I128">
            <v>6.2302006335797158</v>
          </cell>
          <cell r="J128">
            <v>0.10224948875256497</v>
          </cell>
          <cell r="K128">
            <v>0.97847358121330719</v>
          </cell>
          <cell r="L128">
            <v>7.2756673941332046</v>
          </cell>
          <cell r="M128">
            <v>-0.91998000227557553</v>
          </cell>
          <cell r="N128">
            <v>105.92672413793103</v>
          </cell>
          <cell r="O128">
            <v>113.54401805869074</v>
          </cell>
          <cell r="P128">
            <v>105.26881720430109</v>
          </cell>
          <cell r="Q128">
            <v>116.21621621621622</v>
          </cell>
          <cell r="R128">
            <v>169.95519474851667</v>
          </cell>
          <cell r="S128">
            <v>92.649869028741577</v>
          </cell>
          <cell r="T128">
            <v>107.2198275862069</v>
          </cell>
          <cell r="U128">
            <v>111.24905944319039</v>
          </cell>
          <cell r="V128">
            <v>107.06093189964157</v>
          </cell>
          <cell r="W128">
            <v>116.10360360360362</v>
          </cell>
          <cell r="X128">
            <v>168.87008482236158</v>
          </cell>
          <cell r="Y128">
            <v>92.732039241034258</v>
          </cell>
        </row>
        <row r="129">
          <cell r="A129">
            <v>40969</v>
          </cell>
          <cell r="B129">
            <v>97.9</v>
          </cell>
          <cell r="C129">
            <v>100.6</v>
          </cell>
          <cell r="D129">
            <v>97.6</v>
          </cell>
          <cell r="E129">
            <v>103.1</v>
          </cell>
          <cell r="F129">
            <v>105.76323600000001</v>
          </cell>
          <cell r="G129">
            <v>101.176738</v>
          </cell>
          <cell r="H129">
            <v>-0.40691759918615611</v>
          </cell>
          <cell r="I129">
            <v>0</v>
          </cell>
          <cell r="J129">
            <v>-0.30643513789582366</v>
          </cell>
          <cell r="K129">
            <v>-9.6899224806209813E-2</v>
          </cell>
          <cell r="L129">
            <v>0.7495207304467375</v>
          </cell>
          <cell r="M129">
            <v>-3.7076390484679416</v>
          </cell>
          <cell r="N129">
            <v>105.49568965517241</v>
          </cell>
          <cell r="O129">
            <v>113.54401805869074</v>
          </cell>
          <cell r="P129">
            <v>104.94623655913978</v>
          </cell>
          <cell r="Q129">
            <v>116.10360360360362</v>
          </cell>
          <cell r="R129">
            <v>171.22904416562795</v>
          </cell>
          <cell r="S129">
            <v>89.214746306277547</v>
          </cell>
          <cell r="T129">
            <v>105.53160919540228</v>
          </cell>
          <cell r="U129">
            <v>111.32430398796089</v>
          </cell>
          <cell r="V129">
            <v>105.12544802867383</v>
          </cell>
          <cell r="W129">
            <v>115.80330330330332</v>
          </cell>
          <cell r="X129">
            <v>166.53756846154735</v>
          </cell>
          <cell r="Y129">
            <v>91.791586328481273</v>
          </cell>
        </row>
        <row r="130">
          <cell r="A130">
            <v>41000</v>
          </cell>
          <cell r="B130">
            <v>98.5</v>
          </cell>
          <cell r="C130">
            <v>101.1</v>
          </cell>
          <cell r="D130">
            <v>98.1</v>
          </cell>
          <cell r="E130">
            <v>98.9</v>
          </cell>
          <cell r="F130">
            <v>96.724051099999997</v>
          </cell>
          <cell r="G130">
            <v>97.641033500000006</v>
          </cell>
          <cell r="H130">
            <v>0.61287027579161824</v>
          </cell>
          <cell r="I130">
            <v>0.49701789264413521</v>
          </cell>
          <cell r="J130">
            <v>0.51229508196721318</v>
          </cell>
          <cell r="K130">
            <v>-4.073714839961192</v>
          </cell>
          <cell r="L130">
            <v>-8.5466228548453351</v>
          </cell>
          <cell r="M130">
            <v>-3.4945824207141309</v>
          </cell>
          <cell r="N130">
            <v>106.14224137931035</v>
          </cell>
          <cell r="O130">
            <v>114.10835214446952</v>
          </cell>
          <cell r="P130">
            <v>105.48387096774192</v>
          </cell>
          <cell r="Q130">
            <v>111.37387387387388</v>
          </cell>
          <cell r="R130">
            <v>156.59474354283515</v>
          </cell>
          <cell r="S130">
            <v>86.097063465173662</v>
          </cell>
          <cell r="T130">
            <v>105.85488505747126</v>
          </cell>
          <cell r="U130">
            <v>113.732129420617</v>
          </cell>
          <cell r="V130">
            <v>105.23297491039426</v>
          </cell>
          <cell r="W130">
            <v>114.56456456456458</v>
          </cell>
          <cell r="X130">
            <v>165.92632748565993</v>
          </cell>
          <cell r="Y130">
            <v>89.320559600064257</v>
          </cell>
        </row>
        <row r="131">
          <cell r="A131">
            <v>41030</v>
          </cell>
          <cell r="B131">
            <v>98.6</v>
          </cell>
          <cell r="C131">
            <v>102.9</v>
          </cell>
          <cell r="D131">
            <v>98.2</v>
          </cell>
          <cell r="E131">
            <v>98.4</v>
          </cell>
          <cell r="F131">
            <v>101.355649</v>
          </cell>
          <cell r="G131">
            <v>96.261883499999996</v>
          </cell>
          <cell r="H131">
            <v>0.10152284263958815</v>
          </cell>
          <cell r="I131">
            <v>1.7804154302670738</v>
          </cell>
          <cell r="J131">
            <v>0.10193679918451432</v>
          </cell>
          <cell r="K131">
            <v>-0.50556117290192115</v>
          </cell>
          <cell r="L131">
            <v>4.7884655856809983</v>
          </cell>
          <cell r="M131">
            <v>-1.4124696867326889</v>
          </cell>
          <cell r="N131">
            <v>106.25</v>
          </cell>
          <cell r="O131">
            <v>116.13995485327315</v>
          </cell>
          <cell r="P131">
            <v>105.59139784946237</v>
          </cell>
          <cell r="Q131">
            <v>110.81081081081081</v>
          </cell>
          <cell r="R131">
            <v>164.09322894636924</v>
          </cell>
          <cell r="S131">
            <v>84.880968542561092</v>
          </cell>
          <cell r="T131">
            <v>105.96264367816093</v>
          </cell>
          <cell r="U131">
            <v>114.5974416854778</v>
          </cell>
          <cell r="V131">
            <v>105.34050179211469</v>
          </cell>
          <cell r="W131">
            <v>112.76276276276276</v>
          </cell>
          <cell r="X131">
            <v>163.97233888494409</v>
          </cell>
          <cell r="Y131">
            <v>86.730926104670758</v>
          </cell>
        </row>
        <row r="132">
          <cell r="A132">
            <v>41061</v>
          </cell>
          <cell r="B132">
            <v>99.3</v>
          </cell>
          <cell r="C132">
            <v>99.6</v>
          </cell>
          <cell r="D132">
            <v>99</v>
          </cell>
          <cell r="E132">
            <v>99.9</v>
          </cell>
          <cell r="F132">
            <v>100.697024</v>
          </cell>
          <cell r="G132">
            <v>100.566059</v>
          </cell>
          <cell r="H132">
            <v>0.70993914807302527</v>
          </cell>
          <cell r="I132">
            <v>-3.2069970845481159</v>
          </cell>
          <cell r="J132">
            <v>0.8146639511201601</v>
          </cell>
          <cell r="K132">
            <v>1.524390243902439</v>
          </cell>
          <cell r="L132">
            <v>-0.64981577889161435</v>
          </cell>
          <cell r="M132">
            <v>4.4713185982902566</v>
          </cell>
          <cell r="N132">
            <v>107.00431034482759</v>
          </cell>
          <cell r="O132">
            <v>112.41534988713317</v>
          </cell>
          <cell r="P132">
            <v>106.45161290322579</v>
          </cell>
          <cell r="Q132">
            <v>112.5</v>
          </cell>
          <cell r="R132">
            <v>163.026925252583</v>
          </cell>
          <cell r="S132">
            <v>88.67626707541352</v>
          </cell>
          <cell r="T132">
            <v>106.4655172413793</v>
          </cell>
          <cell r="U132">
            <v>114.2212189616253</v>
          </cell>
          <cell r="V132">
            <v>105.84229390681003</v>
          </cell>
          <cell r="W132">
            <v>111.56156156156156</v>
          </cell>
          <cell r="X132">
            <v>161.23829924726246</v>
          </cell>
          <cell r="Y132">
            <v>86.551433027716087</v>
          </cell>
        </row>
        <row r="133">
          <cell r="A133">
            <v>41091</v>
          </cell>
          <cell r="B133">
            <v>100.4</v>
          </cell>
          <cell r="C133">
            <v>100.3</v>
          </cell>
          <cell r="D133">
            <v>100.4</v>
          </cell>
          <cell r="E133">
            <v>102.3</v>
          </cell>
          <cell r="F133">
            <v>98.763814999999994</v>
          </cell>
          <cell r="G133">
            <v>103.37920800000001</v>
          </cell>
          <cell r="H133">
            <v>1.1077542799597266</v>
          </cell>
          <cell r="I133">
            <v>0.70281124497992264</v>
          </cell>
          <cell r="J133">
            <v>1.4141414141414199</v>
          </cell>
          <cell r="K133">
            <v>2.4024024024023936</v>
          </cell>
          <cell r="L133">
            <v>-1.9198273426630812</v>
          </cell>
          <cell r="M133">
            <v>2.7973145492357516</v>
          </cell>
          <cell r="N133">
            <v>108.18965517241381</v>
          </cell>
          <cell r="O133">
            <v>113.2054176072235</v>
          </cell>
          <cell r="P133">
            <v>107.95698924731182</v>
          </cell>
          <cell r="Q133">
            <v>115.20270270270269</v>
          </cell>
          <cell r="R133">
            <v>159.89708976568099</v>
          </cell>
          <cell r="S133">
            <v>91.156821196033206</v>
          </cell>
          <cell r="T133">
            <v>107.14798850574714</v>
          </cell>
          <cell r="U133">
            <v>113.92024078254326</v>
          </cell>
          <cell r="V133">
            <v>106.66666666666667</v>
          </cell>
          <cell r="W133">
            <v>112.83783783783782</v>
          </cell>
          <cell r="X133">
            <v>162.33908132154443</v>
          </cell>
          <cell r="Y133">
            <v>88.238018938002597</v>
          </cell>
        </row>
        <row r="134">
          <cell r="A134">
            <v>41122</v>
          </cell>
          <cell r="B134">
            <v>102.2</v>
          </cell>
          <cell r="C134">
            <v>99.6</v>
          </cell>
          <cell r="D134">
            <v>102.8</v>
          </cell>
          <cell r="E134">
            <v>99.3</v>
          </cell>
          <cell r="F134">
            <v>99.049884300000002</v>
          </cell>
          <cell r="G134">
            <v>98.149885600000005</v>
          </cell>
          <cell r="H134">
            <v>1.7928286852589612</v>
          </cell>
          <cell r="I134">
            <v>-0.6979062811565333</v>
          </cell>
          <cell r="J134">
            <v>2.3904382470119434</v>
          </cell>
          <cell r="K134">
            <v>-2.9325513196480939</v>
          </cell>
          <cell r="L134">
            <v>0.28964990872417018</v>
          </cell>
          <cell r="M134">
            <v>-5.0583889170441321</v>
          </cell>
          <cell r="N134">
            <v>110.1293103448276</v>
          </cell>
          <cell r="O134">
            <v>112.41534988713317</v>
          </cell>
          <cell r="P134">
            <v>110.53763440860213</v>
          </cell>
          <cell r="Q134">
            <v>111.82432432432432</v>
          </cell>
          <cell r="R134">
            <v>160.36023154023991</v>
          </cell>
          <cell r="S134">
            <v>86.545754655523339</v>
          </cell>
          <cell r="T134">
            <v>108.44109195402301</v>
          </cell>
          <cell r="U134">
            <v>112.67870579382993</v>
          </cell>
          <cell r="V134">
            <v>108.3154121863799</v>
          </cell>
          <cell r="W134">
            <v>113.17567567567568</v>
          </cell>
          <cell r="X134">
            <v>161.09474885283461</v>
          </cell>
          <cell r="Y134">
            <v>88.792947642323369</v>
          </cell>
        </row>
        <row r="135">
          <cell r="A135">
            <v>41153</v>
          </cell>
          <cell r="B135">
            <v>101.5</v>
          </cell>
          <cell r="C135">
            <v>97</v>
          </cell>
          <cell r="D135">
            <v>101.8</v>
          </cell>
          <cell r="E135">
            <v>97</v>
          </cell>
          <cell r="F135">
            <v>96.596149699999998</v>
          </cell>
          <cell r="G135">
            <v>96.878221499999995</v>
          </cell>
          <cell r="H135">
            <v>-0.68493150684931781</v>
          </cell>
          <cell r="I135">
            <v>-2.6104417670682674</v>
          </cell>
          <cell r="J135">
            <v>-0.97276264591439687</v>
          </cell>
          <cell r="K135">
            <v>-2.3162134944612256</v>
          </cell>
          <cell r="L135">
            <v>-2.4772715458891295</v>
          </cell>
          <cell r="M135">
            <v>-1.295634826496435</v>
          </cell>
          <cell r="N135">
            <v>109.375</v>
          </cell>
          <cell r="O135">
            <v>109.48081264108353</v>
          </cell>
          <cell r="P135">
            <v>109.46236559139784</v>
          </cell>
          <cell r="Q135">
            <v>109.23423423423424</v>
          </cell>
          <cell r="R135">
            <v>156.38767315337162</v>
          </cell>
          <cell r="S135">
            <v>85.424437717352205</v>
          </cell>
          <cell r="T135">
            <v>109.23132183908046</v>
          </cell>
          <cell r="U135">
            <v>111.7005267118134</v>
          </cell>
          <cell r="V135">
            <v>109.3189964157706</v>
          </cell>
          <cell r="W135">
            <v>112.08708708708708</v>
          </cell>
          <cell r="X135">
            <v>158.88166481976415</v>
          </cell>
          <cell r="Y135">
            <v>87.709004522969579</v>
          </cell>
        </row>
        <row r="136">
          <cell r="A136">
            <v>41183</v>
          </cell>
          <cell r="B136">
            <v>101.7</v>
          </cell>
          <cell r="C136">
            <v>103.4</v>
          </cell>
          <cell r="D136">
            <v>101.8</v>
          </cell>
          <cell r="E136">
            <v>104.7</v>
          </cell>
          <cell r="F136">
            <v>109.51799699999999</v>
          </cell>
          <cell r="G136">
            <v>99.933831400000003</v>
          </cell>
          <cell r="H136">
            <v>0.19704433497537227</v>
          </cell>
          <cell r="I136">
            <v>6.5979381443299028</v>
          </cell>
          <cell r="J136">
            <v>0</v>
          </cell>
          <cell r="K136">
            <v>7.9381443298969092</v>
          </cell>
          <cell r="L136">
            <v>13.377186709958478</v>
          </cell>
          <cell r="M136">
            <v>3.1540730751338244</v>
          </cell>
          <cell r="N136">
            <v>109.59051724137932</v>
          </cell>
          <cell r="O136">
            <v>116.70428893905193</v>
          </cell>
          <cell r="P136">
            <v>109.46236559139784</v>
          </cell>
          <cell r="Q136">
            <v>117.90540540540542</v>
          </cell>
          <cell r="R136">
            <v>177.30794418245773</v>
          </cell>
          <cell r="S136">
            <v>88.118786906979679</v>
          </cell>
          <cell r="T136">
            <v>109.69827586206897</v>
          </cell>
          <cell r="U136">
            <v>112.86681715575621</v>
          </cell>
          <cell r="V136">
            <v>109.82078853046595</v>
          </cell>
          <cell r="W136">
            <v>112.98798798798799</v>
          </cell>
          <cell r="X136">
            <v>164.68528295868975</v>
          </cell>
          <cell r="Y136">
            <v>86.696326426618398</v>
          </cell>
        </row>
        <row r="137">
          <cell r="A137">
            <v>41214</v>
          </cell>
          <cell r="B137">
            <v>100.3</v>
          </cell>
          <cell r="C137">
            <v>97.7</v>
          </cell>
          <cell r="D137">
            <v>100.7</v>
          </cell>
          <cell r="E137">
            <v>94.3</v>
          </cell>
          <cell r="F137">
            <v>92.306886899999995</v>
          </cell>
          <cell r="G137">
            <v>96.991648400000003</v>
          </cell>
          <cell r="H137">
            <v>-1.3765978367748335</v>
          </cell>
          <cell r="I137">
            <v>-5.5125725338491316</v>
          </cell>
          <cell r="J137">
            <v>-1.0805500982318215</v>
          </cell>
          <cell r="K137">
            <v>-9.9331423113658133</v>
          </cell>
          <cell r="L137">
            <v>-15.715325856443485</v>
          </cell>
          <cell r="M137">
            <v>-2.9441310903246323</v>
          </cell>
          <cell r="N137">
            <v>108.08189655172413</v>
          </cell>
          <cell r="O137">
            <v>110.27088036117382</v>
          </cell>
          <cell r="P137">
            <v>108.27956989247312</v>
          </cell>
          <cell r="Q137">
            <v>106.19369369369369</v>
          </cell>
          <cell r="R137">
            <v>149.44342298482357</v>
          </cell>
          <cell r="S137">
            <v>85.524454305234386</v>
          </cell>
          <cell r="T137">
            <v>109.01580459770115</v>
          </cell>
          <cell r="U137">
            <v>112.15199398043643</v>
          </cell>
          <cell r="V137">
            <v>109.06810035842294</v>
          </cell>
          <cell r="W137">
            <v>111.11111111111113</v>
          </cell>
          <cell r="X137">
            <v>161.04634677355099</v>
          </cell>
          <cell r="Y137">
            <v>86.3558929765221</v>
          </cell>
        </row>
        <row r="138">
          <cell r="A138">
            <v>41244</v>
          </cell>
          <cell r="B138">
            <v>101.2</v>
          </cell>
          <cell r="C138">
            <v>99.6</v>
          </cell>
          <cell r="D138">
            <v>101.1</v>
          </cell>
          <cell r="E138">
            <v>96.7</v>
          </cell>
          <cell r="F138">
            <v>97.452738999999994</v>
          </cell>
          <cell r="G138">
            <v>98.515871899999993</v>
          </cell>
          <cell r="H138">
            <v>0.89730807577268756</v>
          </cell>
          <cell r="I138">
            <v>1.9447287615148325</v>
          </cell>
          <cell r="J138">
            <v>0.39721946375371542</v>
          </cell>
          <cell r="K138">
            <v>2.5450689289501649</v>
          </cell>
          <cell r="L138">
            <v>5.5747217491742749</v>
          </cell>
          <cell r="M138">
            <v>1.5714997374969768</v>
          </cell>
          <cell r="N138">
            <v>109.05172413793105</v>
          </cell>
          <cell r="O138">
            <v>112.41534988713317</v>
          </cell>
          <cell r="P138">
            <v>108.70967741935482</v>
          </cell>
          <cell r="Q138">
            <v>108.89639639639641</v>
          </cell>
          <cell r="R138">
            <v>157.77447798866905</v>
          </cell>
          <cell r="S138">
            <v>86.868470880136854</v>
          </cell>
          <cell r="T138">
            <v>108.9080459770115</v>
          </cell>
          <cell r="U138">
            <v>113.13017306245297</v>
          </cell>
          <cell r="V138">
            <v>108.81720430107526</v>
          </cell>
          <cell r="W138">
            <v>110.99849849849851</v>
          </cell>
          <cell r="X138">
            <v>161.50861505198344</v>
          </cell>
          <cell r="Y138">
            <v>86.837237364116973</v>
          </cell>
        </row>
        <row r="139">
          <cell r="A139">
            <v>41275</v>
          </cell>
          <cell r="B139">
            <v>102.3</v>
          </cell>
          <cell r="C139">
            <v>96.1</v>
          </cell>
          <cell r="D139">
            <v>103</v>
          </cell>
          <cell r="E139">
            <v>96</v>
          </cell>
          <cell r="F139">
            <v>94.923771400000007</v>
          </cell>
          <cell r="G139">
            <v>97.167319500000005</v>
          </cell>
          <cell r="H139">
            <v>1.0869565217391248</v>
          </cell>
          <cell r="I139">
            <v>-3.5140562248995986</v>
          </cell>
          <cell r="J139">
            <v>1.8793273986152381</v>
          </cell>
          <cell r="K139">
            <v>-0.72388831437435663</v>
          </cell>
          <cell r="L139">
            <v>-2.5950708271011114</v>
          </cell>
          <cell r="M139">
            <v>-1.3688681569695254</v>
          </cell>
          <cell r="N139">
            <v>110.23706896551724</v>
          </cell>
          <cell r="O139">
            <v>108.46501128668172</v>
          </cell>
          <cell r="P139">
            <v>110.75268817204301</v>
          </cell>
          <cell r="Q139">
            <v>108.10810810810811</v>
          </cell>
          <cell r="R139">
            <v>153.68011853777404</v>
          </cell>
          <cell r="S139">
            <v>85.679356043812334</v>
          </cell>
          <cell r="T139">
            <v>109.12356321839081</v>
          </cell>
          <cell r="U139">
            <v>110.38374717832956</v>
          </cell>
          <cell r="V139">
            <v>109.24731182795699</v>
          </cell>
          <cell r="W139">
            <v>107.73273273273274</v>
          </cell>
          <cell r="X139">
            <v>153.63267317042224</v>
          </cell>
          <cell r="Y139">
            <v>86.024093743061187</v>
          </cell>
        </row>
        <row r="140">
          <cell r="A140">
            <v>41306</v>
          </cell>
          <cell r="B140">
            <v>100.1</v>
          </cell>
          <cell r="C140">
            <v>96</v>
          </cell>
          <cell r="D140">
            <v>100.4</v>
          </cell>
          <cell r="E140">
            <v>99.4</v>
          </cell>
          <cell r="F140">
            <v>98.129095399999997</v>
          </cell>
          <cell r="G140">
            <v>98.584574000000003</v>
          </cell>
          <cell r="H140">
            <v>-2.1505376344086051</v>
          </cell>
          <cell r="I140">
            <v>-0.10405827263266838</v>
          </cell>
          <cell r="J140">
            <v>-2.5242718446601886</v>
          </cell>
          <cell r="K140">
            <v>3.5416666666666727</v>
          </cell>
          <cell r="L140">
            <v>3.3767347764692692</v>
          </cell>
          <cell r="M140">
            <v>1.4585711608520788</v>
          </cell>
          <cell r="N140">
            <v>107.86637931034481</v>
          </cell>
          <cell r="O140">
            <v>108.35214446952597</v>
          </cell>
          <cell r="P140">
            <v>107.95698924731182</v>
          </cell>
          <cell r="Q140">
            <v>111.93693693693693</v>
          </cell>
          <cell r="R140">
            <v>158.86948854495824</v>
          </cell>
          <cell r="S140">
            <v>86.929050421871139</v>
          </cell>
          <cell r="T140">
            <v>109.05172413793103</v>
          </cell>
          <cell r="U140">
            <v>109.74416854778029</v>
          </cell>
          <cell r="V140">
            <v>109.13978494623655</v>
          </cell>
          <cell r="W140">
            <v>109.64714714714715</v>
          </cell>
          <cell r="X140">
            <v>156.77469502380043</v>
          </cell>
          <cell r="Y140">
            <v>86.492292448606761</v>
          </cell>
        </row>
        <row r="141">
          <cell r="A141">
            <v>41334</v>
          </cell>
          <cell r="B141">
            <v>101.9</v>
          </cell>
          <cell r="C141">
            <v>92.6</v>
          </cell>
          <cell r="D141">
            <v>102.9</v>
          </cell>
          <cell r="E141">
            <v>95</v>
          </cell>
          <cell r="F141">
            <v>91.2324828</v>
          </cell>
          <cell r="G141">
            <v>95.326003799999995</v>
          </cell>
          <cell r="H141">
            <v>1.7982017982018099</v>
          </cell>
          <cell r="I141">
            <v>-3.5416666666666727</v>
          </cell>
          <cell r="J141">
            <v>2.4900398406374502</v>
          </cell>
          <cell r="K141">
            <v>-4.4265593561368259</v>
          </cell>
          <cell r="L141">
            <v>-7.0281016775784906</v>
          </cell>
          <cell r="M141">
            <v>-3.3053550548385067</v>
          </cell>
          <cell r="N141">
            <v>109.80603448275863</v>
          </cell>
          <cell r="O141">
            <v>104.51467268623024</v>
          </cell>
          <cell r="P141">
            <v>110.64516129032258</v>
          </cell>
          <cell r="Q141">
            <v>106.98198198198199</v>
          </cell>
          <cell r="R141">
            <v>147.70397935536968</v>
          </cell>
          <cell r="S141">
            <v>84.055736659628707</v>
          </cell>
          <cell r="T141">
            <v>109.30316091954023</v>
          </cell>
          <cell r="U141">
            <v>107.11060948081264</v>
          </cell>
          <cell r="V141">
            <v>109.78494623655912</v>
          </cell>
          <cell r="W141">
            <v>109.00900900900901</v>
          </cell>
          <cell r="X141">
            <v>153.41786214603397</v>
          </cell>
          <cell r="Y141">
            <v>85.554714375104069</v>
          </cell>
        </row>
        <row r="142">
          <cell r="A142">
            <v>41365</v>
          </cell>
          <cell r="B142">
            <v>102.7</v>
          </cell>
          <cell r="C142">
            <v>94.8</v>
          </cell>
          <cell r="D142">
            <v>103.9</v>
          </cell>
          <cell r="E142">
            <v>97.8</v>
          </cell>
          <cell r="F142">
            <v>99.839405600000006</v>
          </cell>
          <cell r="G142">
            <v>97.930165799999997</v>
          </cell>
          <cell r="H142">
            <v>0.78508341511285296</v>
          </cell>
          <cell r="I142">
            <v>2.3758099352051869</v>
          </cell>
          <cell r="J142">
            <v>0.97181729834791064</v>
          </cell>
          <cell r="K142">
            <v>2.9473684210526288</v>
          </cell>
          <cell r="L142">
            <v>9.4340552135012228</v>
          </cell>
          <cell r="M142">
            <v>2.7318484948385118</v>
          </cell>
          <cell r="N142">
            <v>110.66810344827587</v>
          </cell>
          <cell r="O142">
            <v>106.99774266365689</v>
          </cell>
          <cell r="P142">
            <v>111.72043010752688</v>
          </cell>
          <cell r="Q142">
            <v>110.13513513513513</v>
          </cell>
          <cell r="R142">
            <v>161.6384543202937</v>
          </cell>
          <cell r="S142">
            <v>86.352012036390207</v>
          </cell>
          <cell r="T142">
            <v>109.44683908045977</v>
          </cell>
          <cell r="U142">
            <v>106.62151993980437</v>
          </cell>
          <cell r="V142">
            <v>110.10752688172043</v>
          </cell>
          <cell r="W142">
            <v>109.68468468468468</v>
          </cell>
          <cell r="X142">
            <v>156.07064074020721</v>
          </cell>
          <cell r="Y142">
            <v>85.778933039296689</v>
          </cell>
        </row>
        <row r="143">
          <cell r="A143">
            <v>41395</v>
          </cell>
          <cell r="B143">
            <v>101.9</v>
          </cell>
          <cell r="C143">
            <v>94.1</v>
          </cell>
          <cell r="D143">
            <v>103</v>
          </cell>
          <cell r="E143">
            <v>96.3</v>
          </cell>
          <cell r="F143">
            <v>95.656875999999997</v>
          </cell>
          <cell r="G143">
            <v>98.010350099999997</v>
          </cell>
          <cell r="H143">
            <v>-0.77896786757545977</v>
          </cell>
          <cell r="I143">
            <v>-0.73839662447257692</v>
          </cell>
          <cell r="J143">
            <v>-0.86621751684312387</v>
          </cell>
          <cell r="K143">
            <v>-1.5337423312883436</v>
          </cell>
          <cell r="L143">
            <v>-4.189257312645708</v>
          </cell>
          <cell r="M143">
            <v>8.1879060803141307E-2</v>
          </cell>
          <cell r="N143">
            <v>109.80603448275863</v>
          </cell>
          <cell r="O143">
            <v>106.2076749435666</v>
          </cell>
          <cell r="P143">
            <v>110.75268817204301</v>
          </cell>
          <cell r="Q143">
            <v>108.44594594594594</v>
          </cell>
          <cell r="R143">
            <v>154.86700355263329</v>
          </cell>
          <cell r="S143">
            <v>86.422716252830213</v>
          </cell>
          <cell r="T143">
            <v>110.09339080459772</v>
          </cell>
          <cell r="U143">
            <v>105.90669676448458</v>
          </cell>
          <cell r="V143">
            <v>111.03942652329749</v>
          </cell>
          <cell r="W143">
            <v>108.52102102102101</v>
          </cell>
          <cell r="X143">
            <v>154.7364790760989</v>
          </cell>
          <cell r="Y143">
            <v>85.610154982949709</v>
          </cell>
        </row>
        <row r="144">
          <cell r="A144">
            <v>41426</v>
          </cell>
          <cell r="B144">
            <v>105</v>
          </cell>
          <cell r="C144">
            <v>97</v>
          </cell>
          <cell r="D144">
            <v>105.7</v>
          </cell>
          <cell r="E144">
            <v>95.8</v>
          </cell>
          <cell r="F144">
            <v>94.2278235</v>
          </cell>
          <cell r="G144">
            <v>93.583883900000004</v>
          </cell>
          <cell r="H144">
            <v>3.0421982335623103</v>
          </cell>
          <cell r="I144">
            <v>3.0818278427205166</v>
          </cell>
          <cell r="J144">
            <v>2.6213592233009737</v>
          </cell>
          <cell r="K144">
            <v>-0.51921079958463134</v>
          </cell>
          <cell r="L144">
            <v>-1.4939359926410281</v>
          </cell>
          <cell r="M144">
            <v>-4.5163252610399498</v>
          </cell>
          <cell r="N144">
            <v>113.14655172413795</v>
          </cell>
          <cell r="O144">
            <v>109.48081264108353</v>
          </cell>
          <cell r="P144">
            <v>113.65591397849461</v>
          </cell>
          <cell r="Q144">
            <v>107.88288288288288</v>
          </cell>
          <cell r="R144">
            <v>152.55338964583584</v>
          </cell>
          <cell r="S144">
            <v>82.519585287426764</v>
          </cell>
          <cell r="T144">
            <v>111.20689655172414</v>
          </cell>
          <cell r="U144">
            <v>107.56207674943568</v>
          </cell>
          <cell r="V144">
            <v>112.04301075268818</v>
          </cell>
          <cell r="W144">
            <v>108.82132132132131</v>
          </cell>
          <cell r="X144">
            <v>156.35294917292094</v>
          </cell>
          <cell r="Y144">
            <v>85.098104525549061</v>
          </cell>
        </row>
        <row r="145">
          <cell r="A145">
            <v>41456</v>
          </cell>
          <cell r="B145">
            <v>101.7</v>
          </cell>
          <cell r="C145">
            <v>95.6</v>
          </cell>
          <cell r="D145">
            <v>102.5</v>
          </cell>
          <cell r="E145">
            <v>92.1</v>
          </cell>
          <cell r="F145">
            <v>90.527354000000003</v>
          </cell>
          <cell r="G145">
            <v>96.743476999999999</v>
          </cell>
          <cell r="H145">
            <v>-3.1428571428571401</v>
          </cell>
          <cell r="I145">
            <v>-1.4432989690721707</v>
          </cell>
          <cell r="J145">
            <v>-3.0274361400189242</v>
          </cell>
          <cell r="K145">
            <v>-3.8622129436325712</v>
          </cell>
          <cell r="L145">
            <v>-3.9271516231084305</v>
          </cell>
          <cell r="M145">
            <v>3.3762149724157737</v>
          </cell>
          <cell r="N145">
            <v>109.59051724137932</v>
          </cell>
          <cell r="O145">
            <v>107.90067720090293</v>
          </cell>
          <cell r="P145">
            <v>110.21505376344085</v>
          </cell>
          <cell r="Q145">
            <v>103.71621621621621</v>
          </cell>
          <cell r="R145">
            <v>146.56238672825248</v>
          </cell>
          <cell r="S145">
            <v>85.305623881076272</v>
          </cell>
          <cell r="T145">
            <v>110.84770114942529</v>
          </cell>
          <cell r="U145">
            <v>107.86305492851768</v>
          </cell>
          <cell r="V145">
            <v>111.54121863799281</v>
          </cell>
          <cell r="W145">
            <v>106.68168168168167</v>
          </cell>
          <cell r="X145">
            <v>151.32759330890721</v>
          </cell>
          <cell r="Y145">
            <v>84.749308473777759</v>
          </cell>
        </row>
        <row r="146">
          <cell r="A146">
            <v>41487</v>
          </cell>
          <cell r="B146">
            <v>102.7</v>
          </cell>
          <cell r="C146">
            <v>97.3</v>
          </cell>
          <cell r="D146">
            <v>103.6</v>
          </cell>
          <cell r="E146">
            <v>92.3</v>
          </cell>
          <cell r="F146">
            <v>90.3049137</v>
          </cell>
          <cell r="G146">
            <v>96.454434399999997</v>
          </cell>
          <cell r="H146">
            <v>0.98328416912487704</v>
          </cell>
          <cell r="I146">
            <v>1.778242677824271</v>
          </cell>
          <cell r="J146">
            <v>1.0731707317073116</v>
          </cell>
          <cell r="K146">
            <v>0.21715526601520396</v>
          </cell>
          <cell r="L146">
            <v>-0.24571611802550017</v>
          </cell>
          <cell r="M146">
            <v>-0.29877218491950824</v>
          </cell>
          <cell r="N146">
            <v>110.66810344827587</v>
          </cell>
          <cell r="O146">
            <v>109.81941309255079</v>
          </cell>
          <cell r="P146">
            <v>111.3978494623656</v>
          </cell>
          <cell r="Q146">
            <v>103.94144144144144</v>
          </cell>
          <cell r="R146">
            <v>146.2022593210983</v>
          </cell>
          <cell r="S146">
            <v>85.050754404747565</v>
          </cell>
          <cell r="T146">
            <v>111.13505747126437</v>
          </cell>
          <cell r="U146">
            <v>109.06696764484576</v>
          </cell>
          <cell r="V146">
            <v>111.75627240143369</v>
          </cell>
          <cell r="W146">
            <v>105.18018018018017</v>
          </cell>
          <cell r="X146">
            <v>148.43934523172888</v>
          </cell>
          <cell r="Y146">
            <v>84.2919878577502</v>
          </cell>
        </row>
        <row r="147">
          <cell r="A147">
            <v>41518</v>
          </cell>
          <cell r="B147">
            <v>104.3</v>
          </cell>
          <cell r="C147">
            <v>97.1</v>
          </cell>
          <cell r="D147">
            <v>105</v>
          </cell>
          <cell r="E147">
            <v>95.2</v>
          </cell>
          <cell r="F147">
            <v>89.295321700000002</v>
          </cell>
          <cell r="G147">
            <v>102.026258</v>
          </cell>
          <cell r="H147">
            <v>1.5579357351509195</v>
          </cell>
          <cell r="I147">
            <v>-0.20554984583761854</v>
          </cell>
          <cell r="J147">
            <v>1.3513513513513571</v>
          </cell>
          <cell r="K147">
            <v>3.141928494041176</v>
          </cell>
          <cell r="L147">
            <v>-1.117981246683809</v>
          </cell>
          <cell r="M147">
            <v>5.7766380930641823</v>
          </cell>
          <cell r="N147">
            <v>112.39224137931035</v>
          </cell>
          <cell r="O147">
            <v>109.59367945823928</v>
          </cell>
          <cell r="P147">
            <v>112.90322580645163</v>
          </cell>
          <cell r="Q147">
            <v>107.20720720720722</v>
          </cell>
          <cell r="R147">
            <v>144.56774547966037</v>
          </cell>
          <cell r="S147">
            <v>89.963828682130682</v>
          </cell>
          <cell r="T147">
            <v>110.88362068965517</v>
          </cell>
          <cell r="U147">
            <v>109.10458991723101</v>
          </cell>
          <cell r="V147">
            <v>111.50537634408603</v>
          </cell>
          <cell r="W147">
            <v>104.95495495495494</v>
          </cell>
          <cell r="X147">
            <v>145.77746384300372</v>
          </cell>
          <cell r="Y147">
            <v>86.773402322651506</v>
          </cell>
        </row>
        <row r="148">
          <cell r="A148">
            <v>41548</v>
          </cell>
          <cell r="B148">
            <v>102.4</v>
          </cell>
          <cell r="C148">
            <v>99.7</v>
          </cell>
          <cell r="D148">
            <v>103</v>
          </cell>
          <cell r="E148">
            <v>97.7</v>
          </cell>
          <cell r="F148">
            <v>93.533497299999993</v>
          </cell>
          <cell r="G148">
            <v>101.210723</v>
          </cell>
          <cell r="H148">
            <v>-1.8216682646212765</v>
          </cell>
          <cell r="I148">
            <v>2.6776519052523264</v>
          </cell>
          <cell r="J148">
            <v>-1.9047619047619049</v>
          </cell>
          <cell r="K148">
            <v>2.6260504201680672</v>
          </cell>
          <cell r="L148">
            <v>4.7462459615059442</v>
          </cell>
          <cell r="M148">
            <v>-0.79933834288031713</v>
          </cell>
          <cell r="N148">
            <v>110.34482758620689</v>
          </cell>
          <cell r="O148">
            <v>112.52821670428894</v>
          </cell>
          <cell r="P148">
            <v>110.75268817204301</v>
          </cell>
          <cell r="Q148">
            <v>110.02252252252254</v>
          </cell>
          <cell r="R148">
            <v>151.42928626112894</v>
          </cell>
          <cell r="S148">
            <v>89.244713304751244</v>
          </cell>
          <cell r="T148">
            <v>111.13505747126437</v>
          </cell>
          <cell r="U148">
            <v>110.64710308502633</v>
          </cell>
          <cell r="V148">
            <v>111.68458781362007</v>
          </cell>
          <cell r="W148">
            <v>107.05705705705707</v>
          </cell>
          <cell r="X148">
            <v>147.39976368729586</v>
          </cell>
          <cell r="Y148">
            <v>88.086432130543173</v>
          </cell>
        </row>
        <row r="149">
          <cell r="A149">
            <v>41579</v>
          </cell>
          <cell r="B149">
            <v>102.5</v>
          </cell>
          <cell r="C149">
            <v>99.3</v>
          </cell>
          <cell r="D149">
            <v>102.9</v>
          </cell>
          <cell r="E149">
            <v>97.8</v>
          </cell>
          <cell r="F149">
            <v>100.445587</v>
          </cell>
          <cell r="G149">
            <v>98.489690199999998</v>
          </cell>
          <cell r="H149">
            <v>9.7656249999994449E-2</v>
          </cell>
          <cell r="I149">
            <v>-0.40120361083250322</v>
          </cell>
          <cell r="J149">
            <v>-9.7087378640771174E-2</v>
          </cell>
          <cell r="K149">
            <v>0.10235414534288055</v>
          </cell>
          <cell r="L149">
            <v>7.3899617778966666</v>
          </cell>
          <cell r="M149">
            <v>-2.6884827213416935</v>
          </cell>
          <cell r="N149">
            <v>110.45258620689656</v>
          </cell>
          <cell r="O149">
            <v>112.07674943566592</v>
          </cell>
          <cell r="P149">
            <v>110.64516129032258</v>
          </cell>
          <cell r="Q149">
            <v>110.13513513513513</v>
          </cell>
          <cell r="R149">
            <v>162.61985263636811</v>
          </cell>
          <cell r="S149">
            <v>86.845384607842064</v>
          </cell>
          <cell r="T149">
            <v>111.06321839080459</v>
          </cell>
          <cell r="U149">
            <v>111.39954853273139</v>
          </cell>
          <cell r="V149">
            <v>111.43369175627241</v>
          </cell>
          <cell r="W149">
            <v>109.12162162162163</v>
          </cell>
          <cell r="X149">
            <v>152.87229479238582</v>
          </cell>
          <cell r="Y149">
            <v>88.68464219824132</v>
          </cell>
        </row>
        <row r="150">
          <cell r="A150">
            <v>41609</v>
          </cell>
          <cell r="B150">
            <v>99</v>
          </cell>
          <cell r="C150">
            <v>96.7</v>
          </cell>
          <cell r="D150">
            <v>99.1</v>
          </cell>
          <cell r="E150">
            <v>94</v>
          </cell>
          <cell r="F150">
            <v>93.0541123</v>
          </cell>
          <cell r="G150">
            <v>96.150992299999999</v>
          </cell>
          <cell r="H150">
            <v>-3.4146341463414638</v>
          </cell>
          <cell r="I150">
            <v>-2.6183282980866007</v>
          </cell>
          <cell r="J150">
            <v>-3.6929057337220712</v>
          </cell>
          <cell r="K150">
            <v>-3.8854805725971344</v>
          </cell>
          <cell r="L150">
            <v>-7.3586853546886069</v>
          </cell>
          <cell r="M150">
            <v>-2.3745611294449982</v>
          </cell>
          <cell r="N150">
            <v>106.68103448275863</v>
          </cell>
          <cell r="O150">
            <v>109.14221218961626</v>
          </cell>
          <cell r="P150">
            <v>106.55913978494623</v>
          </cell>
          <cell r="Q150">
            <v>105.85585585585586</v>
          </cell>
          <cell r="R150">
            <v>150.65316935659951</v>
          </cell>
          <cell r="S150">
            <v>84.783187862227251</v>
          </cell>
          <cell r="T150">
            <v>109.1594827586207</v>
          </cell>
          <cell r="U150">
            <v>111.24905944319038</v>
          </cell>
          <cell r="V150">
            <v>109.3189964157706</v>
          </cell>
          <cell r="W150">
            <v>108.67117117117118</v>
          </cell>
          <cell r="X150">
            <v>154.90076941803218</v>
          </cell>
          <cell r="Y150">
            <v>86.957761924940186</v>
          </cell>
        </row>
        <row r="151">
          <cell r="A151">
            <v>41640</v>
          </cell>
          <cell r="B151">
            <v>101.1</v>
          </cell>
          <cell r="C151">
            <v>98.3</v>
          </cell>
          <cell r="D151">
            <v>101.4</v>
          </cell>
          <cell r="E151">
            <v>95.1</v>
          </cell>
          <cell r="F151">
            <v>96.261522900000003</v>
          </cell>
          <cell r="G151">
            <v>93.229739600000002</v>
          </cell>
          <cell r="H151">
            <v>2.1212121212121153</v>
          </cell>
          <cell r="I151">
            <v>1.6546018614270883</v>
          </cell>
          <cell r="J151">
            <v>2.3208879919273575</v>
          </cell>
          <cell r="K151">
            <v>1.1702127659574406</v>
          </cell>
          <cell r="L151">
            <v>3.4468230588880733</v>
          </cell>
          <cell r="M151">
            <v>-3.0381929818107523</v>
          </cell>
          <cell r="N151">
            <v>108.94396551724137</v>
          </cell>
          <cell r="O151">
            <v>110.94808126410835</v>
          </cell>
          <cell r="P151">
            <v>109.03225806451613</v>
          </cell>
          <cell r="Q151">
            <v>107.09459459459458</v>
          </cell>
          <cell r="R151">
            <v>155.84591753692848</v>
          </cell>
          <cell r="S151">
            <v>82.207310998841635</v>
          </cell>
          <cell r="T151">
            <v>108.69252873563217</v>
          </cell>
          <cell r="U151">
            <v>110.72234762979684</v>
          </cell>
          <cell r="V151">
            <v>108.74551971326166</v>
          </cell>
          <cell r="W151">
            <v>107.6951951951952</v>
          </cell>
          <cell r="X151">
            <v>156.37297984329871</v>
          </cell>
          <cell r="Y151">
            <v>84.61196115630365</v>
          </cell>
        </row>
        <row r="152">
          <cell r="A152">
            <v>41671</v>
          </cell>
          <cell r="B152">
            <v>101.1</v>
          </cell>
          <cell r="C152">
            <v>97.1</v>
          </cell>
          <cell r="D152">
            <v>101.6</v>
          </cell>
          <cell r="E152">
            <v>91</v>
          </cell>
          <cell r="F152">
            <v>88.834679699999995</v>
          </cell>
          <cell r="G152">
            <v>89.847543999999999</v>
          </cell>
          <cell r="H152">
            <v>0</v>
          </cell>
          <cell r="I152">
            <v>-1.2207527975584973</v>
          </cell>
          <cell r="J152">
            <v>0.19723865877710908</v>
          </cell>
          <cell r="K152">
            <v>-4.3112513144058822</v>
          </cell>
          <cell r="L152">
            <v>-7.7152770663261618</v>
          </cell>
          <cell r="M152">
            <v>-3.6278076228800313</v>
          </cell>
          <cell r="N152">
            <v>108.94396551724137</v>
          </cell>
          <cell r="O152">
            <v>109.59367945823928</v>
          </cell>
          <cell r="P152">
            <v>109.24731182795698</v>
          </cell>
          <cell r="Q152">
            <v>102.47747747747749</v>
          </cell>
          <cell r="R152">
            <v>143.82197320239624</v>
          </cell>
          <cell r="S152">
            <v>79.224987903860963</v>
          </cell>
          <cell r="T152">
            <v>108.18965517241379</v>
          </cell>
          <cell r="U152">
            <v>109.8946576373213</v>
          </cell>
          <cell r="V152">
            <v>108.27956989247311</v>
          </cell>
          <cell r="W152">
            <v>105.14264264264266</v>
          </cell>
          <cell r="X152">
            <v>150.10702003197474</v>
          </cell>
          <cell r="Y152">
            <v>82.071828921643274</v>
          </cell>
        </row>
        <row r="153">
          <cell r="A153">
            <v>41699</v>
          </cell>
          <cell r="B153">
            <v>100.6</v>
          </cell>
          <cell r="C153">
            <v>99.5</v>
          </cell>
          <cell r="D153">
            <v>100.6</v>
          </cell>
          <cell r="E153">
            <v>92.2</v>
          </cell>
          <cell r="F153">
            <v>91.817663999999994</v>
          </cell>
          <cell r="G153">
            <v>90.224600300000006</v>
          </cell>
          <cell r="H153">
            <v>-0.49455984174085071</v>
          </cell>
          <cell r="I153">
            <v>2.4716786817713761</v>
          </cell>
          <cell r="J153">
            <v>-0.98425196850393704</v>
          </cell>
          <cell r="K153">
            <v>1.3186813186813218</v>
          </cell>
          <cell r="L153">
            <v>3.3579051672992057</v>
          </cell>
          <cell r="M153">
            <v>0.41966233378622642</v>
          </cell>
          <cell r="N153">
            <v>108.40517241379311</v>
          </cell>
          <cell r="O153">
            <v>112.30248306997743</v>
          </cell>
          <cell r="P153">
            <v>108.17204301075267</v>
          </cell>
          <cell r="Q153">
            <v>103.82882882882885</v>
          </cell>
          <cell r="R153">
            <v>148.65137867227119</v>
          </cell>
          <cell r="S153">
            <v>79.557465337040156</v>
          </cell>
          <cell r="T153">
            <v>108.76436781609193</v>
          </cell>
          <cell r="U153">
            <v>110.94808126410835</v>
          </cell>
          <cell r="V153">
            <v>108.81720430107525</v>
          </cell>
          <cell r="W153">
            <v>104.46696696696698</v>
          </cell>
          <cell r="X153">
            <v>149.43975647053196</v>
          </cell>
          <cell r="Y153">
            <v>80.32992141324759</v>
          </cell>
        </row>
        <row r="154">
          <cell r="A154">
            <v>41730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-100</v>
          </cell>
          <cell r="I154">
            <v>-100</v>
          </cell>
          <cell r="J154">
            <v>-100</v>
          </cell>
          <cell r="K154">
            <v>-100</v>
          </cell>
          <cell r="L154">
            <v>-100</v>
          </cell>
          <cell r="M154">
            <v>-100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72.449712643678154</v>
          </cell>
          <cell r="U154">
            <v>73.965387509405573</v>
          </cell>
          <cell r="V154">
            <v>72.473118279569874</v>
          </cell>
          <cell r="W154">
            <v>68.76876876876878</v>
          </cell>
          <cell r="X154">
            <v>97.491117291555796</v>
          </cell>
          <cell r="Y154">
            <v>52.927484413633714</v>
          </cell>
        </row>
        <row r="155">
          <cell r="A155">
            <v>41760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36.135057471264368</v>
          </cell>
          <cell r="U155">
            <v>37.434161023325807</v>
          </cell>
          <cell r="V155">
            <v>36.057347670250891</v>
          </cell>
          <cell r="W155">
            <v>34.609609609609613</v>
          </cell>
          <cell r="X155">
            <v>49.550459557423729</v>
          </cell>
          <cell r="Y155">
            <v>26.51915511234672</v>
          </cell>
        </row>
        <row r="156">
          <cell r="A156">
            <v>41791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 t="e">
            <v>#DIV/0!</v>
          </cell>
          <cell r="I156" t="e">
            <v>#DIV/0!</v>
          </cell>
          <cell r="J156" t="e">
            <v>#DIV/0!</v>
          </cell>
          <cell r="K156" t="e">
            <v>#DIV/0!</v>
          </cell>
          <cell r="L156" t="e">
            <v>#DIV/0!</v>
          </cell>
          <cell r="M156" t="e">
            <v>#DIV/0!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A157">
            <v>41821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 t="e">
            <v>#DIV/0!</v>
          </cell>
          <cell r="I157" t="e">
            <v>#DIV/0!</v>
          </cell>
          <cell r="J157" t="e">
            <v>#DIV/0!</v>
          </cell>
          <cell r="K157" t="e">
            <v>#DIV/0!</v>
          </cell>
          <cell r="L157" t="e">
            <v>#DIV/0!</v>
          </cell>
          <cell r="M157" t="e">
            <v>#DIV/0!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A158">
            <v>41852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 t="e">
            <v>#DIV/0!</v>
          </cell>
          <cell r="I158" t="e">
            <v>#DIV/0!</v>
          </cell>
          <cell r="J158" t="e">
            <v>#DIV/0!</v>
          </cell>
          <cell r="K158" t="e">
            <v>#DIV/0!</v>
          </cell>
          <cell r="L158" t="e">
            <v>#DIV/0!</v>
          </cell>
          <cell r="M158" t="e">
            <v>#DIV/0!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A159">
            <v>41883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 t="e">
            <v>#DIV/0!</v>
          </cell>
          <cell r="I159" t="e">
            <v>#DIV/0!</v>
          </cell>
          <cell r="J159" t="e">
            <v>#DIV/0!</v>
          </cell>
          <cell r="K159" t="e">
            <v>#DIV/0!</v>
          </cell>
          <cell r="L159" t="e">
            <v>#DIV/0!</v>
          </cell>
          <cell r="M159" t="e">
            <v>#DIV/0!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A160">
            <v>41913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 t="e">
            <v>#DIV/0!</v>
          </cell>
          <cell r="I160" t="e">
            <v>#DIV/0!</v>
          </cell>
          <cell r="J160" t="e">
            <v>#DIV/0!</v>
          </cell>
          <cell r="K160" t="e">
            <v>#DIV/0!</v>
          </cell>
          <cell r="L160" t="e">
            <v>#DIV/0!</v>
          </cell>
          <cell r="M160" t="e">
            <v>#DIV/0!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A161">
            <v>41944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 t="e">
            <v>#DIV/0!</v>
          </cell>
          <cell r="I161" t="e">
            <v>#DIV/0!</v>
          </cell>
          <cell r="J161" t="e">
            <v>#DIV/0!</v>
          </cell>
          <cell r="K161" t="e">
            <v>#DIV/0!</v>
          </cell>
          <cell r="L161" t="e">
            <v>#DIV/0!</v>
          </cell>
          <cell r="M161" t="e">
            <v>#DIV/0!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A162">
            <v>41974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 t="e">
            <v>#DIV/0!</v>
          </cell>
          <cell r="I162" t="e">
            <v>#DIV/0!</v>
          </cell>
          <cell r="J162" t="e">
            <v>#DIV/0!</v>
          </cell>
          <cell r="K162" t="e">
            <v>#DIV/0!</v>
          </cell>
          <cell r="L162" t="e">
            <v>#DIV/0!</v>
          </cell>
          <cell r="M162" t="e">
            <v>#DIV/0!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K168">
            <v>2.7437812247383997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Z257">
            <v>0</v>
          </cell>
          <cell r="AA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Z258">
            <v>0</v>
          </cell>
          <cell r="AA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Z259">
            <v>0</v>
          </cell>
          <cell r="AA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Z260">
            <v>0</v>
          </cell>
          <cell r="AA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Z261">
            <v>0</v>
          </cell>
          <cell r="AA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Z262">
            <v>0</v>
          </cell>
          <cell r="AA262">
            <v>0</v>
          </cell>
          <cell r="AD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Z263">
            <v>0</v>
          </cell>
          <cell r="AA263">
            <v>0</v>
          </cell>
          <cell r="AD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Z264">
            <v>0</v>
          </cell>
          <cell r="AA264">
            <v>0</v>
          </cell>
          <cell r="AD264">
            <v>0</v>
          </cell>
          <cell r="AE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Z265">
            <v>0</v>
          </cell>
          <cell r="AD265">
            <v>0</v>
          </cell>
          <cell r="AE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Z266">
            <v>0</v>
          </cell>
          <cell r="AD266">
            <v>0</v>
          </cell>
          <cell r="AE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Z267">
            <v>0</v>
          </cell>
          <cell r="AD267">
            <v>0</v>
          </cell>
          <cell r="AE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Z268">
            <v>0</v>
          </cell>
          <cell r="AA268">
            <v>0</v>
          </cell>
          <cell r="AD268">
            <v>0</v>
          </cell>
          <cell r="AE268">
            <v>0</v>
          </cell>
        </row>
        <row r="269">
          <cell r="A269">
            <v>0</v>
          </cell>
          <cell r="Z269">
            <v>-1.661129568106301</v>
          </cell>
          <cell r="AA269">
            <v>-0.62213490504257063</v>
          </cell>
          <cell r="AD269">
            <v>0</v>
          </cell>
          <cell r="AE269">
            <v>0</v>
          </cell>
          <cell r="AF269">
            <v>0</v>
          </cell>
        </row>
        <row r="270">
          <cell r="Z270">
            <v>-0.10135135135136419</v>
          </cell>
          <cell r="AA270">
            <v>-9.8846787479400788E-2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</row>
        <row r="271">
          <cell r="Z271">
            <v>-2.9421711193777456</v>
          </cell>
          <cell r="AA271">
            <v>0.19788918205805306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</row>
        <row r="272">
          <cell r="Z272">
            <v>1.7770034843205496</v>
          </cell>
          <cell r="AA272">
            <v>-6.5832784726804761E-2</v>
          </cell>
          <cell r="AB272">
            <v>0</v>
          </cell>
          <cell r="AD272">
            <v>0</v>
          </cell>
          <cell r="AE272">
            <v>0</v>
          </cell>
        </row>
        <row r="273">
          <cell r="Z273">
            <v>-0.58199246833277041</v>
          </cell>
          <cell r="AA273">
            <v>0.23056653491435597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</row>
        <row r="274">
          <cell r="Z274">
            <v>0.61983471074380514</v>
          </cell>
          <cell r="AA274">
            <v>0.13144922773578038</v>
          </cell>
          <cell r="AB274">
            <v>0</v>
          </cell>
        </row>
        <row r="275">
          <cell r="Z275">
            <v>-1.0609171800136985</v>
          </cell>
          <cell r="AA275">
            <v>0.59074499507714151</v>
          </cell>
        </row>
        <row r="276">
          <cell r="Z276">
            <v>0.27672085783465583</v>
          </cell>
          <cell r="AA276">
            <v>1.0114192495921603</v>
          </cell>
        </row>
        <row r="277">
          <cell r="Z277">
            <v>-1.9661952397378446</v>
          </cell>
          <cell r="AA277">
            <v>-0.32299741602067611</v>
          </cell>
        </row>
        <row r="278">
          <cell r="Z278">
            <v>-1.4074595355383468</v>
          </cell>
          <cell r="AA278">
            <v>0.25923525599482744</v>
          </cell>
        </row>
        <row r="279">
          <cell r="Z279">
            <v>-0.21413276231263545</v>
          </cell>
          <cell r="AA279">
            <v>-0.22624434389140191</v>
          </cell>
        </row>
        <row r="280">
          <cell r="Z280">
            <v>2.0028612303290672</v>
          </cell>
          <cell r="AA280">
            <v>0.22675736961452753</v>
          </cell>
        </row>
      </sheetData>
      <sheetData sheetId="37">
        <row r="1">
          <cell r="A1" t="str">
            <v>Produção física industrial, por tipo de índice e seções e atividades industriais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 t="str">
            <v>Produção física industrial, por tipo de índice e seções e atividades industriais (VARIAÇÃO)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</row>
        <row r="2">
          <cell r="A2" t="str">
            <v>Unidade da Federação = Espírito Santo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 t="str">
            <v>Unidade da Federação = Espírito Santo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Variável = Produção física industrial (Número índice)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 t="str">
            <v>Variável = Produção física industrial (Número índice)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 t="str">
            <v>Tipo de índice = Índice de base fixa mensal com ajuste sazonal (Base: média de 2002 = 100)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 t="str">
            <v>Variação percentual (Mês/Mês imediatamente anterior)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0</v>
          </cell>
          <cell r="B5" t="str">
            <v>Seções e atividades industriais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 t="str">
            <v>Seções e atividades industriais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Mês</v>
          </cell>
          <cell r="B6" t="str">
            <v>1.Indústria Geral</v>
          </cell>
          <cell r="C6" t="str">
            <v>2.Indústria extrativa</v>
          </cell>
          <cell r="D6" t="str">
            <v>3.Indústria de transformação</v>
          </cell>
          <cell r="E6" t="str">
            <v>3.1Alimentos e bebidas</v>
          </cell>
          <cell r="F6" t="str">
            <v>3.9Celulose, papel e produtos de papel</v>
          </cell>
          <cell r="G6" t="str">
            <v>3.17Minerais não metálicos</v>
          </cell>
          <cell r="H6" t="str">
            <v>3.18Metalurgia básica</v>
          </cell>
          <cell r="I6" t="str">
            <v>1.Indústria Geral</v>
          </cell>
          <cell r="J6" t="str">
            <v>2.Indústria extrativa</v>
          </cell>
          <cell r="K6" t="str">
            <v>3.Indústria de transformação</v>
          </cell>
          <cell r="L6" t="str">
            <v>3.1Alimentos e bebidas</v>
          </cell>
          <cell r="M6" t="str">
            <v>3.9Celulose, papel e produtos de papel</v>
          </cell>
          <cell r="N6" t="str">
            <v>3.17Minerais não metálicos</v>
          </cell>
          <cell r="O6" t="str">
            <v>3.18Metalurgia básica</v>
          </cell>
        </row>
        <row r="7">
          <cell r="A7">
            <v>37257</v>
          </cell>
          <cell r="B7">
            <v>66.599999999999994</v>
          </cell>
          <cell r="C7">
            <v>36.418070700000001</v>
          </cell>
          <cell r="D7">
            <v>90.737286299999994</v>
          </cell>
          <cell r="E7">
            <v>70.978718499999999</v>
          </cell>
          <cell r="F7">
            <v>55.723816800000002</v>
          </cell>
          <cell r="G7">
            <v>72.943128299999998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</row>
        <row r="8">
          <cell r="A8">
            <v>37288</v>
          </cell>
          <cell r="B8">
            <v>66.099999999999994</v>
          </cell>
          <cell r="C8">
            <v>36.947428000000002</v>
          </cell>
          <cell r="D8">
            <v>88.191027199999994</v>
          </cell>
          <cell r="E8">
            <v>66.725873300000003</v>
          </cell>
          <cell r="F8">
            <v>56.752555899999997</v>
          </cell>
          <cell r="G8">
            <v>72.681137699999994</v>
          </cell>
          <cell r="H8" t="str">
            <v>-</v>
          </cell>
          <cell r="I8">
            <v>-0.75075075075075082</v>
          </cell>
          <cell r="J8">
            <v>1.4535566816833074</v>
          </cell>
          <cell r="K8">
            <v>-2.806188286898327</v>
          </cell>
          <cell r="L8">
            <v>-5.9917187713102988</v>
          </cell>
          <cell r="M8">
            <v>1.8461389744573196</v>
          </cell>
          <cell r="N8">
            <v>-0.35917105024957408</v>
          </cell>
          <cell r="O8" t="str">
            <v>-</v>
          </cell>
        </row>
        <row r="9">
          <cell r="A9">
            <v>37316</v>
          </cell>
          <cell r="B9">
            <v>64.8</v>
          </cell>
          <cell r="C9">
            <v>39.567698900000003</v>
          </cell>
          <cell r="D9">
            <v>83.418485599999997</v>
          </cell>
          <cell r="E9">
            <v>56.901545300000002</v>
          </cell>
          <cell r="F9">
            <v>47.618003600000002</v>
          </cell>
          <cell r="G9">
            <v>72.515652500000002</v>
          </cell>
          <cell r="H9" t="str">
            <v>-</v>
          </cell>
          <cell r="I9">
            <v>-1.9667170953101321</v>
          </cell>
          <cell r="J9">
            <v>7.0918898603713396</v>
          </cell>
          <cell r="K9">
            <v>-5.4115954326927227</v>
          </cell>
          <cell r="L9">
            <v>-14.723416141486457</v>
          </cell>
          <cell r="M9">
            <v>-16.095402497986871</v>
          </cell>
          <cell r="N9">
            <v>-0.22768658449328597</v>
          </cell>
          <cell r="O9" t="str">
            <v>-</v>
          </cell>
        </row>
        <row r="10">
          <cell r="A10">
            <v>37347</v>
          </cell>
          <cell r="B10">
            <v>67.900000000000006</v>
          </cell>
          <cell r="C10">
            <v>46.601919700000003</v>
          </cell>
          <cell r="D10">
            <v>88.626193400000005</v>
          </cell>
          <cell r="E10">
            <v>57.439725699999997</v>
          </cell>
          <cell r="F10">
            <v>58.7218667</v>
          </cell>
          <cell r="G10">
            <v>74.587641399999995</v>
          </cell>
          <cell r="H10" t="str">
            <v>-</v>
          </cell>
          <cell r="I10">
            <v>4.7839506172839643</v>
          </cell>
          <cell r="J10">
            <v>17.777684817552025</v>
          </cell>
          <cell r="K10">
            <v>6.2428702253976294</v>
          </cell>
          <cell r="L10">
            <v>0.94580981441288647</v>
          </cell>
          <cell r="M10">
            <v>23.31862375683469</v>
          </cell>
          <cell r="N10">
            <v>2.8572988431704367</v>
          </cell>
          <cell r="O10" t="str">
            <v>-</v>
          </cell>
        </row>
        <row r="11">
          <cell r="A11">
            <v>37377</v>
          </cell>
          <cell r="B11">
            <v>66.400000000000006</v>
          </cell>
          <cell r="C11">
            <v>42.708362999999999</v>
          </cell>
          <cell r="D11">
            <v>86.131231400000004</v>
          </cell>
          <cell r="E11">
            <v>50.973944000000003</v>
          </cell>
          <cell r="F11">
            <v>56.814587000000003</v>
          </cell>
          <cell r="G11">
            <v>74.791311100000001</v>
          </cell>
          <cell r="H11" t="str">
            <v>-</v>
          </cell>
          <cell r="I11">
            <v>-2.2091310751104563</v>
          </cell>
          <cell r="J11">
            <v>-8.3549277048344521</v>
          </cell>
          <cell r="K11">
            <v>-2.8151519367862199</v>
          </cell>
          <cell r="L11">
            <v>-11.256637494701675</v>
          </cell>
          <cell r="M11">
            <v>-3.247988879072873</v>
          </cell>
          <cell r="N11">
            <v>0.27306092025053103</v>
          </cell>
          <cell r="O11" t="str">
            <v>-</v>
          </cell>
        </row>
        <row r="12">
          <cell r="A12">
            <v>37408</v>
          </cell>
          <cell r="B12">
            <v>75</v>
          </cell>
          <cell r="C12">
            <v>44.900242400000003</v>
          </cell>
          <cell r="D12">
            <v>96.329600600000006</v>
          </cell>
          <cell r="E12">
            <v>42.864051099999998</v>
          </cell>
          <cell r="F12">
            <v>75.501441200000002</v>
          </cell>
          <cell r="G12">
            <v>73.7496771</v>
          </cell>
          <cell r="H12" t="str">
            <v>-</v>
          </cell>
          <cell r="I12">
            <v>12.951807228915651</v>
          </cell>
          <cell r="J12">
            <v>5.1322018593875978</v>
          </cell>
          <cell r="K12">
            <v>11.840500866216573</v>
          </cell>
          <cell r="L12">
            <v>-15.909879172778949</v>
          </cell>
          <cell r="M12">
            <v>32.890944362580683</v>
          </cell>
          <cell r="N12">
            <v>-1.3927206044125653</v>
          </cell>
          <cell r="O12" t="str">
            <v>-</v>
          </cell>
        </row>
        <row r="13">
          <cell r="A13">
            <v>37438</v>
          </cell>
          <cell r="B13">
            <v>70.8</v>
          </cell>
          <cell r="C13">
            <v>44.898285700000002</v>
          </cell>
          <cell r="D13">
            <v>94.838565700000004</v>
          </cell>
          <cell r="E13">
            <v>55.036259700000002</v>
          </cell>
          <cell r="F13">
            <v>74.696055900000005</v>
          </cell>
          <cell r="G13">
            <v>73.164696000000006</v>
          </cell>
          <cell r="H13" t="str">
            <v>-</v>
          </cell>
          <cell r="I13">
            <v>-5.6000000000000032</v>
          </cell>
          <cell r="J13">
            <v>-4.3578829320549978E-3</v>
          </cell>
          <cell r="K13">
            <v>-1.5478470695538236</v>
          </cell>
          <cell r="L13">
            <v>28.397242648863873</v>
          </cell>
          <cell r="M13">
            <v>-1.0667151344390464</v>
          </cell>
          <cell r="N13">
            <v>-0.79319818472804293</v>
          </cell>
          <cell r="O13" t="str">
            <v>-</v>
          </cell>
        </row>
        <row r="14">
          <cell r="A14">
            <v>37469</v>
          </cell>
          <cell r="B14">
            <v>71.7</v>
          </cell>
          <cell r="C14">
            <v>40.574703599999999</v>
          </cell>
          <cell r="D14">
            <v>99.422727699999996</v>
          </cell>
          <cell r="E14">
            <v>62.553896299999998</v>
          </cell>
          <cell r="F14">
            <v>87.668567499999995</v>
          </cell>
          <cell r="G14">
            <v>76.933939899999999</v>
          </cell>
          <cell r="H14" t="str">
            <v>-</v>
          </cell>
          <cell r="I14">
            <v>1.2711864406779743</v>
          </cell>
          <cell r="J14">
            <v>-9.6297264641442712</v>
          </cell>
          <cell r="K14">
            <v>4.8336475421833498</v>
          </cell>
          <cell r="L14">
            <v>13.659424969971198</v>
          </cell>
          <cell r="M14">
            <v>17.367063687227414</v>
          </cell>
          <cell r="N14">
            <v>5.1517249521545088</v>
          </cell>
          <cell r="O14" t="str">
            <v>-</v>
          </cell>
        </row>
        <row r="15">
          <cell r="A15">
            <v>37500</v>
          </cell>
          <cell r="B15">
            <v>73.900000000000006</v>
          </cell>
          <cell r="C15">
            <v>44.836990800000002</v>
          </cell>
          <cell r="D15">
            <v>98.065267800000001</v>
          </cell>
          <cell r="E15">
            <v>61.439635600000003</v>
          </cell>
          <cell r="F15">
            <v>79.728467699999996</v>
          </cell>
          <cell r="G15">
            <v>73.351575800000006</v>
          </cell>
          <cell r="H15" t="str">
            <v>-</v>
          </cell>
          <cell r="I15">
            <v>3.0683403068340347</v>
          </cell>
          <cell r="J15">
            <v>10.504789491549122</v>
          </cell>
          <cell r="K15">
            <v>-1.3653416390827859</v>
          </cell>
          <cell r="L15">
            <v>-1.7812810486754533</v>
          </cell>
          <cell r="M15">
            <v>-9.0569516833955319</v>
          </cell>
          <cell r="N15">
            <v>-4.6564157570201239</v>
          </cell>
          <cell r="O15" t="str">
            <v>-</v>
          </cell>
        </row>
        <row r="16">
          <cell r="A16">
            <v>37530</v>
          </cell>
          <cell r="B16">
            <v>76.099999999999994</v>
          </cell>
          <cell r="C16">
            <v>45.437783000000003</v>
          </cell>
          <cell r="D16">
            <v>101.96913600000001</v>
          </cell>
          <cell r="E16">
            <v>65.967940600000006</v>
          </cell>
          <cell r="F16">
            <v>73.788931399999996</v>
          </cell>
          <cell r="G16">
            <v>81.075302500000006</v>
          </cell>
          <cell r="H16" t="str">
            <v>-</v>
          </cell>
          <cell r="I16">
            <v>2.9769959404600659</v>
          </cell>
          <cell r="J16">
            <v>1.3399476398402739</v>
          </cell>
          <cell r="K16">
            <v>3.9808877164969156</v>
          </cell>
          <cell r="L16">
            <v>7.3703317992986319</v>
          </cell>
          <cell r="M16">
            <v>-7.4497058219519756</v>
          </cell>
          <cell r="N16">
            <v>10.529735204407155</v>
          </cell>
          <cell r="O16" t="str">
            <v>-</v>
          </cell>
        </row>
        <row r="17">
          <cell r="A17">
            <v>37561</v>
          </cell>
          <cell r="B17">
            <v>79.7</v>
          </cell>
          <cell r="C17">
            <v>49.154194400000002</v>
          </cell>
          <cell r="D17">
            <v>103.851558</v>
          </cell>
          <cell r="E17">
            <v>62.471125499999999</v>
          </cell>
          <cell r="F17">
            <v>84.345286200000004</v>
          </cell>
          <cell r="G17">
            <v>79.278246300000006</v>
          </cell>
          <cell r="H17" t="str">
            <v>-</v>
          </cell>
          <cell r="I17">
            <v>4.7306176084099985</v>
          </cell>
          <cell r="J17">
            <v>8.1791213272883461</v>
          </cell>
          <cell r="K17">
            <v>1.8460703638795088</v>
          </cell>
          <cell r="L17">
            <v>-5.30077954260104</v>
          </cell>
          <cell r="M17">
            <v>14.306149445064342</v>
          </cell>
          <cell r="N17">
            <v>-2.2165272833857141</v>
          </cell>
          <cell r="O17" t="str">
            <v>-</v>
          </cell>
        </row>
        <row r="18">
          <cell r="A18">
            <v>37591</v>
          </cell>
          <cell r="B18">
            <v>77.3</v>
          </cell>
          <cell r="C18">
            <v>49.5859229</v>
          </cell>
          <cell r="D18">
            <v>98.678734500000004</v>
          </cell>
          <cell r="E18">
            <v>57.222961499999997</v>
          </cell>
          <cell r="F18">
            <v>81.685774100000003</v>
          </cell>
          <cell r="G18">
            <v>76.735646500000001</v>
          </cell>
          <cell r="H18" t="str">
            <v>-</v>
          </cell>
          <cell r="I18">
            <v>-3.0112923462986267</v>
          </cell>
          <cell r="J18">
            <v>0.87831466931741309</v>
          </cell>
          <cell r="K18">
            <v>-4.9809782343371225</v>
          </cell>
          <cell r="L18">
            <v>-8.4009435687212051</v>
          </cell>
          <cell r="M18">
            <v>-3.1531247563660534</v>
          </cell>
          <cell r="N18">
            <v>-3.2071847179596413</v>
          </cell>
          <cell r="O18" t="str">
            <v>-</v>
          </cell>
        </row>
        <row r="19">
          <cell r="A19">
            <v>37622</v>
          </cell>
          <cell r="B19">
            <v>76.099999999999994</v>
          </cell>
          <cell r="C19">
            <v>49.589972099999997</v>
          </cell>
          <cell r="D19">
            <v>96.879551500000005</v>
          </cell>
          <cell r="E19">
            <v>57.793487599999999</v>
          </cell>
          <cell r="F19">
            <v>81.698099200000001</v>
          </cell>
          <cell r="G19">
            <v>73.760767400000006</v>
          </cell>
          <cell r="H19" t="str">
            <v>-</v>
          </cell>
          <cell r="I19">
            <v>-1.5523932729624874</v>
          </cell>
          <cell r="J19">
            <v>8.1660272980362322E-3</v>
          </cell>
          <cell r="K19">
            <v>-1.8232732808303282</v>
          </cell>
          <cell r="L19">
            <v>0.99702302195597159</v>
          </cell>
          <cell r="M19">
            <v>1.5088428965501107E-2</v>
          </cell>
          <cell r="N19">
            <v>-3.8767889966236169</v>
          </cell>
          <cell r="O19" t="str">
            <v>-</v>
          </cell>
        </row>
        <row r="20">
          <cell r="A20">
            <v>37653</v>
          </cell>
          <cell r="B20">
            <v>79.5</v>
          </cell>
          <cell r="C20">
            <v>50.208462699999998</v>
          </cell>
          <cell r="D20">
            <v>103.180401</v>
          </cell>
          <cell r="E20">
            <v>60.055339600000003</v>
          </cell>
          <cell r="F20">
            <v>85.080816299999995</v>
          </cell>
          <cell r="G20">
            <v>86.179963000000001</v>
          </cell>
          <cell r="H20" t="str">
            <v>-</v>
          </cell>
          <cell r="I20">
            <v>4.4678055190538846</v>
          </cell>
          <cell r="J20">
            <v>1.2472090098231801</v>
          </cell>
          <cell r="K20">
            <v>6.5037971403077748</v>
          </cell>
          <cell r="L20">
            <v>3.9136797136291959</v>
          </cell>
          <cell r="M20">
            <v>4.1405089385482219</v>
          </cell>
          <cell r="N20">
            <v>16.837129056225073</v>
          </cell>
          <cell r="O20" t="str">
            <v>-</v>
          </cell>
        </row>
        <row r="21">
          <cell r="A21">
            <v>37681</v>
          </cell>
          <cell r="B21">
            <v>77</v>
          </cell>
          <cell r="C21">
            <v>51.483562399999997</v>
          </cell>
          <cell r="D21">
            <v>98.052192099999999</v>
          </cell>
          <cell r="E21">
            <v>38.443118300000002</v>
          </cell>
          <cell r="F21">
            <v>82.509120300000006</v>
          </cell>
          <cell r="G21">
            <v>72.094134600000004</v>
          </cell>
          <cell r="H21" t="str">
            <v>-</v>
          </cell>
          <cell r="I21">
            <v>-3.1446540880503147</v>
          </cell>
          <cell r="J21">
            <v>2.539611116195355</v>
          </cell>
          <cell r="K21">
            <v>-4.9701385634273736</v>
          </cell>
          <cell r="L21">
            <v>-35.987176900420025</v>
          </cell>
          <cell r="M21">
            <v>-3.0226508299262624</v>
          </cell>
          <cell r="N21">
            <v>-16.344667495389846</v>
          </cell>
          <cell r="O21" t="str">
            <v>-</v>
          </cell>
        </row>
        <row r="22">
          <cell r="A22">
            <v>37712</v>
          </cell>
          <cell r="B22">
            <v>75.099999999999994</v>
          </cell>
          <cell r="C22">
            <v>47.482834500000003</v>
          </cell>
          <cell r="D22">
            <v>98.807652399999995</v>
          </cell>
          <cell r="E22">
            <v>62.127833299999999</v>
          </cell>
          <cell r="F22">
            <v>87.335088799999994</v>
          </cell>
          <cell r="G22">
            <v>72.596147500000001</v>
          </cell>
          <cell r="H22" t="str">
            <v>-</v>
          </cell>
          <cell r="I22">
            <v>-2.4675324675324748</v>
          </cell>
          <cell r="J22">
            <v>-7.7708839744158693</v>
          </cell>
          <cell r="K22">
            <v>0.77046752736494484</v>
          </cell>
          <cell r="L22">
            <v>61.60976540761002</v>
          </cell>
          <cell r="M22">
            <v>5.8490121848990153</v>
          </cell>
          <cell r="N22">
            <v>0.69632973997859304</v>
          </cell>
          <cell r="O22" t="str">
            <v>-</v>
          </cell>
        </row>
        <row r="23">
          <cell r="A23">
            <v>37742</v>
          </cell>
          <cell r="B23">
            <v>77.900000000000006</v>
          </cell>
          <cell r="C23">
            <v>50.215253699999998</v>
          </cell>
          <cell r="D23">
            <v>103.158152</v>
          </cell>
          <cell r="E23">
            <v>66.311969700000006</v>
          </cell>
          <cell r="F23">
            <v>93.194625799999997</v>
          </cell>
          <cell r="G23">
            <v>74.2529155</v>
          </cell>
          <cell r="H23" t="str">
            <v>-</v>
          </cell>
          <cell r="I23">
            <v>3.7283621837550087</v>
          </cell>
          <cell r="J23">
            <v>5.7545410436691498</v>
          </cell>
          <cell r="K23">
            <v>4.4029986487160038</v>
          </cell>
          <cell r="L23">
            <v>6.7347212638107683</v>
          </cell>
          <cell r="M23">
            <v>6.7092586502299447</v>
          </cell>
          <cell r="N23">
            <v>2.2821706895672382</v>
          </cell>
          <cell r="O23" t="str">
            <v>-</v>
          </cell>
        </row>
        <row r="24">
          <cell r="A24">
            <v>37773</v>
          </cell>
          <cell r="B24">
            <v>76.8</v>
          </cell>
          <cell r="C24">
            <v>47.713001499999997</v>
          </cell>
          <cell r="D24">
            <v>97.589580999999995</v>
          </cell>
          <cell r="E24">
            <v>48.543895300000003</v>
          </cell>
          <cell r="F24">
            <v>82.077414300000001</v>
          </cell>
          <cell r="G24">
            <v>70.874978600000006</v>
          </cell>
          <cell r="H24" t="str">
            <v>-</v>
          </cell>
          <cell r="I24">
            <v>-1.4120667522464807</v>
          </cell>
          <cell r="J24">
            <v>-4.9830519924267573</v>
          </cell>
          <cell r="K24">
            <v>-5.3980910786381724</v>
          </cell>
          <cell r="L24">
            <v>-26.79467143018676</v>
          </cell>
          <cell r="M24">
            <v>-11.92902638383682</v>
          </cell>
          <cell r="N24">
            <v>-4.5492313362429444</v>
          </cell>
          <cell r="O24" t="str">
            <v>-</v>
          </cell>
        </row>
        <row r="25">
          <cell r="A25">
            <v>37803</v>
          </cell>
          <cell r="B25">
            <v>79.099999999999994</v>
          </cell>
          <cell r="C25">
            <v>50.327066199999997</v>
          </cell>
          <cell r="D25">
            <v>102.313665</v>
          </cell>
          <cell r="E25">
            <v>55.543416399999998</v>
          </cell>
          <cell r="F25">
            <v>88.395414500000001</v>
          </cell>
          <cell r="G25">
            <v>73.290860800000004</v>
          </cell>
          <cell r="H25" t="str">
            <v>-</v>
          </cell>
          <cell r="I25">
            <v>2.994791666666663</v>
          </cell>
          <cell r="J25">
            <v>5.4787261706853645</v>
          </cell>
          <cell r="K25">
            <v>4.8407667617714285</v>
          </cell>
          <cell r="L25">
            <v>14.418952283790038</v>
          </cell>
          <cell r="M25">
            <v>7.6976111563494998</v>
          </cell>
          <cell r="N25">
            <v>3.4086531632476547</v>
          </cell>
          <cell r="O25" t="str">
            <v>-</v>
          </cell>
        </row>
        <row r="26">
          <cell r="A26">
            <v>37834</v>
          </cell>
          <cell r="B26">
            <v>78</v>
          </cell>
          <cell r="C26">
            <v>47.889845299999998</v>
          </cell>
          <cell r="D26">
            <v>100.390248</v>
          </cell>
          <cell r="E26">
            <v>53.226148999999999</v>
          </cell>
          <cell r="F26">
            <v>84.333298099999993</v>
          </cell>
          <cell r="G26">
            <v>72.372661600000001</v>
          </cell>
          <cell r="H26" t="str">
            <v>-</v>
          </cell>
          <cell r="I26">
            <v>-1.3906447534766049</v>
          </cell>
          <cell r="J26">
            <v>-4.8427637134945885</v>
          </cell>
          <cell r="K26">
            <v>-1.8799219048599232</v>
          </cell>
          <cell r="L26">
            <v>-4.1719929204786883</v>
          </cell>
          <cell r="M26">
            <v>-4.5953926716413642</v>
          </cell>
          <cell r="N26">
            <v>-1.2528154124231594</v>
          </cell>
          <cell r="O26" t="str">
            <v>-</v>
          </cell>
        </row>
        <row r="27">
          <cell r="A27">
            <v>37865</v>
          </cell>
          <cell r="B27">
            <v>77.400000000000006</v>
          </cell>
          <cell r="C27">
            <v>49.160454700000003</v>
          </cell>
          <cell r="D27">
            <v>106.501053</v>
          </cell>
          <cell r="E27">
            <v>55.158261299999999</v>
          </cell>
          <cell r="F27">
            <v>101.062324</v>
          </cell>
          <cell r="G27">
            <v>72.804203599999994</v>
          </cell>
          <cell r="H27" t="str">
            <v>-</v>
          </cell>
          <cell r="I27">
            <v>-0.76923076923076195</v>
          </cell>
          <cell r="J27">
            <v>2.6531916986585151</v>
          </cell>
          <cell r="K27">
            <v>6.0870504075256386</v>
          </cell>
          <cell r="L27">
            <v>3.6300058078595918</v>
          </cell>
          <cell r="M27">
            <v>19.836797892290676</v>
          </cell>
          <cell r="N27">
            <v>0.59627764194317434</v>
          </cell>
          <cell r="O27" t="str">
            <v>-</v>
          </cell>
        </row>
        <row r="28">
          <cell r="A28">
            <v>37895</v>
          </cell>
          <cell r="B28">
            <v>73.5</v>
          </cell>
          <cell r="C28">
            <v>50.403019200000003</v>
          </cell>
          <cell r="D28">
            <v>92.628241700000004</v>
          </cell>
          <cell r="E28">
            <v>56.629511600000001</v>
          </cell>
          <cell r="F28">
            <v>91.829229799999993</v>
          </cell>
          <cell r="G28">
            <v>73.096862000000002</v>
          </cell>
          <cell r="H28" t="str">
            <v>-</v>
          </cell>
          <cell r="I28">
            <v>-5.0387596899224878</v>
          </cell>
          <cell r="J28">
            <v>2.5275691764502746</v>
          </cell>
          <cell r="K28">
            <v>-13.025985104579195</v>
          </cell>
          <cell r="L28">
            <v>2.6673253748845078</v>
          </cell>
          <cell r="M28">
            <v>-9.1360398559605756</v>
          </cell>
          <cell r="N28">
            <v>0.40198008566638271</v>
          </cell>
          <cell r="O28" t="str">
            <v>-</v>
          </cell>
        </row>
        <row r="29">
          <cell r="A29">
            <v>37926</v>
          </cell>
          <cell r="B29">
            <v>74.900000000000006</v>
          </cell>
          <cell r="C29">
            <v>51.7736333</v>
          </cell>
          <cell r="D29">
            <v>88.750562700000003</v>
          </cell>
          <cell r="E29">
            <v>53.892752000000002</v>
          </cell>
          <cell r="F29">
            <v>63.488852999999999</v>
          </cell>
          <cell r="G29">
            <v>74.604122799999999</v>
          </cell>
          <cell r="H29" t="str">
            <v>-</v>
          </cell>
          <cell r="I29">
            <v>1.9047619047619126</v>
          </cell>
          <cell r="J29">
            <v>2.7193095210455116</v>
          </cell>
          <cell r="K29">
            <v>-4.1862815582302053</v>
          </cell>
          <cell r="L29">
            <v>-4.8327444872401104</v>
          </cell>
          <cell r="M29">
            <v>-30.862043449263467</v>
          </cell>
          <cell r="N29">
            <v>2.0620047957735825</v>
          </cell>
          <cell r="O29" t="str">
            <v>-</v>
          </cell>
        </row>
        <row r="30">
          <cell r="A30">
            <v>37956</v>
          </cell>
          <cell r="B30">
            <v>75.2</v>
          </cell>
          <cell r="C30">
            <v>49.155063800000001</v>
          </cell>
          <cell r="D30">
            <v>99.614483899999996</v>
          </cell>
          <cell r="E30">
            <v>59.233584899999997</v>
          </cell>
          <cell r="F30">
            <v>81.8993483</v>
          </cell>
          <cell r="G30">
            <v>72.072683400000003</v>
          </cell>
          <cell r="H30" t="str">
            <v>-</v>
          </cell>
          <cell r="I30">
            <v>0.40053404539385468</v>
          </cell>
          <cell r="J30">
            <v>-5.0577279072280206</v>
          </cell>
          <cell r="K30">
            <v>12.240960360694132</v>
          </cell>
          <cell r="L30">
            <v>9.910113515821191</v>
          </cell>
          <cell r="M30">
            <v>28.997996388436881</v>
          </cell>
          <cell r="N30">
            <v>-3.3931628775883098</v>
          </cell>
          <cell r="O30" t="str">
            <v>-</v>
          </cell>
        </row>
        <row r="31">
          <cell r="A31">
            <v>37987</v>
          </cell>
          <cell r="B31">
            <v>76.8</v>
          </cell>
          <cell r="C31">
            <v>49.613992600000003</v>
          </cell>
          <cell r="D31">
            <v>100.777492</v>
          </cell>
          <cell r="E31">
            <v>54.574436800000001</v>
          </cell>
          <cell r="F31">
            <v>85.7822283</v>
          </cell>
          <cell r="G31">
            <v>75.7382688</v>
          </cell>
          <cell r="H31" t="str">
            <v>-</v>
          </cell>
          <cell r="I31">
            <v>2.1276595744680775</v>
          </cell>
          <cell r="J31">
            <v>0.93363483743459708</v>
          </cell>
          <cell r="K31">
            <v>1.1675090353000355</v>
          </cell>
          <cell r="L31">
            <v>-7.8657202799150454</v>
          </cell>
          <cell r="M31">
            <v>4.7410389467042933</v>
          </cell>
          <cell r="N31">
            <v>5.0859566025260516</v>
          </cell>
          <cell r="O31" t="str">
            <v>-</v>
          </cell>
        </row>
        <row r="32">
          <cell r="A32">
            <v>38018</v>
          </cell>
          <cell r="B32">
            <v>81.2</v>
          </cell>
          <cell r="C32">
            <v>52.225014299999998</v>
          </cell>
          <cell r="D32">
            <v>104.119175</v>
          </cell>
          <cell r="E32">
            <v>49.643575900000002</v>
          </cell>
          <cell r="F32">
            <v>89.973572899999994</v>
          </cell>
          <cell r="G32">
            <v>75.174799699999994</v>
          </cell>
          <cell r="H32" t="str">
            <v>-</v>
          </cell>
          <cell r="I32">
            <v>5.7291666666666741</v>
          </cell>
          <cell r="J32">
            <v>5.2626720067676924</v>
          </cell>
          <cell r="K32">
            <v>3.3159021262406525</v>
          </cell>
          <cell r="L32">
            <v>-9.0351109221158268</v>
          </cell>
          <cell r="M32">
            <v>4.8860290564403464</v>
          </cell>
          <cell r="N32">
            <v>-0.74396881382111291</v>
          </cell>
          <cell r="O32" t="str">
            <v>-</v>
          </cell>
        </row>
        <row r="33">
          <cell r="A33">
            <v>38047</v>
          </cell>
          <cell r="B33">
            <v>77.599999999999994</v>
          </cell>
          <cell r="C33">
            <v>49.234402699999997</v>
          </cell>
          <cell r="D33">
            <v>103.83895800000001</v>
          </cell>
          <cell r="E33">
            <v>64.442311799999999</v>
          </cell>
          <cell r="F33">
            <v>84.389353600000007</v>
          </cell>
          <cell r="G33">
            <v>80.885401599999994</v>
          </cell>
          <cell r="H33" t="str">
            <v>-</v>
          </cell>
          <cell r="I33">
            <v>-4.4334975369458229</v>
          </cell>
          <cell r="J33">
            <v>-5.7263969001919479</v>
          </cell>
          <cell r="K33">
            <v>-0.26913102221564211</v>
          </cell>
          <cell r="L33">
            <v>29.809971646301157</v>
          </cell>
          <cell r="M33">
            <v>-6.2065105563902607</v>
          </cell>
          <cell r="N33">
            <v>7.5964311481896782</v>
          </cell>
          <cell r="O33" t="str">
            <v>-</v>
          </cell>
        </row>
        <row r="34">
          <cell r="A34">
            <v>38078</v>
          </cell>
          <cell r="B34">
            <v>80.400000000000006</v>
          </cell>
          <cell r="C34">
            <v>52.771457900000001</v>
          </cell>
          <cell r="D34">
            <v>103.561742</v>
          </cell>
          <cell r="E34">
            <v>64.896590599999996</v>
          </cell>
          <cell r="F34">
            <v>88.448698199999995</v>
          </cell>
          <cell r="G34">
            <v>74.924079199999994</v>
          </cell>
          <cell r="H34" t="str">
            <v>-</v>
          </cell>
          <cell r="I34">
            <v>3.6082474226804271</v>
          </cell>
          <cell r="J34">
            <v>7.184113152651296</v>
          </cell>
          <cell r="K34">
            <v>-0.26696723979068615</v>
          </cell>
          <cell r="L34">
            <v>0.7049387076768362</v>
          </cell>
          <cell r="M34">
            <v>4.8102567762765611</v>
          </cell>
          <cell r="N34">
            <v>-7.3700844430251307</v>
          </cell>
          <cell r="O34" t="str">
            <v>-</v>
          </cell>
        </row>
        <row r="35">
          <cell r="A35">
            <v>38108</v>
          </cell>
          <cell r="B35">
            <v>80.3</v>
          </cell>
          <cell r="C35">
            <v>51.558807600000002</v>
          </cell>
          <cell r="D35">
            <v>103.630728</v>
          </cell>
          <cell r="E35">
            <v>66.919216399999996</v>
          </cell>
          <cell r="F35">
            <v>86.394286800000003</v>
          </cell>
          <cell r="G35">
            <v>72.143659700000001</v>
          </cell>
          <cell r="H35" t="str">
            <v>-</v>
          </cell>
          <cell r="I35">
            <v>-0.12437810945274692</v>
          </cell>
          <cell r="J35">
            <v>-2.2979283655530764</v>
          </cell>
          <cell r="K35">
            <v>6.6613402466723218E-2</v>
          </cell>
          <cell r="L35">
            <v>3.1166903858890862</v>
          </cell>
          <cell r="M35">
            <v>-2.3227152482838829</v>
          </cell>
          <cell r="N35">
            <v>-3.710982543513186</v>
          </cell>
          <cell r="O35" t="str">
            <v>-</v>
          </cell>
        </row>
        <row r="36">
          <cell r="A36">
            <v>38139</v>
          </cell>
          <cell r="B36">
            <v>81.5</v>
          </cell>
          <cell r="C36">
            <v>50.121433799999998</v>
          </cell>
          <cell r="D36">
            <v>107.438495</v>
          </cell>
          <cell r="E36">
            <v>66.222041200000007</v>
          </cell>
          <cell r="F36">
            <v>88.567565799999997</v>
          </cell>
          <cell r="G36">
            <v>75.695410199999998</v>
          </cell>
          <cell r="H36" t="str">
            <v>-</v>
          </cell>
          <cell r="I36">
            <v>1.4943960149439637</v>
          </cell>
          <cell r="J36">
            <v>-2.7878336736398905</v>
          </cell>
          <cell r="K36">
            <v>3.6743609482314921</v>
          </cell>
          <cell r="L36">
            <v>-1.0418161441591383</v>
          </cell>
          <cell r="M36">
            <v>2.5155355527513814</v>
          </cell>
          <cell r="N36">
            <v>4.9231637468482869</v>
          </cell>
          <cell r="O36" t="str">
            <v>-</v>
          </cell>
        </row>
        <row r="37">
          <cell r="A37">
            <v>38169</v>
          </cell>
          <cell r="B37">
            <v>78.900000000000006</v>
          </cell>
          <cell r="C37">
            <v>49.510839099999998</v>
          </cell>
          <cell r="D37">
            <v>104.989631</v>
          </cell>
          <cell r="E37">
            <v>67.039344400000004</v>
          </cell>
          <cell r="F37">
            <v>84.913560599999997</v>
          </cell>
          <cell r="G37">
            <v>73.9683584</v>
          </cell>
          <cell r="H37" t="str">
            <v>-</v>
          </cell>
          <cell r="I37">
            <v>-3.1901840490797473</v>
          </cell>
          <cell r="J37">
            <v>-1.2182307123065583</v>
          </cell>
          <cell r="K37">
            <v>-2.2793171106873755</v>
          </cell>
          <cell r="L37">
            <v>1.2341860582817519</v>
          </cell>
          <cell r="M37">
            <v>-4.1256696703749762</v>
          </cell>
          <cell r="N37">
            <v>-2.2815806076442904</v>
          </cell>
          <cell r="O37" t="str">
            <v>-</v>
          </cell>
        </row>
        <row r="38">
          <cell r="A38">
            <v>38200</v>
          </cell>
          <cell r="B38">
            <v>80.3</v>
          </cell>
          <cell r="C38">
            <v>51.1022672</v>
          </cell>
          <cell r="D38">
            <v>103.099917</v>
          </cell>
          <cell r="E38">
            <v>62.629829000000001</v>
          </cell>
          <cell r="F38">
            <v>88.113321999999997</v>
          </cell>
          <cell r="G38">
            <v>70.097823399999996</v>
          </cell>
          <cell r="H38" t="str">
            <v>-</v>
          </cell>
          <cell r="I38">
            <v>1.7743979721165921</v>
          </cell>
          <cell r="J38">
            <v>3.2143024213055633</v>
          </cell>
          <cell r="K38">
            <v>-1.7999053639877998</v>
          </cell>
          <cell r="L38">
            <v>-6.5775037621042181</v>
          </cell>
          <cell r="M38">
            <v>3.7682572458279413</v>
          </cell>
          <cell r="N38">
            <v>-5.2326901444388465</v>
          </cell>
          <cell r="O38" t="str">
            <v>-</v>
          </cell>
        </row>
        <row r="39">
          <cell r="A39">
            <v>38231</v>
          </cell>
          <cell r="B39">
            <v>79.599999999999994</v>
          </cell>
          <cell r="C39">
            <v>50.701867700000001</v>
          </cell>
          <cell r="D39">
            <v>104.117828</v>
          </cell>
          <cell r="E39">
            <v>67.289198499999998</v>
          </cell>
          <cell r="F39">
            <v>83.747340600000001</v>
          </cell>
          <cell r="G39">
            <v>72.578762699999999</v>
          </cell>
          <cell r="H39" t="str">
            <v>-</v>
          </cell>
          <cell r="I39">
            <v>-0.87173100871731357</v>
          </cell>
          <cell r="J39">
            <v>-0.78352590195841421</v>
          </cell>
          <cell r="K39">
            <v>0.98730535350479276</v>
          </cell>
          <cell r="L39">
            <v>7.4395373169548282</v>
          </cell>
          <cell r="M39">
            <v>-4.9549617480089969</v>
          </cell>
          <cell r="N39">
            <v>3.5392529748648411</v>
          </cell>
          <cell r="O39" t="str">
            <v>-</v>
          </cell>
        </row>
        <row r="40">
          <cell r="A40">
            <v>38261</v>
          </cell>
          <cell r="B40">
            <v>81.2</v>
          </cell>
          <cell r="C40">
            <v>51.733427499999998</v>
          </cell>
          <cell r="D40">
            <v>103.94810699999999</v>
          </cell>
          <cell r="E40">
            <v>63.3841641</v>
          </cell>
          <cell r="F40">
            <v>83.680643799999999</v>
          </cell>
          <cell r="G40">
            <v>71.299755599999997</v>
          </cell>
          <cell r="H40" t="str">
            <v>-</v>
          </cell>
          <cell r="I40">
            <v>2.0100502512562923</v>
          </cell>
          <cell r="J40">
            <v>2.0345597643536051</v>
          </cell>
          <cell r="K40">
            <v>-0.16300858677152752</v>
          </cell>
          <cell r="L40">
            <v>-5.8033599553128843</v>
          </cell>
          <cell r="M40">
            <v>-7.9640499056041134E-2</v>
          </cell>
          <cell r="N40">
            <v>-1.7622332655169406</v>
          </cell>
          <cell r="O40" t="str">
            <v>-</v>
          </cell>
        </row>
        <row r="41">
          <cell r="A41">
            <v>38292</v>
          </cell>
          <cell r="B41">
            <v>79.5</v>
          </cell>
          <cell r="C41">
            <v>50.008778300000003</v>
          </cell>
          <cell r="D41">
            <v>104.92144</v>
          </cell>
          <cell r="E41">
            <v>67.9892392</v>
          </cell>
          <cell r="F41">
            <v>90.936344500000004</v>
          </cell>
          <cell r="G41">
            <v>70.365591699999996</v>
          </cell>
          <cell r="H41" t="str">
            <v>-</v>
          </cell>
          <cell r="I41">
            <v>-2.0935960591133038</v>
          </cell>
          <cell r="J41">
            <v>-3.3337230555620829</v>
          </cell>
          <cell r="K41">
            <v>0.93636433417687048</v>
          </cell>
          <cell r="L41">
            <v>7.2653401135568512</v>
          </cell>
          <cell r="M41">
            <v>8.6707037261106805</v>
          </cell>
          <cell r="N41">
            <v>-1.3101922890742721</v>
          </cell>
          <cell r="O41" t="str">
            <v>-</v>
          </cell>
        </row>
        <row r="42">
          <cell r="A42">
            <v>38322</v>
          </cell>
          <cell r="B42">
            <v>84.7</v>
          </cell>
          <cell r="C42">
            <v>52.307246399999997</v>
          </cell>
          <cell r="D42">
            <v>110.57105300000001</v>
          </cell>
          <cell r="E42">
            <v>70.472877100000005</v>
          </cell>
          <cell r="F42">
            <v>96.731658199999998</v>
          </cell>
          <cell r="G42">
            <v>73.124561</v>
          </cell>
          <cell r="H42" t="str">
            <v>-</v>
          </cell>
          <cell r="I42">
            <v>6.540880503144658</v>
          </cell>
          <cell r="J42">
            <v>4.596129275967523</v>
          </cell>
          <cell r="K42">
            <v>5.3846125253332415</v>
          </cell>
          <cell r="L42">
            <v>3.6529867508798435</v>
          </cell>
          <cell r="M42">
            <v>6.3729345311433692</v>
          </cell>
          <cell r="N42">
            <v>3.9209068428824199</v>
          </cell>
          <cell r="O42" t="str">
            <v>-</v>
          </cell>
        </row>
        <row r="43">
          <cell r="A43">
            <v>38353</v>
          </cell>
          <cell r="B43">
            <v>83.4</v>
          </cell>
          <cell r="C43">
            <v>53.6815353</v>
          </cell>
          <cell r="D43">
            <v>107.190445</v>
          </cell>
          <cell r="E43">
            <v>65.199599399999997</v>
          </cell>
          <cell r="F43">
            <v>93.557695100000004</v>
          </cell>
          <cell r="G43">
            <v>73.818426900000006</v>
          </cell>
          <cell r="H43" t="str">
            <v>-</v>
          </cell>
          <cell r="I43">
            <v>-1.534828807556077</v>
          </cell>
          <cell r="J43">
            <v>2.6273394120016293</v>
          </cell>
          <cell r="K43">
            <v>-3.0574078009368413</v>
          </cell>
          <cell r="L43">
            <v>-7.4827052860596321</v>
          </cell>
          <cell r="M43">
            <v>-3.2812040639658901</v>
          </cell>
          <cell r="N43">
            <v>0.94888214098133983</v>
          </cell>
          <cell r="O43" t="str">
            <v>-</v>
          </cell>
        </row>
        <row r="44">
          <cell r="A44">
            <v>38384</v>
          </cell>
          <cell r="B44">
            <v>81.5</v>
          </cell>
          <cell r="C44">
            <v>53.611601100000001</v>
          </cell>
          <cell r="D44">
            <v>103.122996</v>
          </cell>
          <cell r="E44">
            <v>62.040035899999999</v>
          </cell>
          <cell r="F44">
            <v>87.368546600000002</v>
          </cell>
          <cell r="G44">
            <v>74.703006400000007</v>
          </cell>
          <cell r="H44" t="str">
            <v>-</v>
          </cell>
          <cell r="I44">
            <v>-2.2781774580335798</v>
          </cell>
          <cell r="J44">
            <v>-0.1302760802372184</v>
          </cell>
          <cell r="K44">
            <v>-3.7946003489396807</v>
          </cell>
          <cell r="L44">
            <v>-4.8459860629143643</v>
          </cell>
          <cell r="M44">
            <v>-6.6153281067737639</v>
          </cell>
          <cell r="N44">
            <v>1.198318004254302</v>
          </cell>
          <cell r="O44" t="str">
            <v>-</v>
          </cell>
        </row>
        <row r="45">
          <cell r="A45">
            <v>38412</v>
          </cell>
          <cell r="B45">
            <v>84.7</v>
          </cell>
          <cell r="C45">
            <v>54.2514021</v>
          </cell>
          <cell r="D45">
            <v>109.540312</v>
          </cell>
          <cell r="E45">
            <v>66.502310300000005</v>
          </cell>
          <cell r="F45">
            <v>97.792153999999996</v>
          </cell>
          <cell r="G45">
            <v>78.464291599999996</v>
          </cell>
          <cell r="H45" t="str">
            <v>-</v>
          </cell>
          <cell r="I45">
            <v>3.926380368098163</v>
          </cell>
          <cell r="J45">
            <v>1.1934002844022475</v>
          </cell>
          <cell r="K45">
            <v>6.2229728081212841</v>
          </cell>
          <cell r="L45">
            <v>7.192572240274937</v>
          </cell>
          <cell r="M45">
            <v>11.930617831749526</v>
          </cell>
          <cell r="N45">
            <v>5.0349850444573123</v>
          </cell>
          <cell r="O45" t="str">
            <v>-</v>
          </cell>
        </row>
        <row r="46">
          <cell r="A46">
            <v>38443</v>
          </cell>
          <cell r="B46">
            <v>83.4</v>
          </cell>
          <cell r="C46">
            <v>52.182303099999999</v>
          </cell>
          <cell r="D46">
            <v>112.627785</v>
          </cell>
          <cell r="E46">
            <v>64.532681499999995</v>
          </cell>
          <cell r="F46">
            <v>92.982787299999998</v>
          </cell>
          <cell r="G46">
            <v>81.000353000000004</v>
          </cell>
          <cell r="H46" t="str">
            <v>-</v>
          </cell>
          <cell r="I46">
            <v>-1.534828807556077</v>
          </cell>
          <cell r="J46">
            <v>-3.8139088021837528</v>
          </cell>
          <cell r="K46">
            <v>2.8185723991730121</v>
          </cell>
          <cell r="L46">
            <v>-2.9617449245218319</v>
          </cell>
          <cell r="M46">
            <v>-4.917947405064826</v>
          </cell>
          <cell r="N46">
            <v>3.2321217056651648</v>
          </cell>
          <cell r="O46" t="str">
            <v>-</v>
          </cell>
        </row>
        <row r="47">
          <cell r="A47">
            <v>38473</v>
          </cell>
          <cell r="B47">
            <v>84.7</v>
          </cell>
          <cell r="C47">
            <v>50.836269799999997</v>
          </cell>
          <cell r="D47">
            <v>110.742481</v>
          </cell>
          <cell r="E47">
            <v>56.2909322</v>
          </cell>
          <cell r="F47">
            <v>88.779512499999996</v>
          </cell>
          <cell r="G47">
            <v>78.736203399999994</v>
          </cell>
          <cell r="H47" t="str">
            <v>-</v>
          </cell>
          <cell r="I47">
            <v>1.558752997601915</v>
          </cell>
          <cell r="J47">
            <v>-2.5794823532808042</v>
          </cell>
          <cell r="K47">
            <v>-1.6739244228233781</v>
          </cell>
          <cell r="L47">
            <v>-12.771434734197426</v>
          </cell>
          <cell r="M47">
            <v>-4.5204869869501136</v>
          </cell>
          <cell r="N47">
            <v>-2.7952342380532715</v>
          </cell>
          <cell r="O47" t="str">
            <v>-</v>
          </cell>
        </row>
        <row r="48">
          <cell r="A48">
            <v>38504</v>
          </cell>
          <cell r="B48">
            <v>79.099999999999994</v>
          </cell>
          <cell r="C48">
            <v>50.6706152</v>
          </cell>
          <cell r="D48">
            <v>100.579421</v>
          </cell>
          <cell r="E48">
            <v>66.326233200000004</v>
          </cell>
          <cell r="F48">
            <v>88.616361900000001</v>
          </cell>
          <cell r="G48">
            <v>80.351084200000003</v>
          </cell>
          <cell r="H48" t="str">
            <v>-</v>
          </cell>
          <cell r="I48">
            <v>-6.6115702479338943</v>
          </cell>
          <cell r="J48">
            <v>-0.32585907788221774</v>
          </cell>
          <cell r="K48">
            <v>-9.1772009333979074</v>
          </cell>
          <cell r="L48">
            <v>17.827562287199079</v>
          </cell>
          <cell r="M48">
            <v>-0.18377055179255969</v>
          </cell>
          <cell r="N48">
            <v>2.0510016107787195</v>
          </cell>
          <cell r="O48" t="str">
            <v>-</v>
          </cell>
        </row>
        <row r="49">
          <cell r="A49">
            <v>38534</v>
          </cell>
          <cell r="B49">
            <v>74.2</v>
          </cell>
          <cell r="C49">
            <v>47.855873799999998</v>
          </cell>
          <cell r="D49">
            <v>94.294842900000006</v>
          </cell>
          <cell r="E49">
            <v>62.404360199999999</v>
          </cell>
          <cell r="F49">
            <v>87.216629299999994</v>
          </cell>
          <cell r="G49">
            <v>79.396927000000005</v>
          </cell>
          <cell r="H49" t="str">
            <v>-</v>
          </cell>
          <cell r="I49">
            <v>-6.1946902654867149</v>
          </cell>
          <cell r="J49">
            <v>-5.5549777497076898</v>
          </cell>
          <cell r="K49">
            <v>-6.2483737105625128</v>
          </cell>
          <cell r="L49">
            <v>-5.9130042681211767</v>
          </cell>
          <cell r="M49">
            <v>-1.5795419378416247</v>
          </cell>
          <cell r="N49">
            <v>-1.1874851590365938</v>
          </cell>
          <cell r="O49" t="str">
            <v>-</v>
          </cell>
        </row>
        <row r="50">
          <cell r="A50">
            <v>38565</v>
          </cell>
          <cell r="B50">
            <v>77</v>
          </cell>
          <cell r="C50">
            <v>52.422275300000003</v>
          </cell>
          <cell r="D50">
            <v>100.98852599999999</v>
          </cell>
          <cell r="E50">
            <v>64.636206200000004</v>
          </cell>
          <cell r="F50">
            <v>76.535278899999994</v>
          </cell>
          <cell r="G50">
            <v>79.373377300000001</v>
          </cell>
          <cell r="H50" t="str">
            <v>-</v>
          </cell>
          <cell r="I50">
            <v>3.773584905660373</v>
          </cell>
          <cell r="J50">
            <v>9.5419875083338361</v>
          </cell>
          <cell r="K50">
            <v>7.0986735797403684</v>
          </cell>
          <cell r="L50">
            <v>3.5764263792580389</v>
          </cell>
          <cell r="M50">
            <v>-12.246919521802708</v>
          </cell>
          <cell r="N50">
            <v>-2.9660719740455168E-2</v>
          </cell>
          <cell r="O50" t="str">
            <v>-</v>
          </cell>
        </row>
        <row r="51">
          <cell r="A51">
            <v>38596</v>
          </cell>
          <cell r="B51">
            <v>80.7</v>
          </cell>
          <cell r="C51">
            <v>52.279581</v>
          </cell>
          <cell r="D51">
            <v>105.288023</v>
          </cell>
          <cell r="E51">
            <v>62.253952300000002</v>
          </cell>
          <cell r="F51">
            <v>87.491695199999995</v>
          </cell>
          <cell r="G51">
            <v>78.420833999999999</v>
          </cell>
          <cell r="H51" t="str">
            <v>-</v>
          </cell>
          <cell r="I51">
            <v>4.8051948051948088</v>
          </cell>
          <cell r="J51">
            <v>-0.2722016531777709</v>
          </cell>
          <cell r="K51">
            <v>4.2574113815662606</v>
          </cell>
          <cell r="L51">
            <v>-3.6856338576381389</v>
          </cell>
          <cell r="M51">
            <v>14.31551103944563</v>
          </cell>
          <cell r="N51">
            <v>-1.2000790849553558</v>
          </cell>
          <cell r="O51" t="str">
            <v>-</v>
          </cell>
        </row>
        <row r="52">
          <cell r="A52">
            <v>38626</v>
          </cell>
          <cell r="B52">
            <v>83</v>
          </cell>
          <cell r="C52">
            <v>51.276240799999997</v>
          </cell>
          <cell r="D52">
            <v>109.860708</v>
          </cell>
          <cell r="E52">
            <v>63.873864099999999</v>
          </cell>
          <cell r="F52">
            <v>95.936814600000005</v>
          </cell>
          <cell r="G52">
            <v>76.452110000000005</v>
          </cell>
          <cell r="H52" t="str">
            <v>-</v>
          </cell>
          <cell r="I52">
            <v>2.8500619578686459</v>
          </cell>
          <cell r="J52">
            <v>-1.9191817929833901</v>
          </cell>
          <cell r="K52">
            <v>4.3430248471851423</v>
          </cell>
          <cell r="L52">
            <v>2.6021027423185741</v>
          </cell>
          <cell r="M52">
            <v>9.6524811648637598</v>
          </cell>
          <cell r="N52">
            <v>-2.5104604217802562</v>
          </cell>
          <cell r="O52" t="str">
            <v>-</v>
          </cell>
        </row>
        <row r="53">
          <cell r="A53">
            <v>38657</v>
          </cell>
          <cell r="B53">
            <v>82.4</v>
          </cell>
          <cell r="C53">
            <v>49.108691100000001</v>
          </cell>
          <cell r="D53">
            <v>108.263578</v>
          </cell>
          <cell r="E53">
            <v>69.039774399999999</v>
          </cell>
          <cell r="F53">
            <v>88.081253700000005</v>
          </cell>
          <cell r="G53">
            <v>77.140492800000004</v>
          </cell>
          <cell r="H53" t="str">
            <v>-</v>
          </cell>
          <cell r="I53">
            <v>-0.72289156626505346</v>
          </cell>
          <cell r="J53">
            <v>-4.2272008754588644</v>
          </cell>
          <cell r="K53">
            <v>-1.45377726857541</v>
          </cell>
          <cell r="L53">
            <v>8.0876746268431887</v>
          </cell>
          <cell r="M53">
            <v>-8.1882653001906114</v>
          </cell>
          <cell r="N53">
            <v>0.90041046610747477</v>
          </cell>
          <cell r="O53" t="str">
            <v>-</v>
          </cell>
        </row>
        <row r="54">
          <cell r="A54">
            <v>38687</v>
          </cell>
          <cell r="B54">
            <v>80.2</v>
          </cell>
          <cell r="C54">
            <v>49.221071000000002</v>
          </cell>
          <cell r="D54">
            <v>108.474846</v>
          </cell>
          <cell r="E54">
            <v>65.183105400000002</v>
          </cell>
          <cell r="F54">
            <v>87.540142599999996</v>
          </cell>
          <cell r="G54">
            <v>83.852046400000006</v>
          </cell>
          <cell r="H54" t="str">
            <v>-</v>
          </cell>
          <cell r="I54">
            <v>-2.6699029126213625</v>
          </cell>
          <cell r="J54">
            <v>0.22883912701147216</v>
          </cell>
          <cell r="K54">
            <v>0.19514226658941941</v>
          </cell>
          <cell r="L54">
            <v>-5.5861552757333417</v>
          </cell>
          <cell r="M54">
            <v>-0.61433174173815042</v>
          </cell>
          <cell r="N54">
            <v>8.7004287325475858</v>
          </cell>
          <cell r="O54" t="str">
            <v>-</v>
          </cell>
        </row>
        <row r="55">
          <cell r="A55">
            <v>38718</v>
          </cell>
          <cell r="B55">
            <v>87.2</v>
          </cell>
          <cell r="C55">
            <v>50.935497699999999</v>
          </cell>
          <cell r="D55">
            <v>114.919848</v>
          </cell>
          <cell r="E55">
            <v>73.472118899999998</v>
          </cell>
          <cell r="F55">
            <v>92.392035699999994</v>
          </cell>
          <cell r="G55">
            <v>81.777438399999994</v>
          </cell>
          <cell r="H55" t="str">
            <v>-</v>
          </cell>
          <cell r="I55">
            <v>8.728179551122194</v>
          </cell>
          <cell r="J55">
            <v>3.4831153917800712</v>
          </cell>
          <cell r="K55">
            <v>5.9414714449099124</v>
          </cell>
          <cell r="L55">
            <v>12.716505985920696</v>
          </cell>
          <cell r="M55">
            <v>5.5424779488536018</v>
          </cell>
          <cell r="N55">
            <v>-2.4741292420026277</v>
          </cell>
          <cell r="O55" t="str">
            <v>-</v>
          </cell>
        </row>
        <row r="56">
          <cell r="A56">
            <v>38749</v>
          </cell>
          <cell r="B56">
            <v>83.6</v>
          </cell>
          <cell r="C56">
            <v>51.023608299999999</v>
          </cell>
          <cell r="D56">
            <v>108.78405600000001</v>
          </cell>
          <cell r="E56">
            <v>66.975355899999997</v>
          </cell>
          <cell r="F56">
            <v>90.297392599999995</v>
          </cell>
          <cell r="G56">
            <v>79.877134999999996</v>
          </cell>
          <cell r="H56" t="str">
            <v>-</v>
          </cell>
          <cell r="I56">
            <v>-4.1284403669724874</v>
          </cell>
          <cell r="J56">
            <v>0.17298466487743824</v>
          </cell>
          <cell r="K56">
            <v>-5.3391925822943964</v>
          </cell>
          <cell r="L56">
            <v>-8.8424875956585502</v>
          </cell>
          <cell r="M56">
            <v>-2.2671251738638758</v>
          </cell>
          <cell r="N56">
            <v>-2.3237502142155613</v>
          </cell>
          <cell r="O56" t="str">
            <v>-</v>
          </cell>
        </row>
        <row r="57">
          <cell r="A57">
            <v>38777</v>
          </cell>
          <cell r="B57">
            <v>87.3</v>
          </cell>
          <cell r="C57">
            <v>50.661850200000003</v>
          </cell>
          <cell r="D57">
            <v>115.61404400000001</v>
          </cell>
          <cell r="E57">
            <v>69.077070500000005</v>
          </cell>
          <cell r="F57">
            <v>90.287110499999997</v>
          </cell>
          <cell r="G57">
            <v>72.9524574</v>
          </cell>
          <cell r="H57" t="str">
            <v>-</v>
          </cell>
          <cell r="I57">
            <v>4.4258373205741659</v>
          </cell>
          <cell r="J57">
            <v>-0.70900140553171309</v>
          </cell>
          <cell r="K57">
            <v>6.27848257468907</v>
          </cell>
          <cell r="L57">
            <v>3.1380417046802256</v>
          </cell>
          <cell r="M57">
            <v>-1.1386929017480556E-2</v>
          </cell>
          <cell r="N57">
            <v>-8.6691612061449064</v>
          </cell>
          <cell r="O57" t="str">
            <v>-</v>
          </cell>
        </row>
        <row r="58">
          <cell r="A58">
            <v>38808</v>
          </cell>
          <cell r="B58">
            <v>87.8</v>
          </cell>
          <cell r="C58">
            <v>55.971258900000002</v>
          </cell>
          <cell r="D58">
            <v>112.506333</v>
          </cell>
          <cell r="E58">
            <v>67.191023099999995</v>
          </cell>
          <cell r="F58">
            <v>89.360148300000006</v>
          </cell>
          <cell r="G58">
            <v>76.976296099999999</v>
          </cell>
          <cell r="H58" t="str">
            <v>-</v>
          </cell>
          <cell r="I58">
            <v>0.57273768613974807</v>
          </cell>
          <cell r="J58">
            <v>10.480092375307679</v>
          </cell>
          <cell r="K58">
            <v>-2.6880047548548762</v>
          </cell>
          <cell r="L58">
            <v>-2.7303523243650143</v>
          </cell>
          <cell r="M58">
            <v>-1.0266827622088885</v>
          </cell>
          <cell r="N58">
            <v>5.5157000098532656</v>
          </cell>
          <cell r="O58" t="str">
            <v>-</v>
          </cell>
        </row>
        <row r="59">
          <cell r="A59">
            <v>38838</v>
          </cell>
          <cell r="B59">
            <v>86.1</v>
          </cell>
          <cell r="C59">
            <v>56.899034299999997</v>
          </cell>
          <cell r="D59">
            <v>112.546284</v>
          </cell>
          <cell r="E59">
            <v>70.345455999999999</v>
          </cell>
          <cell r="F59">
            <v>97.476275599999994</v>
          </cell>
          <cell r="G59">
            <v>79.893953600000003</v>
          </cell>
          <cell r="H59" t="str">
            <v>-</v>
          </cell>
          <cell r="I59">
            <v>-1.9362186788154929</v>
          </cell>
          <cell r="J59">
            <v>1.6575925184344826</v>
          </cell>
          <cell r="K59">
            <v>3.5510001023677545E-2</v>
          </cell>
          <cell r="L59">
            <v>4.6947237212109121</v>
          </cell>
          <cell r="M59">
            <v>9.0824908579521537</v>
          </cell>
          <cell r="N59">
            <v>3.7903324111745671</v>
          </cell>
          <cell r="O59" t="str">
            <v>-</v>
          </cell>
        </row>
        <row r="60">
          <cell r="A60">
            <v>38869</v>
          </cell>
          <cell r="B60">
            <v>91.7</v>
          </cell>
          <cell r="C60">
            <v>59.978035400000003</v>
          </cell>
          <cell r="D60">
            <v>116.927211</v>
          </cell>
          <cell r="E60">
            <v>79.705219200000002</v>
          </cell>
          <cell r="F60">
            <v>94.281965200000002</v>
          </cell>
          <cell r="G60">
            <v>79.478184099999993</v>
          </cell>
          <cell r="H60" t="str">
            <v>-</v>
          </cell>
          <cell r="I60">
            <v>6.504065040650417</v>
          </cell>
          <cell r="J60">
            <v>5.4113415770221716</v>
          </cell>
          <cell r="K60">
            <v>3.8925558839419345</v>
          </cell>
          <cell r="L60">
            <v>13.305426863676887</v>
          </cell>
          <cell r="M60">
            <v>-3.2770131812463217</v>
          </cell>
          <cell r="N60">
            <v>-0.52040170909755845</v>
          </cell>
          <cell r="O60" t="str">
            <v>-</v>
          </cell>
        </row>
        <row r="61">
          <cell r="A61">
            <v>38899</v>
          </cell>
          <cell r="B61">
            <v>87.5</v>
          </cell>
          <cell r="C61">
            <v>59.432047300000001</v>
          </cell>
          <cell r="D61">
            <v>110.57704</v>
          </cell>
          <cell r="E61">
            <v>67.354463300000006</v>
          </cell>
          <cell r="F61">
            <v>90.392579499999997</v>
          </cell>
          <cell r="G61">
            <v>81.8665977</v>
          </cell>
          <cell r="H61" t="str">
            <v>-</v>
          </cell>
          <cell r="I61">
            <v>-4.5801526717557284</v>
          </cell>
          <cell r="J61">
            <v>-0.91031341116585218</v>
          </cell>
          <cell r="K61">
            <v>-5.43087528188798</v>
          </cell>
          <cell r="L61">
            <v>-15.495542229184403</v>
          </cell>
          <cell r="M61">
            <v>-4.1252700786936982</v>
          </cell>
          <cell r="N61">
            <v>3.0051184825698694</v>
          </cell>
          <cell r="O61" t="str">
            <v>-</v>
          </cell>
        </row>
        <row r="62">
          <cell r="A62">
            <v>38930</v>
          </cell>
          <cell r="B62">
            <v>77.599999999999994</v>
          </cell>
          <cell r="C62">
            <v>56.528423099999998</v>
          </cell>
          <cell r="D62">
            <v>96.416650599999997</v>
          </cell>
          <cell r="E62">
            <v>69.3067937</v>
          </cell>
          <cell r="F62">
            <v>64.066968799999998</v>
          </cell>
          <cell r="G62">
            <v>82.513142000000002</v>
          </cell>
          <cell r="H62" t="str">
            <v>-</v>
          </cell>
          <cell r="I62">
            <v>-11.31428571428572</v>
          </cell>
          <cell r="J62">
            <v>-4.8856203545254671</v>
          </cell>
          <cell r="K62">
            <v>-12.805903829583428</v>
          </cell>
          <cell r="L62">
            <v>2.898590983205108</v>
          </cell>
          <cell r="M62">
            <v>-29.123641393594703</v>
          </cell>
          <cell r="N62">
            <v>0.78975347475567836</v>
          </cell>
          <cell r="O62" t="str">
            <v>-</v>
          </cell>
        </row>
        <row r="63">
          <cell r="A63">
            <v>38961</v>
          </cell>
          <cell r="B63">
            <v>88.1</v>
          </cell>
          <cell r="C63">
            <v>57.680767199999998</v>
          </cell>
          <cell r="D63">
            <v>116.557056</v>
          </cell>
          <cell r="E63">
            <v>76.436280300000007</v>
          </cell>
          <cell r="F63">
            <v>100.90169400000001</v>
          </cell>
          <cell r="G63">
            <v>82.273104799999999</v>
          </cell>
          <cell r="H63" t="str">
            <v>-</v>
          </cell>
          <cell r="I63">
            <v>13.530927835051548</v>
          </cell>
          <cell r="J63">
            <v>2.038521573406495</v>
          </cell>
          <cell r="K63">
            <v>20.888928701283891</v>
          </cell>
          <cell r="L63">
            <v>10.286850998850936</v>
          </cell>
          <cell r="M63">
            <v>57.494097020553923</v>
          </cell>
          <cell r="N63">
            <v>-0.29090784108064055</v>
          </cell>
          <cell r="O63" t="str">
            <v>-</v>
          </cell>
        </row>
        <row r="64">
          <cell r="A64">
            <v>38991</v>
          </cell>
          <cell r="B64">
            <v>89.9</v>
          </cell>
          <cell r="C64">
            <v>58.384829600000003</v>
          </cell>
          <cell r="D64">
            <v>115.329408</v>
          </cell>
          <cell r="E64">
            <v>78.8784931</v>
          </cell>
          <cell r="F64">
            <v>96.505897200000007</v>
          </cell>
          <cell r="G64">
            <v>81.972474000000005</v>
          </cell>
          <cell r="H64" t="str">
            <v>-</v>
          </cell>
          <cell r="I64">
            <v>2.0431328036322491</v>
          </cell>
          <cell r="J64">
            <v>1.2206189934311502</v>
          </cell>
          <cell r="K64">
            <v>-1.0532592724373564</v>
          </cell>
          <cell r="L64">
            <v>3.1950963474605301</v>
          </cell>
          <cell r="M64">
            <v>-4.3565143713048062</v>
          </cell>
          <cell r="N64">
            <v>-0.36540592546106676</v>
          </cell>
          <cell r="O64" t="str">
            <v>-</v>
          </cell>
        </row>
        <row r="65">
          <cell r="A65">
            <v>39022</v>
          </cell>
          <cell r="B65">
            <v>91.9</v>
          </cell>
          <cell r="C65">
            <v>62.316062199999998</v>
          </cell>
          <cell r="D65">
            <v>113.617892</v>
          </cell>
          <cell r="E65">
            <v>78.095973599999994</v>
          </cell>
          <cell r="F65">
            <v>94.443563400000002</v>
          </cell>
          <cell r="G65">
            <v>82.102741199999997</v>
          </cell>
          <cell r="H65" t="str">
            <v>-</v>
          </cell>
          <cell r="I65">
            <v>2.2246941045606228</v>
          </cell>
          <cell r="J65">
            <v>6.7333117642600682</v>
          </cell>
          <cell r="K65">
            <v>-1.4840239186869</v>
          </cell>
          <cell r="L65">
            <v>-0.99205685763792373</v>
          </cell>
          <cell r="M65">
            <v>-2.137002877374425</v>
          </cell>
          <cell r="N65">
            <v>0.1589157843399866</v>
          </cell>
          <cell r="O65" t="str">
            <v>-</v>
          </cell>
        </row>
        <row r="66">
          <cell r="A66">
            <v>39052</v>
          </cell>
          <cell r="B66">
            <v>91</v>
          </cell>
          <cell r="C66">
            <v>62.928713199999997</v>
          </cell>
          <cell r="D66">
            <v>112.70452400000001</v>
          </cell>
          <cell r="E66">
            <v>74.333526599999999</v>
          </cell>
          <cell r="F66">
            <v>95.329235999999995</v>
          </cell>
          <cell r="G66">
            <v>79.854706399999998</v>
          </cell>
          <cell r="H66" t="str">
            <v>-</v>
          </cell>
          <cell r="I66">
            <v>-0.97932535364527273</v>
          </cell>
          <cell r="J66">
            <v>0.98313497093851931</v>
          </cell>
          <cell r="K66">
            <v>-0.80389451337469908</v>
          </cell>
          <cell r="L66">
            <v>-4.817722126457995</v>
          </cell>
          <cell r="M66">
            <v>0.93777973650663038</v>
          </cell>
          <cell r="N66">
            <v>-2.7380752057033626</v>
          </cell>
          <cell r="O66" t="str">
            <v>-</v>
          </cell>
        </row>
        <row r="67">
          <cell r="A67">
            <v>39083</v>
          </cell>
          <cell r="B67">
            <v>88.8</v>
          </cell>
          <cell r="C67">
            <v>61.767112300000001</v>
          </cell>
          <cell r="D67">
            <v>113.40808800000001</v>
          </cell>
          <cell r="E67">
            <v>80.645460299999996</v>
          </cell>
          <cell r="F67">
            <v>91.2734576</v>
          </cell>
          <cell r="G67">
            <v>70.769865999999993</v>
          </cell>
          <cell r="H67" t="str">
            <v>-</v>
          </cell>
          <cell r="I67">
            <v>-2.417582417582421</v>
          </cell>
          <cell r="J67">
            <v>-1.8458996552308278</v>
          </cell>
          <cell r="K67">
            <v>0.62425533157834912</v>
          </cell>
          <cell r="L67">
            <v>8.4913685502444558</v>
          </cell>
          <cell r="M67">
            <v>-4.2544958610598691</v>
          </cell>
          <cell r="N67">
            <v>-11.37671254402108</v>
          </cell>
          <cell r="O67" t="str">
            <v>-</v>
          </cell>
        </row>
        <row r="68">
          <cell r="A68">
            <v>39114</v>
          </cell>
          <cell r="B68">
            <v>90.7</v>
          </cell>
          <cell r="C68">
            <v>61.668123899999998</v>
          </cell>
          <cell r="D68">
            <v>113.89591</v>
          </cell>
          <cell r="E68">
            <v>77.9722632</v>
          </cell>
          <cell r="F68">
            <v>92.541771800000006</v>
          </cell>
          <cell r="G68">
            <v>82.305322500000003</v>
          </cell>
          <cell r="H68" t="str">
            <v>-</v>
          </cell>
          <cell r="I68">
            <v>2.1396396396396464</v>
          </cell>
          <cell r="J68">
            <v>-0.16026068940898697</v>
          </cell>
          <cell r="K68">
            <v>0.43014745121176379</v>
          </cell>
          <cell r="L68">
            <v>-3.314752113827288</v>
          </cell>
          <cell r="M68">
            <v>1.3895761520926606</v>
          </cell>
          <cell r="N68">
            <v>16.299955266271112</v>
          </cell>
          <cell r="O68" t="str">
            <v>-</v>
          </cell>
        </row>
        <row r="69">
          <cell r="A69">
            <v>39142</v>
          </cell>
          <cell r="B69">
            <v>90.4</v>
          </cell>
          <cell r="C69">
            <v>68.086580499999997</v>
          </cell>
          <cell r="D69">
            <v>109.946961</v>
          </cell>
          <cell r="E69">
            <v>72.330010999999999</v>
          </cell>
          <cell r="F69">
            <v>88.551986099999993</v>
          </cell>
          <cell r="G69">
            <v>85.840599100000006</v>
          </cell>
          <cell r="H69" t="str">
            <v>-</v>
          </cell>
          <cell r="I69">
            <v>-0.33076074972436287</v>
          </cell>
          <cell r="J69">
            <v>10.408062049054809</v>
          </cell>
          <cell r="K69">
            <v>-3.4671561077127344</v>
          </cell>
          <cell r="L69">
            <v>-7.2362298700084438</v>
          </cell>
          <cell r="M69">
            <v>-4.3113348949301322</v>
          </cell>
          <cell r="N69">
            <v>4.2953195402399436</v>
          </cell>
          <cell r="O69" t="str">
            <v>-</v>
          </cell>
        </row>
        <row r="70">
          <cell r="A70">
            <v>39173</v>
          </cell>
          <cell r="B70">
            <v>89.1</v>
          </cell>
          <cell r="C70">
            <v>61.161154699999997</v>
          </cell>
          <cell r="D70">
            <v>110.909767</v>
          </cell>
          <cell r="E70">
            <v>71.847909900000005</v>
          </cell>
          <cell r="F70">
            <v>90.1239092</v>
          </cell>
          <cell r="G70">
            <v>80.411054300000004</v>
          </cell>
          <cell r="H70" t="str">
            <v>-</v>
          </cell>
          <cell r="I70">
            <v>-1.4380530973451453</v>
          </cell>
          <cell r="J70">
            <v>-10.171498919673311</v>
          </cell>
          <cell r="K70">
            <v>0.87570042067829457</v>
          </cell>
          <cell r="L70">
            <v>-0.66652983088858397</v>
          </cell>
          <cell r="M70">
            <v>1.7751415515682112</v>
          </cell>
          <cell r="N70">
            <v>-6.3251478402135266</v>
          </cell>
          <cell r="O70" t="str">
            <v>-</v>
          </cell>
        </row>
        <row r="71">
          <cell r="A71">
            <v>39203</v>
          </cell>
          <cell r="B71">
            <v>89.7</v>
          </cell>
          <cell r="C71">
            <v>62.816563299999999</v>
          </cell>
          <cell r="D71">
            <v>111.548089</v>
          </cell>
          <cell r="E71">
            <v>81.637203099999994</v>
          </cell>
          <cell r="F71">
            <v>82.867793899999995</v>
          </cell>
          <cell r="G71">
            <v>82.695272900000006</v>
          </cell>
          <cell r="H71" t="str">
            <v>-</v>
          </cell>
          <cell r="I71">
            <v>0.67340067340068299</v>
          </cell>
          <cell r="J71">
            <v>2.7066339870787317</v>
          </cell>
          <cell r="K71">
            <v>0.57553272111734066</v>
          </cell>
          <cell r="L71">
            <v>13.625021540118579</v>
          </cell>
          <cell r="M71">
            <v>-8.0512656013372368</v>
          </cell>
          <cell r="N71">
            <v>2.8406773420454985</v>
          </cell>
          <cell r="O71" t="str">
            <v>-</v>
          </cell>
        </row>
        <row r="72">
          <cell r="A72">
            <v>39234</v>
          </cell>
          <cell r="B72">
            <v>92</v>
          </cell>
          <cell r="C72">
            <v>67.706899399999998</v>
          </cell>
          <cell r="D72">
            <v>112.789193</v>
          </cell>
          <cell r="E72">
            <v>76.540757900000003</v>
          </cell>
          <cell r="F72">
            <v>95.107398700000005</v>
          </cell>
          <cell r="G72">
            <v>81.194963099999995</v>
          </cell>
          <cell r="H72" t="str">
            <v>-</v>
          </cell>
          <cell r="I72">
            <v>2.5641025641025608</v>
          </cell>
          <cell r="J72">
            <v>7.7851060979644506</v>
          </cell>
          <cell r="K72">
            <v>1.1126178952290189</v>
          </cell>
          <cell r="L72">
            <v>-6.2427974091140701</v>
          </cell>
          <cell r="M72">
            <v>14.770038182469353</v>
          </cell>
          <cell r="N72">
            <v>-1.8142630737965806</v>
          </cell>
          <cell r="O72" t="str">
            <v>-</v>
          </cell>
        </row>
        <row r="73">
          <cell r="A73">
            <v>39264</v>
          </cell>
          <cell r="B73">
            <v>92.6</v>
          </cell>
          <cell r="C73">
            <v>64.679318499999994</v>
          </cell>
          <cell r="D73">
            <v>114.270326</v>
          </cell>
          <cell r="E73">
            <v>87.917133300000003</v>
          </cell>
          <cell r="F73">
            <v>93.300050400000003</v>
          </cell>
          <cell r="G73">
            <v>78.394316900000007</v>
          </cell>
          <cell r="H73" t="str">
            <v>-</v>
          </cell>
          <cell r="I73">
            <v>0.65217391304347205</v>
          </cell>
          <cell r="J73">
            <v>-4.4715987983936598</v>
          </cell>
          <cell r="K73">
            <v>1.3131869823733908</v>
          </cell>
          <cell r="L73">
            <v>14.863160115115608</v>
          </cell>
          <cell r="M73">
            <v>-1.9003235549538806</v>
          </cell>
          <cell r="N73">
            <v>-3.4492856367835318</v>
          </cell>
          <cell r="O73" t="str">
            <v>-</v>
          </cell>
        </row>
        <row r="74">
          <cell r="A74">
            <v>39295</v>
          </cell>
          <cell r="B74">
            <v>96.1</v>
          </cell>
          <cell r="C74">
            <v>64.628338099999993</v>
          </cell>
          <cell r="D74">
            <v>121.01916799999999</v>
          </cell>
          <cell r="E74">
            <v>83.843580500000002</v>
          </cell>
          <cell r="F74">
            <v>94.772842400000002</v>
          </cell>
          <cell r="G74">
            <v>82.0351572</v>
          </cell>
          <cell r="H74" t="str">
            <v>-</v>
          </cell>
          <cell r="I74">
            <v>3.7796976241900646</v>
          </cell>
          <cell r="J74">
            <v>-7.8820249165118011E-2</v>
          </cell>
          <cell r="K74">
            <v>5.9060319824413527</v>
          </cell>
          <cell r="L74">
            <v>-4.6334003931859336</v>
          </cell>
          <cell r="M74">
            <v>1.5785543455612092</v>
          </cell>
          <cell r="N74">
            <v>4.6442656100240773</v>
          </cell>
          <cell r="O74" t="str">
            <v>-</v>
          </cell>
        </row>
        <row r="75">
          <cell r="A75">
            <v>39326</v>
          </cell>
          <cell r="B75">
            <v>88.5</v>
          </cell>
          <cell r="C75">
            <v>64.238660800000005</v>
          </cell>
          <cell r="D75">
            <v>106.471851</v>
          </cell>
          <cell r="E75">
            <v>59.589948700000001</v>
          </cell>
          <cell r="F75">
            <v>72.485997800000007</v>
          </cell>
          <cell r="G75">
            <v>79.455771400000003</v>
          </cell>
          <cell r="H75" t="str">
            <v>-</v>
          </cell>
          <cell r="I75">
            <v>-7.9084287200832408</v>
          </cell>
          <cell r="J75">
            <v>-0.60295113793122324</v>
          </cell>
          <cell r="K75">
            <v>-12.020671799693742</v>
          </cell>
          <cell r="L75">
            <v>-28.927237667289269</v>
          </cell>
          <cell r="M75">
            <v>-23.516066454919361</v>
          </cell>
          <cell r="N75">
            <v>-3.1442443557601876</v>
          </cell>
          <cell r="O75" t="str">
            <v>-</v>
          </cell>
        </row>
        <row r="76">
          <cell r="A76">
            <v>39356</v>
          </cell>
          <cell r="B76">
            <v>96.4</v>
          </cell>
          <cell r="C76">
            <v>66.180497099999997</v>
          </cell>
          <cell r="D76">
            <v>124.836539</v>
          </cell>
          <cell r="E76">
            <v>74.663299199999997</v>
          </cell>
          <cell r="F76">
            <v>87.985356600000003</v>
          </cell>
          <cell r="G76">
            <v>82.278623600000003</v>
          </cell>
          <cell r="H76" t="str">
            <v>-</v>
          </cell>
          <cell r="I76">
            <v>8.9265536723163912</v>
          </cell>
          <cell r="J76">
            <v>3.0228467963329511</v>
          </cell>
          <cell r="K76">
            <v>17.248397419145086</v>
          </cell>
          <cell r="L76">
            <v>25.295122464168184</v>
          </cell>
          <cell r="M76">
            <v>21.382555625108598</v>
          </cell>
          <cell r="N76">
            <v>3.5527339930903996</v>
          </cell>
          <cell r="O76" t="str">
            <v>-</v>
          </cell>
        </row>
        <row r="77">
          <cell r="A77">
            <v>39387</v>
          </cell>
          <cell r="B77">
            <v>103.9</v>
          </cell>
          <cell r="C77">
            <v>69.154553199999995</v>
          </cell>
          <cell r="D77">
            <v>130.66673299999999</v>
          </cell>
          <cell r="E77">
            <v>75.606096500000007</v>
          </cell>
          <cell r="F77">
            <v>91.405534399999993</v>
          </cell>
          <cell r="G77">
            <v>82.853982999999999</v>
          </cell>
          <cell r="H77" t="str">
            <v>-</v>
          </cell>
          <cell r="I77">
            <v>7.7800829875518671</v>
          </cell>
          <cell r="J77">
            <v>4.4938557888227137</v>
          </cell>
          <cell r="K77">
            <v>4.6702624461576843</v>
          </cell>
          <cell r="L77">
            <v>1.2627319045660512</v>
          </cell>
          <cell r="M77">
            <v>3.8872125228165419</v>
          </cell>
          <cell r="N77">
            <v>0.69928175123240199</v>
          </cell>
          <cell r="O77" t="str">
            <v>-</v>
          </cell>
        </row>
        <row r="78">
          <cell r="A78">
            <v>39417</v>
          </cell>
          <cell r="B78">
            <v>105.8</v>
          </cell>
          <cell r="C78">
            <v>75.964490100000006</v>
          </cell>
          <cell r="D78">
            <v>131.57649900000001</v>
          </cell>
          <cell r="E78">
            <v>77.961864500000004</v>
          </cell>
          <cell r="F78">
            <v>90.462465899999998</v>
          </cell>
          <cell r="G78">
            <v>83.953741899999997</v>
          </cell>
          <cell r="H78" t="str">
            <v>-</v>
          </cell>
          <cell r="I78">
            <v>1.8286814244465748</v>
          </cell>
          <cell r="J78">
            <v>9.84741652556872</v>
          </cell>
          <cell r="K78">
            <v>0.69624913634292751</v>
          </cell>
          <cell r="L78">
            <v>3.1158439716564357</v>
          </cell>
          <cell r="M78">
            <v>-1.0317411371099598</v>
          </cell>
          <cell r="N78">
            <v>1.327345844073661</v>
          </cell>
          <cell r="O78" t="str">
            <v>-</v>
          </cell>
        </row>
        <row r="79">
          <cell r="A79">
            <v>39448</v>
          </cell>
          <cell r="B79">
            <v>102.6</v>
          </cell>
          <cell r="C79">
            <v>75.082038800000007</v>
          </cell>
          <cell r="D79">
            <v>125.037826</v>
          </cell>
          <cell r="E79">
            <v>76.301107400000006</v>
          </cell>
          <cell r="F79">
            <v>80.961952400000001</v>
          </cell>
          <cell r="G79">
            <v>82.016577100000006</v>
          </cell>
          <cell r="H79" t="str">
            <v>-</v>
          </cell>
          <cell r="I79">
            <v>-3.0245746691871482</v>
          </cell>
          <cell r="J79">
            <v>-1.1616629017562503</v>
          </cell>
          <cell r="K79">
            <v>-4.9694839501695638</v>
          </cell>
          <cell r="L79">
            <v>-2.1302172679566915</v>
          </cell>
          <cell r="M79">
            <v>-10.502160653571126</v>
          </cell>
          <cell r="N79">
            <v>-2.3074192479799294</v>
          </cell>
          <cell r="O79" t="str">
            <v>-</v>
          </cell>
        </row>
        <row r="80">
          <cell r="A80">
            <v>39479</v>
          </cell>
          <cell r="B80">
            <v>102.4</v>
          </cell>
          <cell r="C80">
            <v>76.110771400000004</v>
          </cell>
          <cell r="D80">
            <v>131.29140599999999</v>
          </cell>
          <cell r="E80">
            <v>84.117677999999998</v>
          </cell>
          <cell r="F80">
            <v>91.401202400000003</v>
          </cell>
          <cell r="G80">
            <v>81.912746200000001</v>
          </cell>
          <cell r="H80" t="str">
            <v>-</v>
          </cell>
          <cell r="I80">
            <v>-0.19493177387913124</v>
          </cell>
          <cell r="J80">
            <v>1.3701447329371108</v>
          </cell>
          <cell r="K80">
            <v>5.0013505513123686</v>
          </cell>
          <cell r="L80">
            <v>10.244373727136745</v>
          </cell>
          <cell r="M80">
            <v>12.894019586415014</v>
          </cell>
          <cell r="N80">
            <v>-0.12659745586969331</v>
          </cell>
          <cell r="O80" t="str">
            <v>-</v>
          </cell>
        </row>
        <row r="81">
          <cell r="A81">
            <v>39508</v>
          </cell>
          <cell r="B81">
            <v>107.2</v>
          </cell>
          <cell r="C81">
            <v>75.725385599999996</v>
          </cell>
          <cell r="D81">
            <v>131.12516099999999</v>
          </cell>
          <cell r="E81">
            <v>80.101886399999998</v>
          </cell>
          <cell r="F81">
            <v>96.354246700000004</v>
          </cell>
          <cell r="G81">
            <v>82.5026194</v>
          </cell>
          <cell r="H81" t="str">
            <v>-</v>
          </cell>
          <cell r="I81">
            <v>4.6874999999999973</v>
          </cell>
          <cell r="J81">
            <v>-0.50634856658410998</v>
          </cell>
          <cell r="K81">
            <v>-0.1266229108704979</v>
          </cell>
          <cell r="L81">
            <v>-4.7740162299772475</v>
          </cell>
          <cell r="M81">
            <v>5.4190143783053797</v>
          </cell>
          <cell r="N81">
            <v>0.72012382365957051</v>
          </cell>
          <cell r="O81" t="str">
            <v>-</v>
          </cell>
        </row>
        <row r="82">
          <cell r="A82">
            <v>39539</v>
          </cell>
          <cell r="B82">
            <v>105.8</v>
          </cell>
          <cell r="C82">
            <v>79.418183499999998</v>
          </cell>
          <cell r="D82">
            <v>131.052573</v>
          </cell>
          <cell r="E82">
            <v>98.346389400000007</v>
          </cell>
          <cell r="F82">
            <v>95.132672799999995</v>
          </cell>
          <cell r="G82">
            <v>83.470749699999999</v>
          </cell>
          <cell r="H82" t="str">
            <v>-</v>
          </cell>
          <cell r="I82">
            <v>-1.3059701492537368</v>
          </cell>
          <cell r="J82">
            <v>4.8765653297643983</v>
          </cell>
          <cell r="K82">
            <v>-5.5357796662683305E-2</v>
          </cell>
          <cell r="L82">
            <v>22.776620901152722</v>
          </cell>
          <cell r="M82">
            <v>-1.2677945620844231</v>
          </cell>
          <cell r="N82">
            <v>1.1734540152066959</v>
          </cell>
          <cell r="O82" t="str">
            <v>-</v>
          </cell>
        </row>
        <row r="83">
          <cell r="A83">
            <v>39569</v>
          </cell>
          <cell r="B83">
            <v>108.8</v>
          </cell>
          <cell r="C83">
            <v>81.816391699999997</v>
          </cell>
          <cell r="D83">
            <v>133.67894200000001</v>
          </cell>
          <cell r="E83">
            <v>81.932630500000002</v>
          </cell>
          <cell r="F83">
            <v>101.777719</v>
          </cell>
          <cell r="G83">
            <v>83.819764599999999</v>
          </cell>
          <cell r="H83" t="str">
            <v>-</v>
          </cell>
          <cell r="I83">
            <v>2.8355387523629489</v>
          </cell>
          <cell r="J83">
            <v>3.0197217996052492</v>
          </cell>
          <cell r="K83">
            <v>2.0040575624562607</v>
          </cell>
          <cell r="L83">
            <v>-16.689742246907546</v>
          </cell>
          <cell r="M83">
            <v>6.9850304889152763</v>
          </cell>
          <cell r="N83">
            <v>0.41812838779379058</v>
          </cell>
          <cell r="O83" t="str">
            <v>-</v>
          </cell>
        </row>
        <row r="84">
          <cell r="A84">
            <v>39600</v>
          </cell>
          <cell r="B84">
            <v>105.4</v>
          </cell>
          <cell r="C84">
            <v>75.552778700000005</v>
          </cell>
          <cell r="D84">
            <v>125.610026</v>
          </cell>
          <cell r="E84">
            <v>83.186675199999996</v>
          </cell>
          <cell r="F84">
            <v>84.352127199999998</v>
          </cell>
          <cell r="G84">
            <v>85.534526299999996</v>
          </cell>
          <cell r="H84" t="str">
            <v>-</v>
          </cell>
          <cell r="I84">
            <v>-3.1249999999999925</v>
          </cell>
          <cell r="J84">
            <v>-7.6556945006412356</v>
          </cell>
          <cell r="K84">
            <v>-6.0360411888957053</v>
          </cell>
          <cell r="L84">
            <v>1.5305802979192695</v>
          </cell>
          <cell r="M84">
            <v>-17.121224538349111</v>
          </cell>
          <cell r="N84">
            <v>2.0457725074546405</v>
          </cell>
          <cell r="O84" t="str">
            <v>-</v>
          </cell>
        </row>
        <row r="85">
          <cell r="A85">
            <v>39630</v>
          </cell>
          <cell r="B85">
            <v>106.7</v>
          </cell>
          <cell r="C85">
            <v>75.886388199999999</v>
          </cell>
          <cell r="D85">
            <v>131.044116</v>
          </cell>
          <cell r="E85">
            <v>78.8498053</v>
          </cell>
          <cell r="F85">
            <v>91.308839899999995</v>
          </cell>
          <cell r="G85">
            <v>78.269275899999997</v>
          </cell>
          <cell r="H85" t="str">
            <v>-</v>
          </cell>
          <cell r="I85">
            <v>1.233396584440225</v>
          </cell>
          <cell r="J85">
            <v>0.44155821366235776</v>
          </cell>
          <cell r="K85">
            <v>4.3261594420814768</v>
          </cell>
          <cell r="L85">
            <v>-5.2134189635216925</v>
          </cell>
          <cell r="M85">
            <v>8.2472285298811023</v>
          </cell>
          <cell r="N85">
            <v>-8.4939388972801257</v>
          </cell>
          <cell r="O85" t="str">
            <v>-</v>
          </cell>
        </row>
        <row r="86">
          <cell r="A86">
            <v>39661</v>
          </cell>
          <cell r="B86">
            <v>103.8</v>
          </cell>
          <cell r="C86">
            <v>74.648437200000004</v>
          </cell>
          <cell r="D86">
            <v>124.184122</v>
          </cell>
          <cell r="E86">
            <v>75.937719900000005</v>
          </cell>
          <cell r="F86">
            <v>92.936186500000005</v>
          </cell>
          <cell r="G86">
            <v>89.075864999999993</v>
          </cell>
          <cell r="H86" t="str">
            <v>-</v>
          </cell>
          <cell r="I86">
            <v>-2.717900656044991</v>
          </cell>
          <cell r="J86">
            <v>-1.6313215444347571</v>
          </cell>
          <cell r="K86">
            <v>-5.234873727562098</v>
          </cell>
          <cell r="L86">
            <v>-3.6932055683845744</v>
          </cell>
          <cell r="M86">
            <v>1.7822443060083275</v>
          </cell>
          <cell r="N86">
            <v>13.806936343459894</v>
          </cell>
          <cell r="O86" t="str">
            <v>-</v>
          </cell>
        </row>
        <row r="87">
          <cell r="A87">
            <v>39692</v>
          </cell>
          <cell r="B87">
            <v>100</v>
          </cell>
          <cell r="C87">
            <v>77.132617100000004</v>
          </cell>
          <cell r="D87">
            <v>121.983566</v>
          </cell>
          <cell r="E87">
            <v>66.671506300000004</v>
          </cell>
          <cell r="F87">
            <v>92.025211999999996</v>
          </cell>
          <cell r="G87">
            <v>91.934758299999999</v>
          </cell>
          <cell r="H87" t="str">
            <v>-</v>
          </cell>
          <cell r="I87">
            <v>-3.6608863198458548</v>
          </cell>
          <cell r="J87">
            <v>3.3278391258805899</v>
          </cell>
          <cell r="K87">
            <v>-1.7720107567374885</v>
          </cell>
          <cell r="L87">
            <v>-12.202385865946971</v>
          </cell>
          <cell r="M87">
            <v>-0.98021506402138514</v>
          </cell>
          <cell r="N87">
            <v>3.2095038313689184</v>
          </cell>
          <cell r="O87" t="str">
            <v>-</v>
          </cell>
        </row>
        <row r="88">
          <cell r="A88">
            <v>39722</v>
          </cell>
          <cell r="B88">
            <v>94.5</v>
          </cell>
          <cell r="C88">
            <v>78.670658500000002</v>
          </cell>
          <cell r="D88">
            <v>106.983887</v>
          </cell>
          <cell r="E88">
            <v>59.4138284</v>
          </cell>
          <cell r="F88">
            <v>82.090415500000006</v>
          </cell>
          <cell r="G88">
            <v>89.023651599999994</v>
          </cell>
          <cell r="H88" t="str">
            <v>-</v>
          </cell>
          <cell r="I88">
            <v>-5.5</v>
          </cell>
          <cell r="J88">
            <v>1.9940220594433806</v>
          </cell>
          <cell r="K88">
            <v>-12.296475248149411</v>
          </cell>
          <cell r="L88">
            <v>-10.885726606119899</v>
          </cell>
          <cell r="M88">
            <v>-10.795733347509149</v>
          </cell>
          <cell r="N88">
            <v>-3.1664919273519261</v>
          </cell>
          <cell r="O88" t="str">
            <v>-</v>
          </cell>
        </row>
        <row r="89">
          <cell r="A89">
            <v>39753</v>
          </cell>
          <cell r="B89">
            <v>80.5</v>
          </cell>
          <cell r="C89">
            <v>65.565948199999994</v>
          </cell>
          <cell r="D89">
            <v>88.648461900000001</v>
          </cell>
          <cell r="E89">
            <v>64.930927699999998</v>
          </cell>
          <cell r="F89">
            <v>59.062828000000003</v>
          </cell>
          <cell r="G89">
            <v>87.424887299999995</v>
          </cell>
          <cell r="H89" t="str">
            <v>-</v>
          </cell>
          <cell r="I89">
            <v>-14.814814814814813</v>
          </cell>
          <cell r="J89">
            <v>-16.657684770745888</v>
          </cell>
          <cell r="K89">
            <v>-17.138492173125094</v>
          </cell>
          <cell r="L89">
            <v>9.2858841932495277</v>
          </cell>
          <cell r="M89">
            <v>-28.051493417035999</v>
          </cell>
          <cell r="N89">
            <v>-1.7958871280449693</v>
          </cell>
          <cell r="O89" t="str">
            <v>-</v>
          </cell>
        </row>
        <row r="90">
          <cell r="A90">
            <v>39783</v>
          </cell>
          <cell r="B90">
            <v>70.7</v>
          </cell>
          <cell r="C90">
            <v>43.9230588</v>
          </cell>
          <cell r="D90">
            <v>98.366975800000006</v>
          </cell>
          <cell r="E90">
            <v>71.233890200000005</v>
          </cell>
          <cell r="F90">
            <v>89.0318702</v>
          </cell>
          <cell r="G90">
            <v>80.581471800000003</v>
          </cell>
          <cell r="H90" t="str">
            <v>-</v>
          </cell>
          <cell r="I90">
            <v>-12.173913043478258</v>
          </cell>
          <cell r="J90">
            <v>-33.009344017997435</v>
          </cell>
          <cell r="K90">
            <v>10.962980847838043</v>
          </cell>
          <cell r="L90">
            <v>9.7071807276827293</v>
          </cell>
          <cell r="M90">
            <v>50.740953684100589</v>
          </cell>
          <cell r="N90">
            <v>-7.8277658814894373</v>
          </cell>
          <cell r="O90" t="str">
            <v>-</v>
          </cell>
        </row>
        <row r="91">
          <cell r="A91">
            <v>39814</v>
          </cell>
          <cell r="B91">
            <v>67.400000000000006</v>
          </cell>
          <cell r="C91">
            <v>28.1875775</v>
          </cell>
          <cell r="D91">
            <v>99.793138900000002</v>
          </cell>
          <cell r="E91">
            <v>75.586228199999994</v>
          </cell>
          <cell r="F91">
            <v>86.091434300000003</v>
          </cell>
          <cell r="G91">
            <v>78.307296199999996</v>
          </cell>
          <cell r="H91" t="str">
            <v>-</v>
          </cell>
          <cell r="I91">
            <v>-4.667609618104664</v>
          </cell>
          <cell r="J91">
            <v>-35.82510355585709</v>
          </cell>
          <cell r="K91">
            <v>1.4498393270722025</v>
          </cell>
          <cell r="L91">
            <v>6.1099260306858669</v>
          </cell>
          <cell r="M91">
            <v>-3.3026778988183008</v>
          </cell>
          <cell r="N91">
            <v>-2.8222065807440444</v>
          </cell>
          <cell r="O91" t="str">
            <v>-</v>
          </cell>
        </row>
        <row r="92">
          <cell r="A92">
            <v>39845</v>
          </cell>
          <cell r="B92">
            <v>76.599999999999994</v>
          </cell>
          <cell r="C92">
            <v>29.497648699999999</v>
          </cell>
          <cell r="D92">
            <v>109.524372</v>
          </cell>
          <cell r="E92">
            <v>77.482013199999997</v>
          </cell>
          <cell r="F92">
            <v>93.787231700000007</v>
          </cell>
          <cell r="G92">
            <v>75.572788000000003</v>
          </cell>
          <cell r="H92" t="str">
            <v>-</v>
          </cell>
          <cell r="I92">
            <v>13.649851632047461</v>
          </cell>
          <cell r="J92">
            <v>4.6476899265288028</v>
          </cell>
          <cell r="K92">
            <v>9.7514049635730995</v>
          </cell>
          <cell r="L92">
            <v>2.5081090102601569</v>
          </cell>
          <cell r="M92">
            <v>8.9390976728099449</v>
          </cell>
          <cell r="N92">
            <v>-3.4920222414728115</v>
          </cell>
          <cell r="O92" t="str">
            <v>-</v>
          </cell>
        </row>
        <row r="93">
          <cell r="A93">
            <v>39873</v>
          </cell>
          <cell r="B93">
            <v>70.599999999999994</v>
          </cell>
          <cell r="C93">
            <v>44.407672300000002</v>
          </cell>
          <cell r="D93">
            <v>88.850675800000005</v>
          </cell>
          <cell r="E93">
            <v>81.581705400000004</v>
          </cell>
          <cell r="F93">
            <v>67.178589099999996</v>
          </cell>
          <cell r="G93">
            <v>76.336306899999997</v>
          </cell>
          <cell r="H93" t="str">
            <v>-</v>
          </cell>
          <cell r="I93">
            <v>-7.8328981723237598</v>
          </cell>
          <cell r="J93">
            <v>50.546481692962871</v>
          </cell>
          <cell r="K93">
            <v>-18.875886546968736</v>
          </cell>
          <cell r="L93">
            <v>5.291153431206931</v>
          </cell>
          <cell r="M93">
            <v>-28.371284787585864</v>
          </cell>
          <cell r="N93">
            <v>1.0103092928105206</v>
          </cell>
          <cell r="O93" t="str">
            <v>-</v>
          </cell>
        </row>
        <row r="94">
          <cell r="A94">
            <v>39904</v>
          </cell>
          <cell r="B94">
            <v>78.7</v>
          </cell>
          <cell r="C94">
            <v>44.082451599999999</v>
          </cell>
          <cell r="D94">
            <v>105.008634</v>
          </cell>
          <cell r="E94">
            <v>91.182885400000004</v>
          </cell>
          <cell r="F94">
            <v>92.779343400000002</v>
          </cell>
          <cell r="G94">
            <v>77.005732499999993</v>
          </cell>
          <cell r="H94" t="str">
            <v>-</v>
          </cell>
          <cell r="I94">
            <v>11.473087818696897</v>
          </cell>
          <cell r="J94">
            <v>-0.7323525038712797</v>
          </cell>
          <cell r="K94">
            <v>18.185520880416302</v>
          </cell>
          <cell r="L94">
            <v>11.768790506308783</v>
          </cell>
          <cell r="M94">
            <v>38.108502490118546</v>
          </cell>
          <cell r="N94">
            <v>0.87694260724053541</v>
          </cell>
          <cell r="O94" t="str">
            <v>-</v>
          </cell>
        </row>
        <row r="95">
          <cell r="A95">
            <v>39934</v>
          </cell>
          <cell r="B95">
            <v>78.5</v>
          </cell>
          <cell r="C95">
            <v>41.644820600000003</v>
          </cell>
          <cell r="D95">
            <v>108.083023</v>
          </cell>
          <cell r="E95">
            <v>75.695504299999996</v>
          </cell>
          <cell r="F95">
            <v>95.261154899999994</v>
          </cell>
          <cell r="G95">
            <v>76.719988299999997</v>
          </cell>
          <cell r="H95" t="str">
            <v>-</v>
          </cell>
          <cell r="I95">
            <v>-0.25412960609911417</v>
          </cell>
          <cell r="J95">
            <v>-5.5297083340981796</v>
          </cell>
          <cell r="K95">
            <v>2.9277487792099044</v>
          </cell>
          <cell r="L95">
            <v>-16.984964921936992</v>
          </cell>
          <cell r="M95">
            <v>2.6749612672943233</v>
          </cell>
          <cell r="N95">
            <v>-0.37106873829165432</v>
          </cell>
          <cell r="O95" t="str">
            <v>-</v>
          </cell>
        </row>
        <row r="96">
          <cell r="A96">
            <v>39965</v>
          </cell>
          <cell r="B96">
            <v>78</v>
          </cell>
          <cell r="C96">
            <v>40.515135000000001</v>
          </cell>
          <cell r="D96">
            <v>110.417079</v>
          </cell>
          <cell r="E96">
            <v>46.379126399999997</v>
          </cell>
          <cell r="F96">
            <v>95.886684099999997</v>
          </cell>
          <cell r="G96">
            <v>77.287417000000005</v>
          </cell>
          <cell r="H96" t="str">
            <v>-</v>
          </cell>
          <cell r="I96">
            <v>-0.63694267515923575</v>
          </cell>
          <cell r="J96">
            <v>-2.7126677068696554</v>
          </cell>
          <cell r="K96">
            <v>2.159502885110832</v>
          </cell>
          <cell r="L96">
            <v>-38.729351460308585</v>
          </cell>
          <cell r="M96">
            <v>0.65664666847326103</v>
          </cell>
          <cell r="N96">
            <v>0.73960999287588236</v>
          </cell>
          <cell r="O96" t="str">
            <v>-</v>
          </cell>
        </row>
        <row r="97">
          <cell r="A97">
            <v>39995</v>
          </cell>
          <cell r="B97">
            <v>84.8</v>
          </cell>
          <cell r="C97">
            <v>49.481284100000003</v>
          </cell>
          <cell r="D97">
            <v>114.685382</v>
          </cell>
          <cell r="E97">
            <v>61.728711799999999</v>
          </cell>
          <cell r="F97">
            <v>97.338589600000006</v>
          </cell>
          <cell r="G97">
            <v>79.647063200000005</v>
          </cell>
          <cell r="H97" t="str">
            <v>-</v>
          </cell>
          <cell r="I97">
            <v>8.7179487179487154</v>
          </cell>
          <cell r="J97">
            <v>22.130369552020504</v>
          </cell>
          <cell r="K97">
            <v>3.8656184701281613</v>
          </cell>
          <cell r="L97">
            <v>33.095891603512399</v>
          </cell>
          <cell r="M97">
            <v>1.5141888716120588</v>
          </cell>
          <cell r="N97">
            <v>3.0530793906594136</v>
          </cell>
          <cell r="O97" t="str">
            <v>-</v>
          </cell>
        </row>
        <row r="98">
          <cell r="A98">
            <v>40026</v>
          </cell>
          <cell r="B98">
            <v>90.1</v>
          </cell>
          <cell r="C98">
            <v>55.1677094</v>
          </cell>
          <cell r="D98">
            <v>119.620515</v>
          </cell>
          <cell r="E98">
            <v>80.935115199999998</v>
          </cell>
          <cell r="F98">
            <v>94.612919700000006</v>
          </cell>
          <cell r="G98">
            <v>74.578917200000006</v>
          </cell>
          <cell r="H98" t="str">
            <v>-</v>
          </cell>
          <cell r="I98">
            <v>6.2499999999999964</v>
          </cell>
          <cell r="J98">
            <v>11.492073019988574</v>
          </cell>
          <cell r="K98">
            <v>4.3031927120406621</v>
          </cell>
          <cell r="L98">
            <v>31.114213855990432</v>
          </cell>
          <cell r="M98">
            <v>-2.8001945694927142</v>
          </cell>
          <cell r="N98">
            <v>-6.3632553372036922</v>
          </cell>
          <cell r="O98" t="str">
            <v>-</v>
          </cell>
        </row>
        <row r="99">
          <cell r="A99">
            <v>40057</v>
          </cell>
          <cell r="B99">
            <v>94.2</v>
          </cell>
          <cell r="C99">
            <v>58.4981273</v>
          </cell>
          <cell r="D99">
            <v>124.634542</v>
          </cell>
          <cell r="E99">
            <v>89.256116599999999</v>
          </cell>
          <cell r="F99">
            <v>97.098437700000005</v>
          </cell>
          <cell r="G99">
            <v>76.657468499999993</v>
          </cell>
          <cell r="H99" t="str">
            <v>-</v>
          </cell>
          <cell r="I99">
            <v>4.5504994450610532</v>
          </cell>
          <cell r="J99">
            <v>6.0368971926175359</v>
          </cell>
          <cell r="K99">
            <v>4.1916112800550964</v>
          </cell>
          <cell r="L99">
            <v>10.281076859454449</v>
          </cell>
          <cell r="M99">
            <v>2.6270386833860693</v>
          </cell>
          <cell r="N99">
            <v>2.787049447802906</v>
          </cell>
          <cell r="O99" t="str">
            <v>-</v>
          </cell>
        </row>
        <row r="100">
          <cell r="A100">
            <v>40087</v>
          </cell>
          <cell r="B100">
            <v>95</v>
          </cell>
          <cell r="C100">
            <v>62.1894165</v>
          </cell>
          <cell r="D100">
            <v>123.906825</v>
          </cell>
          <cell r="E100">
            <v>91.214028600000006</v>
          </cell>
          <cell r="F100">
            <v>95.999547800000002</v>
          </cell>
          <cell r="G100">
            <v>76.287901000000005</v>
          </cell>
          <cell r="H100" t="str">
            <v>-</v>
          </cell>
          <cell r="I100">
            <v>0.84925690021231126</v>
          </cell>
          <cell r="J100">
            <v>6.3100980670196591</v>
          </cell>
          <cell r="K100">
            <v>-0.58388067089779849</v>
          </cell>
          <cell r="L100">
            <v>2.193588601635406</v>
          </cell>
          <cell r="M100">
            <v>-1.1317276838121599</v>
          </cell>
          <cell r="N100">
            <v>-0.48210240597755727</v>
          </cell>
          <cell r="O100" t="str">
            <v>-</v>
          </cell>
        </row>
        <row r="101">
          <cell r="A101">
            <v>40118</v>
          </cell>
          <cell r="B101">
            <v>99.2</v>
          </cell>
          <cell r="C101">
            <v>61.517606499999999</v>
          </cell>
          <cell r="D101">
            <v>125.815365</v>
          </cell>
          <cell r="E101">
            <v>91.924996800000002</v>
          </cell>
          <cell r="F101">
            <v>96.860668899999993</v>
          </cell>
          <cell r="G101">
            <v>78.780123799999998</v>
          </cell>
          <cell r="H101" t="str">
            <v>-</v>
          </cell>
          <cell r="I101">
            <v>4.4210526315789505</v>
          </cell>
          <cell r="J101">
            <v>-1.0802641957574899</v>
          </cell>
          <cell r="K101">
            <v>1.5403025620259434</v>
          </cell>
          <cell r="L101">
            <v>0.77945049781519715</v>
          </cell>
          <cell r="M101">
            <v>0.89700537110237422</v>
          </cell>
          <cell r="N101">
            <v>3.2668650825771093</v>
          </cell>
          <cell r="O101" t="str">
            <v>-</v>
          </cell>
        </row>
        <row r="102">
          <cell r="A102">
            <v>40148</v>
          </cell>
          <cell r="B102">
            <v>101.9</v>
          </cell>
          <cell r="C102">
            <v>68.926991000000001</v>
          </cell>
          <cell r="D102">
            <v>132.57238000000001</v>
          </cell>
          <cell r="E102">
            <v>92.181478499999997</v>
          </cell>
          <cell r="F102">
            <v>95.390966599999999</v>
          </cell>
          <cell r="G102">
            <v>79.744067900000005</v>
          </cell>
          <cell r="H102" t="str">
            <v>-</v>
          </cell>
          <cell r="I102">
            <v>2.7217741935483897</v>
          </cell>
          <cell r="J102">
            <v>12.044331568719278</v>
          </cell>
          <cell r="K102">
            <v>5.3705801354230536</v>
          </cell>
          <cell r="L102">
            <v>0.27901192159736343</v>
          </cell>
          <cell r="M102">
            <v>-1.5173365171753368</v>
          </cell>
          <cell r="N102">
            <v>1.2235879477000851</v>
          </cell>
          <cell r="O102" t="str">
            <v>-</v>
          </cell>
        </row>
        <row r="103">
          <cell r="A103">
            <v>40179</v>
          </cell>
          <cell r="B103">
            <v>103.8</v>
          </cell>
          <cell r="C103">
            <v>72.591116</v>
          </cell>
          <cell r="D103">
            <v>127.22285599999999</v>
          </cell>
          <cell r="E103">
            <v>87.085648500000005</v>
          </cell>
          <cell r="F103">
            <v>97.499060600000007</v>
          </cell>
          <cell r="G103">
            <v>85.607004399999994</v>
          </cell>
          <cell r="H103" t="str">
            <v>-</v>
          </cell>
          <cell r="I103">
            <v>1.8645731108930239</v>
          </cell>
          <cell r="J103">
            <v>5.3159509023105311</v>
          </cell>
          <cell r="K103">
            <v>-4.0351723337847725</v>
          </cell>
          <cell r="L103">
            <v>-5.5280410803998903</v>
          </cell>
          <cell r="M103">
            <v>2.2099513980603778</v>
          </cell>
          <cell r="N103">
            <v>7.3521913972988946</v>
          </cell>
          <cell r="O103" t="str">
            <v>-</v>
          </cell>
        </row>
        <row r="104">
          <cell r="A104">
            <v>40210</v>
          </cell>
          <cell r="B104">
            <v>100.9</v>
          </cell>
          <cell r="C104">
            <v>73.498480200000003</v>
          </cell>
          <cell r="D104">
            <v>123.21706399999999</v>
          </cell>
          <cell r="E104">
            <v>84.894597399999995</v>
          </cell>
          <cell r="F104">
            <v>90.622724000000005</v>
          </cell>
          <cell r="G104">
            <v>81.972514399999994</v>
          </cell>
          <cell r="H104" t="str">
            <v>-</v>
          </cell>
          <cell r="I104">
            <v>-2.7938342967244618</v>
          </cell>
          <cell r="J104">
            <v>1.2499659049187279</v>
          </cell>
          <cell r="K104">
            <v>-3.1486417817880143</v>
          </cell>
          <cell r="L104">
            <v>-2.5159726519117669</v>
          </cell>
          <cell r="M104">
            <v>-7.0527208751383617</v>
          </cell>
          <cell r="N104">
            <v>-4.2455521314795588</v>
          </cell>
          <cell r="O104" t="str">
            <v>-</v>
          </cell>
        </row>
        <row r="105">
          <cell r="A105">
            <v>40238</v>
          </cell>
          <cell r="B105">
            <v>102.4</v>
          </cell>
          <cell r="C105">
            <v>73.207385500000001</v>
          </cell>
          <cell r="D105">
            <v>127.101268</v>
          </cell>
          <cell r="E105">
            <v>92.280325099999999</v>
          </cell>
          <cell r="F105">
            <v>99.753438099999997</v>
          </cell>
          <cell r="G105">
            <v>83.147992200000004</v>
          </cell>
          <cell r="H105" t="str">
            <v>-</v>
          </cell>
          <cell r="I105">
            <v>1.4866204162537164</v>
          </cell>
          <cell r="J105">
            <v>-0.39605540034010406</v>
          </cell>
          <cell r="K105">
            <v>3.1523263693411909</v>
          </cell>
          <cell r="L105">
            <v>8.6998795284940069</v>
          </cell>
          <cell r="M105">
            <v>10.075523772602544</v>
          </cell>
          <cell r="N105">
            <v>1.4339901717105439</v>
          </cell>
          <cell r="O105" t="str">
            <v>-</v>
          </cell>
        </row>
        <row r="106">
          <cell r="A106">
            <v>40269</v>
          </cell>
          <cell r="B106">
            <v>101.3</v>
          </cell>
          <cell r="C106">
            <v>75.343878000000004</v>
          </cell>
          <cell r="D106">
            <v>123.22085</v>
          </cell>
          <cell r="E106">
            <v>89.338704399999997</v>
          </cell>
          <cell r="F106">
            <v>91.089426200000005</v>
          </cell>
          <cell r="G106">
            <v>80.261627200000007</v>
          </cell>
          <cell r="H106" t="str">
            <v>-</v>
          </cell>
          <cell r="I106">
            <v>-1.0742187500000084</v>
          </cell>
          <cell r="J106">
            <v>2.9184111485582322</v>
          </cell>
          <cell r="K106">
            <v>-3.0530128149469018</v>
          </cell>
          <cell r="L106">
            <v>-3.1877008417691428</v>
          </cell>
          <cell r="M106">
            <v>-8.6854268534730252</v>
          </cell>
          <cell r="N106">
            <v>-3.4713586265045109</v>
          </cell>
          <cell r="O106" t="str">
            <v>-</v>
          </cell>
        </row>
        <row r="107">
          <cell r="A107">
            <v>40299</v>
          </cell>
          <cell r="B107">
            <v>96.7</v>
          </cell>
          <cell r="C107">
            <v>72.399574200000004</v>
          </cell>
          <cell r="D107">
            <v>119.099357</v>
          </cell>
          <cell r="E107">
            <v>93.937349499999996</v>
          </cell>
          <cell r="F107">
            <v>77.514350800000003</v>
          </cell>
          <cell r="G107">
            <v>83.526233300000001</v>
          </cell>
          <cell r="H107" t="str">
            <v>-</v>
          </cell>
          <cell r="I107">
            <v>-4.5409674234945649</v>
          </cell>
          <cell r="J107">
            <v>-3.9078208849297615</v>
          </cell>
          <cell r="K107">
            <v>-3.3448016305682038</v>
          </cell>
          <cell r="L107">
            <v>5.1474275689182694</v>
          </cell>
          <cell r="M107">
            <v>-14.903019995091377</v>
          </cell>
          <cell r="N107">
            <v>4.0674556620501638</v>
          </cell>
          <cell r="O107" t="str">
            <v>-</v>
          </cell>
        </row>
        <row r="108">
          <cell r="A108">
            <v>40330</v>
          </cell>
          <cell r="B108">
            <v>103.7</v>
          </cell>
          <cell r="C108">
            <v>77.883780700000003</v>
          </cell>
          <cell r="D108">
            <v>123.704548</v>
          </cell>
          <cell r="E108">
            <v>96.133029699999994</v>
          </cell>
          <cell r="F108">
            <v>91.259810900000005</v>
          </cell>
          <cell r="G108">
            <v>79.122601399999994</v>
          </cell>
          <cell r="H108" t="str">
            <v>-</v>
          </cell>
          <cell r="I108">
            <v>7.2388831437435366</v>
          </cell>
          <cell r="J108">
            <v>7.5749154060632566</v>
          </cell>
          <cell r="K108">
            <v>3.866679985518314</v>
          </cell>
          <cell r="L108">
            <v>2.3373878565734905</v>
          </cell>
          <cell r="M108">
            <v>17.732793938332257</v>
          </cell>
          <cell r="N108">
            <v>-5.2721542993367665</v>
          </cell>
          <cell r="O108" t="str">
            <v>-</v>
          </cell>
        </row>
        <row r="109">
          <cell r="A109">
            <v>40360</v>
          </cell>
          <cell r="B109">
            <v>103.6</v>
          </cell>
          <cell r="C109">
            <v>79.577959100000001</v>
          </cell>
          <cell r="D109">
            <v>124.56803600000001</v>
          </cell>
          <cell r="E109">
            <v>91.115837900000002</v>
          </cell>
          <cell r="F109">
            <v>94.715418700000001</v>
          </cell>
          <cell r="G109">
            <v>82.212905800000001</v>
          </cell>
          <cell r="H109" t="str">
            <v>-</v>
          </cell>
          <cell r="I109">
            <v>-9.6432015429130685E-2</v>
          </cell>
          <cell r="J109">
            <v>2.1752647146468052</v>
          </cell>
          <cell r="K109">
            <v>0.69802445743547259</v>
          </cell>
          <cell r="L109">
            <v>-5.2190093411775536</v>
          </cell>
          <cell r="M109">
            <v>3.7865603335366935</v>
          </cell>
          <cell r="N109">
            <v>3.9057163760037956</v>
          </cell>
          <cell r="O109" t="str">
            <v>-</v>
          </cell>
        </row>
        <row r="110">
          <cell r="A110">
            <v>40391</v>
          </cell>
          <cell r="B110">
            <v>105.4</v>
          </cell>
          <cell r="C110">
            <v>78.829036099999996</v>
          </cell>
          <cell r="D110">
            <v>124.418105</v>
          </cell>
          <cell r="E110">
            <v>91.3446663</v>
          </cell>
          <cell r="F110">
            <v>96.830891300000005</v>
          </cell>
          <cell r="G110">
            <v>86.204677399999994</v>
          </cell>
          <cell r="H110" t="str">
            <v>-</v>
          </cell>
          <cell r="I110">
            <v>1.7374517374517486</v>
          </cell>
          <cell r="J110">
            <v>-0.94111863193033929</v>
          </cell>
          <cell r="K110">
            <v>-0.12036073202599852</v>
          </cell>
          <cell r="L110">
            <v>0.2511400929563285</v>
          </cell>
          <cell r="M110">
            <v>2.233503931076434</v>
          </cell>
          <cell r="N110">
            <v>4.8554075070777909</v>
          </cell>
          <cell r="O110" t="str">
            <v>-</v>
          </cell>
        </row>
        <row r="111">
          <cell r="A111">
            <v>40422</v>
          </cell>
          <cell r="B111">
            <v>106</v>
          </cell>
          <cell r="C111">
            <v>79.517805800000005</v>
          </cell>
          <cell r="D111">
            <v>126.655435</v>
          </cell>
          <cell r="E111">
            <v>90.372185200000004</v>
          </cell>
          <cell r="F111">
            <v>97.755379399999995</v>
          </cell>
          <cell r="G111">
            <v>88.609118800000005</v>
          </cell>
          <cell r="H111" t="str">
            <v>-</v>
          </cell>
          <cell r="I111">
            <v>0.56925996204933049</v>
          </cell>
          <cell r="J111">
            <v>0.87375126485912824</v>
          </cell>
          <cell r="K111">
            <v>1.7982350719776676</v>
          </cell>
          <cell r="L111">
            <v>-1.0646282255891233</v>
          </cell>
          <cell r="M111">
            <v>0.95474500708224974</v>
          </cell>
          <cell r="N111">
            <v>2.789223824645982</v>
          </cell>
          <cell r="O111" t="str">
            <v>-</v>
          </cell>
        </row>
        <row r="112">
          <cell r="A112">
            <v>40452</v>
          </cell>
          <cell r="B112">
            <v>108.4</v>
          </cell>
          <cell r="C112">
            <v>84.768653900000004</v>
          </cell>
          <cell r="D112">
            <v>123.951697</v>
          </cell>
          <cell r="E112">
            <v>83.593075799999994</v>
          </cell>
          <cell r="F112">
            <v>100.921313</v>
          </cell>
          <cell r="G112">
            <v>87.281700900000004</v>
          </cell>
          <cell r="H112" t="str">
            <v>-</v>
          </cell>
          <cell r="I112">
            <v>2.2641509433962317</v>
          </cell>
          <cell r="J112">
            <v>6.6033614071378199</v>
          </cell>
          <cell r="K112">
            <v>-2.1347192878063237</v>
          </cell>
          <cell r="L112">
            <v>-7.5013228738437201</v>
          </cell>
          <cell r="M112">
            <v>3.2386285229843859</v>
          </cell>
          <cell r="N112">
            <v>-1.4980601522469945</v>
          </cell>
          <cell r="O112" t="str">
            <v>-</v>
          </cell>
        </row>
        <row r="113">
          <cell r="A113">
            <v>40483</v>
          </cell>
          <cell r="B113">
            <v>104.9</v>
          </cell>
          <cell r="C113">
            <v>89.537855199999996</v>
          </cell>
          <cell r="D113">
            <v>120.376561</v>
          </cell>
          <cell r="E113">
            <v>82.2925927</v>
          </cell>
          <cell r="F113">
            <v>96.568406300000007</v>
          </cell>
          <cell r="G113">
            <v>86.960872499999994</v>
          </cell>
          <cell r="H113" t="str">
            <v>-</v>
          </cell>
          <cell r="I113">
            <v>-3.2287822878228782</v>
          </cell>
          <cell r="J113">
            <v>5.6261378240429876</v>
          </cell>
          <cell r="K113">
            <v>-2.8842977438219344</v>
          </cell>
          <cell r="L113">
            <v>-1.5557306482075803</v>
          </cell>
          <cell r="M113">
            <v>-4.3131689140825893</v>
          </cell>
          <cell r="N113">
            <v>-0.3675780795880555</v>
          </cell>
          <cell r="O113" t="str">
            <v>-</v>
          </cell>
        </row>
        <row r="114">
          <cell r="A114">
            <v>40513</v>
          </cell>
          <cell r="B114">
            <v>100.7</v>
          </cell>
          <cell r="C114">
            <v>83.536385100000004</v>
          </cell>
          <cell r="D114">
            <v>117.64514699999999</v>
          </cell>
          <cell r="E114">
            <v>82.845559300000005</v>
          </cell>
          <cell r="F114">
            <v>95.665598200000005</v>
          </cell>
          <cell r="G114">
            <v>93.033293499999999</v>
          </cell>
          <cell r="H114" t="str">
            <v>-</v>
          </cell>
          <cell r="I114">
            <v>-4.0038131553860845</v>
          </cell>
          <cell r="J114">
            <v>-6.7027181817060004</v>
          </cell>
          <cell r="K114">
            <v>-2.2690580103879201</v>
          </cell>
          <cell r="L114">
            <v>0.67195185114152423</v>
          </cell>
          <cell r="M114">
            <v>-0.93488971661739173</v>
          </cell>
          <cell r="N114">
            <v>6.9829347675875786</v>
          </cell>
          <cell r="O114" t="str">
            <v>-</v>
          </cell>
        </row>
        <row r="115">
          <cell r="A115">
            <v>40544</v>
          </cell>
          <cell r="B115">
            <v>111.3</v>
          </cell>
          <cell r="C115">
            <v>100.081012</v>
          </cell>
          <cell r="D115">
            <v>120.740814</v>
          </cell>
          <cell r="E115">
            <v>81.3570426</v>
          </cell>
          <cell r="F115">
            <v>97.199129499999998</v>
          </cell>
          <cell r="G115">
            <v>99.627056999999994</v>
          </cell>
          <cell r="H115" t="str">
            <v>-</v>
          </cell>
          <cell r="I115">
            <v>10.526315789473678</v>
          </cell>
          <cell r="J115">
            <v>19.805294280084901</v>
          </cell>
          <cell r="K115">
            <v>2.6313597109109876</v>
          </cell>
          <cell r="L115">
            <v>-1.7967368590147297</v>
          </cell>
          <cell r="M115">
            <v>1.6030122937129063</v>
          </cell>
          <cell r="N115">
            <v>7.0875309815834839</v>
          </cell>
          <cell r="O115" t="str">
            <v>-</v>
          </cell>
        </row>
        <row r="116">
          <cell r="A116">
            <v>40575</v>
          </cell>
          <cell r="B116">
            <v>111.8</v>
          </cell>
          <cell r="C116">
            <v>100.19877700000001</v>
          </cell>
          <cell r="D116">
            <v>122.377094</v>
          </cell>
          <cell r="E116">
            <v>97.360669999999999</v>
          </cell>
          <cell r="F116">
            <v>100.424442</v>
          </cell>
          <cell r="G116">
            <v>94.705447800000002</v>
          </cell>
          <cell r="H116" t="str">
            <v>-</v>
          </cell>
          <cell r="I116">
            <v>0.44923629829290207</v>
          </cell>
          <cell r="J116">
            <v>0.11766967344415509</v>
          </cell>
          <cell r="K116">
            <v>1.3552004047280974</v>
          </cell>
          <cell r="L116">
            <v>19.670856865684545</v>
          </cell>
          <cell r="M116">
            <v>3.3182524541024834</v>
          </cell>
          <cell r="N116">
            <v>-4.9400327061753835</v>
          </cell>
          <cell r="O116" t="str">
            <v>-</v>
          </cell>
        </row>
        <row r="117">
          <cell r="A117">
            <v>40603</v>
          </cell>
          <cell r="B117">
            <v>114.7</v>
          </cell>
          <cell r="C117">
            <v>103.899495</v>
          </cell>
          <cell r="D117">
            <v>121.95925</v>
          </cell>
          <cell r="E117">
            <v>80.803073699999999</v>
          </cell>
          <cell r="F117">
            <v>96.930447999999998</v>
          </cell>
          <cell r="G117">
            <v>86.206540500000003</v>
          </cell>
          <cell r="H117" t="str">
            <v>-</v>
          </cell>
          <cell r="I117">
            <v>2.5939177101967852</v>
          </cell>
          <cell r="J117">
            <v>3.693376417159258</v>
          </cell>
          <cell r="K117">
            <v>-0.34143971420011193</v>
          </cell>
          <cell r="L117">
            <v>-17.006452708265051</v>
          </cell>
          <cell r="M117">
            <v>-3.4792267006074087</v>
          </cell>
          <cell r="N117">
            <v>-8.9740426738154326</v>
          </cell>
          <cell r="O117" t="str">
            <v>-</v>
          </cell>
        </row>
        <row r="118">
          <cell r="A118">
            <v>40634</v>
          </cell>
          <cell r="B118">
            <v>112.4</v>
          </cell>
          <cell r="C118">
            <v>102.90221699999999</v>
          </cell>
          <cell r="D118">
            <v>123.742751</v>
          </cell>
          <cell r="E118">
            <v>92.866205399999998</v>
          </cell>
          <cell r="F118">
            <v>98.963682800000001</v>
          </cell>
          <cell r="G118">
            <v>97.019935099999998</v>
          </cell>
          <cell r="H118" t="str">
            <v>-</v>
          </cell>
          <cell r="I118">
            <v>-2.0052310374890991</v>
          </cell>
          <cell r="J118">
            <v>-0.95984874613683979</v>
          </cell>
          <cell r="K118">
            <v>1.4623745226376852</v>
          </cell>
          <cell r="L118">
            <v>14.929050526947963</v>
          </cell>
          <cell r="M118">
            <v>2.097622410658829</v>
          </cell>
          <cell r="N118">
            <v>12.543589543533527</v>
          </cell>
          <cell r="O118" t="str">
            <v>-</v>
          </cell>
        </row>
        <row r="119">
          <cell r="A119">
            <v>40664</v>
          </cell>
          <cell r="B119">
            <v>115.4</v>
          </cell>
          <cell r="C119">
            <v>103.686739</v>
          </cell>
          <cell r="D119">
            <v>126.932062</v>
          </cell>
          <cell r="E119">
            <v>99.567684600000007</v>
          </cell>
          <cell r="F119">
            <v>93.412826699999997</v>
          </cell>
          <cell r="G119">
            <v>93.226156200000005</v>
          </cell>
          <cell r="H119" t="str">
            <v>-</v>
          </cell>
          <cell r="I119">
            <v>2.6690391459074729</v>
          </cell>
          <cell r="J119">
            <v>0.76239562457630028</v>
          </cell>
          <cell r="K119">
            <v>2.5773719868245082</v>
          </cell>
          <cell r="L119">
            <v>7.2162733161486621</v>
          </cell>
          <cell r="M119">
            <v>-5.6089829551088659</v>
          </cell>
          <cell r="N119">
            <v>-3.9103086351167762</v>
          </cell>
          <cell r="O119" t="str">
            <v>-</v>
          </cell>
        </row>
        <row r="120">
          <cell r="A120">
            <v>40695</v>
          </cell>
          <cell r="B120">
            <v>111.4</v>
          </cell>
          <cell r="C120">
            <v>98.824658799999995</v>
          </cell>
          <cell r="D120">
            <v>119.213972</v>
          </cell>
          <cell r="E120">
            <v>94.899986299999995</v>
          </cell>
          <cell r="F120">
            <v>94.267036700000006</v>
          </cell>
          <cell r="G120">
            <v>95.457202300000006</v>
          </cell>
          <cell r="H120" t="str">
            <v>-</v>
          </cell>
          <cell r="I120">
            <v>-3.4662045060658579</v>
          </cell>
          <cell r="J120">
            <v>-4.689201576683792</v>
          </cell>
          <cell r="K120">
            <v>-6.0804889469139827</v>
          </cell>
          <cell r="L120">
            <v>-4.6879650950525491</v>
          </cell>
          <cell r="M120">
            <v>0.91444615282154729</v>
          </cell>
          <cell r="N120">
            <v>2.39315465845625</v>
          </cell>
          <cell r="O120" t="str">
            <v>-</v>
          </cell>
        </row>
        <row r="121">
          <cell r="A121">
            <v>40725</v>
          </cell>
          <cell r="B121">
            <v>107.1</v>
          </cell>
          <cell r="C121">
            <v>100.17946000000001</v>
          </cell>
          <cell r="D121">
            <v>109.437169</v>
          </cell>
          <cell r="E121">
            <v>101.576635</v>
          </cell>
          <cell r="F121">
            <v>97.924034000000006</v>
          </cell>
          <cell r="G121">
            <v>93.761431999999999</v>
          </cell>
          <cell r="H121" t="str">
            <v>-</v>
          </cell>
          <cell r="I121">
            <v>-3.8599640933572812</v>
          </cell>
          <cell r="J121">
            <v>1.3709141184507803</v>
          </cell>
          <cell r="K121">
            <v>-8.2010546549023644</v>
          </cell>
          <cell r="L121">
            <v>7.0354580230324038</v>
          </cell>
          <cell r="M121">
            <v>3.8794019924888552</v>
          </cell>
          <cell r="N121">
            <v>-1.7764718210267583</v>
          </cell>
          <cell r="O121" t="str">
            <v>-</v>
          </cell>
        </row>
        <row r="122">
          <cell r="A122">
            <v>40756</v>
          </cell>
          <cell r="B122">
            <v>100.1</v>
          </cell>
          <cell r="C122">
            <v>99.919498099999998</v>
          </cell>
          <cell r="D122">
            <v>102.20587</v>
          </cell>
          <cell r="E122">
            <v>98.206547200000003</v>
          </cell>
          <cell r="F122">
            <v>100.066947</v>
          </cell>
          <cell r="G122">
            <v>94.425496499999994</v>
          </cell>
          <cell r="H122" t="str">
            <v>-</v>
          </cell>
          <cell r="I122">
            <v>-6.5359477124183014</v>
          </cell>
          <cell r="J122">
            <v>-0.25949620810494239</v>
          </cell>
          <cell r="K122">
            <v>-6.6077175296813397</v>
          </cell>
          <cell r="L122">
            <v>-3.3177785422799184</v>
          </cell>
          <cell r="M122">
            <v>2.1883422408843911</v>
          </cell>
          <cell r="N122">
            <v>0.70824910182685241</v>
          </cell>
          <cell r="O122" t="str">
            <v>-</v>
          </cell>
        </row>
        <row r="123">
          <cell r="A123">
            <v>40787</v>
          </cell>
          <cell r="B123">
            <v>103</v>
          </cell>
          <cell r="C123">
            <v>102.841553</v>
          </cell>
          <cell r="D123">
            <v>103.65653399999999</v>
          </cell>
          <cell r="E123">
            <v>100.169438</v>
          </cell>
          <cell r="F123">
            <v>97.009682100000006</v>
          </cell>
          <cell r="G123">
            <v>95.088221700000005</v>
          </cell>
          <cell r="H123" t="str">
            <v>-</v>
          </cell>
          <cell r="I123">
            <v>2.8971028971029029</v>
          </cell>
          <cell r="J123">
            <v>2.9244091048932184</v>
          </cell>
          <cell r="K123">
            <v>1.4193548765838881</v>
          </cell>
          <cell r="L123">
            <v>1.9987372084292121</v>
          </cell>
          <cell r="M123">
            <v>-3.0552195221864746</v>
          </cell>
          <cell r="N123">
            <v>0.70184984412553364</v>
          </cell>
          <cell r="O123" t="str">
            <v>-</v>
          </cell>
        </row>
        <row r="124">
          <cell r="A124">
            <v>40817</v>
          </cell>
          <cell r="B124">
            <v>100.7</v>
          </cell>
          <cell r="C124">
            <v>93.240002700000005</v>
          </cell>
          <cell r="D124">
            <v>104.80162</v>
          </cell>
          <cell r="E124">
            <v>105.71798200000001</v>
          </cell>
          <cell r="F124">
            <v>100.263662</v>
          </cell>
          <cell r="G124">
            <v>98.676130599999993</v>
          </cell>
          <cell r="H124" t="str">
            <v>-</v>
          </cell>
          <cell r="I124">
            <v>-2.2330097087378613</v>
          </cell>
          <cell r="J124">
            <v>-9.3362556475591134</v>
          </cell>
          <cell r="K124">
            <v>1.1046925416201996</v>
          </cell>
          <cell r="L124">
            <v>5.5391585605182359</v>
          </cell>
          <cell r="M124">
            <v>3.3542836442301773</v>
          </cell>
          <cell r="N124">
            <v>3.7732421911514069</v>
          </cell>
          <cell r="O124" t="str">
            <v>-</v>
          </cell>
        </row>
        <row r="125">
          <cell r="A125">
            <v>40848</v>
          </cell>
          <cell r="B125">
            <v>106.1</v>
          </cell>
          <cell r="C125">
            <v>105.26416</v>
          </cell>
          <cell r="D125">
            <v>107.30233800000001</v>
          </cell>
          <cell r="E125">
            <v>122.930391</v>
          </cell>
          <cell r="F125">
            <v>98.572306299999994</v>
          </cell>
          <cell r="G125">
            <v>101.60433399999999</v>
          </cell>
          <cell r="H125" t="str">
            <v>-</v>
          </cell>
          <cell r="I125">
            <v>5.362462760675264</v>
          </cell>
          <cell r="J125">
            <v>12.895921226737586</v>
          </cell>
          <cell r="K125">
            <v>2.3861444126531692</v>
          </cell>
          <cell r="L125">
            <v>16.281439235190842</v>
          </cell>
          <cell r="M125">
            <v>-1.6869079647220571</v>
          </cell>
          <cell r="N125">
            <v>2.9674890798768323</v>
          </cell>
          <cell r="O125" t="str">
            <v>-</v>
          </cell>
        </row>
        <row r="126">
          <cell r="A126">
            <v>40878</v>
          </cell>
          <cell r="B126">
            <v>103.9</v>
          </cell>
          <cell r="C126">
            <v>110.08542</v>
          </cell>
          <cell r="D126">
            <v>104.37638699999999</v>
          </cell>
          <cell r="E126">
            <v>112.169617</v>
          </cell>
          <cell r="F126">
            <v>91.307350799999995</v>
          </cell>
          <cell r="G126">
            <v>103.298042</v>
          </cell>
          <cell r="H126" t="str">
            <v>-</v>
          </cell>
          <cell r="I126">
            <v>-2.0735155513666248</v>
          </cell>
          <cell r="J126">
            <v>4.5801533969396564</v>
          </cell>
          <cell r="K126">
            <v>-2.7268287481303637</v>
          </cell>
          <cell r="L126">
            <v>-8.7535506171130617</v>
          </cell>
          <cell r="M126">
            <v>-7.3701790824386952</v>
          </cell>
          <cell r="N126">
            <v>1.6669643245730059</v>
          </cell>
          <cell r="O126" t="str">
            <v>-</v>
          </cell>
        </row>
        <row r="127">
          <cell r="A127">
            <v>40909</v>
          </cell>
          <cell r="B127">
            <v>102.2</v>
          </cell>
          <cell r="C127">
            <v>97.856688800000001</v>
          </cell>
          <cell r="D127">
            <v>106.04806600000001</v>
          </cell>
          <cell r="E127">
            <v>109.054997</v>
          </cell>
          <cell r="F127">
            <v>103.678783</v>
          </cell>
          <cell r="G127">
            <v>98.393297200000006</v>
          </cell>
          <cell r="H127" t="str">
            <v>-</v>
          </cell>
          <cell r="I127">
            <v>-1.6361886429258929</v>
          </cell>
          <cell r="J127">
            <v>-11.108402184412794</v>
          </cell>
          <cell r="K127">
            <v>1.6015873398645346</v>
          </cell>
          <cell r="L127">
            <v>-2.7767055672482166</v>
          </cell>
          <cell r="M127">
            <v>13.549218208179578</v>
          </cell>
          <cell r="N127">
            <v>-4.7481488564904151</v>
          </cell>
          <cell r="O127" t="str">
            <v>-</v>
          </cell>
        </row>
        <row r="128">
          <cell r="A128">
            <v>40940</v>
          </cell>
          <cell r="B128">
            <v>103.2</v>
          </cell>
          <cell r="C128">
            <v>104.976416</v>
          </cell>
          <cell r="D128">
            <v>105.072445</v>
          </cell>
          <cell r="E128">
            <v>102.955619</v>
          </cell>
          <cell r="F128">
            <v>106.270335</v>
          </cell>
          <cell r="G128">
            <v>100.454832</v>
          </cell>
          <cell r="H128" t="str">
            <v>-</v>
          </cell>
          <cell r="I128">
            <v>0.97847358121330719</v>
          </cell>
          <cell r="J128">
            <v>7.2756673941332046</v>
          </cell>
          <cell r="K128">
            <v>-0.91998000227557553</v>
          </cell>
          <cell r="L128">
            <v>-5.5929376624530107</v>
          </cell>
          <cell r="M128">
            <v>2.4995972416072894</v>
          </cell>
          <cell r="N128">
            <v>2.0951984115438198</v>
          </cell>
          <cell r="O128" t="str">
            <v>-</v>
          </cell>
        </row>
        <row r="129">
          <cell r="A129">
            <v>40969</v>
          </cell>
          <cell r="B129">
            <v>103.1</v>
          </cell>
          <cell r="C129">
            <v>105.76323600000001</v>
          </cell>
          <cell r="D129">
            <v>101.176738</v>
          </cell>
          <cell r="E129">
            <v>110.12509300000001</v>
          </cell>
          <cell r="F129">
            <v>99.428834199999997</v>
          </cell>
          <cell r="G129">
            <v>103.565524</v>
          </cell>
          <cell r="H129" t="str">
            <v>-</v>
          </cell>
          <cell r="I129">
            <v>-9.6899224806209813E-2</v>
          </cell>
          <cell r="J129">
            <v>0.7495207304467375</v>
          </cell>
          <cell r="K129">
            <v>-3.7076390484679416</v>
          </cell>
          <cell r="L129">
            <v>6.9636548928912845</v>
          </cell>
          <cell r="M129">
            <v>-6.4378274520354202</v>
          </cell>
          <cell r="N129">
            <v>3.0966076375499791</v>
          </cell>
          <cell r="O129" t="str">
            <v>-</v>
          </cell>
        </row>
        <row r="130">
          <cell r="A130">
            <v>41000</v>
          </cell>
          <cell r="B130">
            <v>98.9</v>
          </cell>
          <cell r="C130">
            <v>96.724051099999997</v>
          </cell>
          <cell r="D130">
            <v>97.641033500000006</v>
          </cell>
          <cell r="E130">
            <v>101.06379200000001</v>
          </cell>
          <cell r="F130">
            <v>100.337763</v>
          </cell>
          <cell r="G130">
            <v>101.399216</v>
          </cell>
          <cell r="H130" t="str">
            <v>-</v>
          </cell>
          <cell r="I130">
            <v>-4.073714839961192</v>
          </cell>
          <cell r="J130">
            <v>-8.5466228548453351</v>
          </cell>
          <cell r="K130">
            <v>-3.4945824207141309</v>
          </cell>
          <cell r="L130">
            <v>-8.228189192085404</v>
          </cell>
          <cell r="M130">
            <v>0.9141501128050018</v>
          </cell>
          <cell r="N130">
            <v>-2.0917269727713643</v>
          </cell>
          <cell r="O130" t="str">
            <v>-</v>
          </cell>
        </row>
        <row r="131">
          <cell r="A131">
            <v>41030</v>
          </cell>
          <cell r="B131">
            <v>98.4</v>
          </cell>
          <cell r="C131">
            <v>101.355649</v>
          </cell>
          <cell r="D131">
            <v>96.261883499999996</v>
          </cell>
          <cell r="E131">
            <v>96.147668699999997</v>
          </cell>
          <cell r="F131">
            <v>83.727848399999999</v>
          </cell>
          <cell r="G131">
            <v>101.66982</v>
          </cell>
          <cell r="H131" t="str">
            <v>-</v>
          </cell>
          <cell r="I131">
            <v>-0.50556117290192115</v>
          </cell>
          <cell r="J131">
            <v>4.7884655856809983</v>
          </cell>
          <cell r="K131">
            <v>-1.4124696867326889</v>
          </cell>
          <cell r="L131">
            <v>-4.8643764524489734</v>
          </cell>
          <cell r="M131">
            <v>-16.554001308560164</v>
          </cell>
          <cell r="N131">
            <v>0.26686991347152611</v>
          </cell>
          <cell r="O131" t="str">
            <v>-</v>
          </cell>
        </row>
        <row r="132">
          <cell r="A132">
            <v>41061</v>
          </cell>
          <cell r="B132">
            <v>99.9</v>
          </cell>
          <cell r="C132">
            <v>100.697024</v>
          </cell>
          <cell r="D132">
            <v>100.566059</v>
          </cell>
          <cell r="E132">
            <v>100.008678</v>
          </cell>
          <cell r="F132">
            <v>103.54893800000001</v>
          </cell>
          <cell r="G132">
            <v>103.865359</v>
          </cell>
          <cell r="H132" t="str">
            <v>-</v>
          </cell>
          <cell r="I132">
            <v>1.524390243902439</v>
          </cell>
          <cell r="J132">
            <v>-0.64981577889161435</v>
          </cell>
          <cell r="K132">
            <v>4.4713185982902566</v>
          </cell>
          <cell r="L132">
            <v>4.0157076632269986</v>
          </cell>
          <cell r="M132">
            <v>23.67323414941594</v>
          </cell>
          <cell r="N132">
            <v>2.1594795781088196</v>
          </cell>
          <cell r="O132" t="str">
            <v>-</v>
          </cell>
        </row>
        <row r="133">
          <cell r="A133">
            <v>41091</v>
          </cell>
          <cell r="B133">
            <v>102.3</v>
          </cell>
          <cell r="C133">
            <v>98.763814999999994</v>
          </cell>
          <cell r="D133">
            <v>103.37920800000001</v>
          </cell>
          <cell r="E133">
            <v>102.953352</v>
          </cell>
          <cell r="F133">
            <v>99.557406400000005</v>
          </cell>
          <cell r="G133">
            <v>104.16238800000001</v>
          </cell>
          <cell r="H133" t="str">
            <v>-</v>
          </cell>
          <cell r="I133">
            <v>2.4024024024023936</v>
          </cell>
          <cell r="J133">
            <v>-1.9198273426630812</v>
          </cell>
          <cell r="K133">
            <v>2.7973145492357516</v>
          </cell>
          <cell r="L133">
            <v>2.9444184833640055</v>
          </cell>
          <cell r="M133">
            <v>-3.8547296351798424</v>
          </cell>
          <cell r="N133">
            <v>0.28597503812605041</v>
          </cell>
          <cell r="O133" t="str">
            <v>-</v>
          </cell>
        </row>
        <row r="134">
          <cell r="A134">
            <v>41122</v>
          </cell>
          <cell r="B134">
            <v>99.3</v>
          </cell>
          <cell r="C134">
            <v>99.049884300000002</v>
          </cell>
          <cell r="D134">
            <v>98.149885600000005</v>
          </cell>
          <cell r="E134">
            <v>99.624293399999999</v>
          </cell>
          <cell r="F134">
            <v>100.512168</v>
          </cell>
          <cell r="G134">
            <v>100.49189</v>
          </cell>
          <cell r="H134" t="str">
            <v>-</v>
          </cell>
          <cell r="I134">
            <v>-2.9325513196480939</v>
          </cell>
          <cell r="J134">
            <v>0.28964990872417018</v>
          </cell>
          <cell r="K134">
            <v>-5.0583889170441321</v>
          </cell>
          <cell r="L134">
            <v>-3.2335601855877374</v>
          </cell>
          <cell r="M134">
            <v>0.95900609962052774</v>
          </cell>
          <cell r="N134">
            <v>-3.5238228217271752</v>
          </cell>
          <cell r="O134" t="str">
            <v>-</v>
          </cell>
        </row>
        <row r="135">
          <cell r="A135">
            <v>41153</v>
          </cell>
          <cell r="B135">
            <v>97</v>
          </cell>
          <cell r="C135">
            <v>96.596149699999998</v>
          </cell>
          <cell r="D135">
            <v>96.878221499999995</v>
          </cell>
          <cell r="E135">
            <v>93.999049600000006</v>
          </cell>
          <cell r="F135">
            <v>99.988239699999994</v>
          </cell>
          <cell r="G135">
            <v>102.018489</v>
          </cell>
          <cell r="H135" t="str">
            <v>-</v>
          </cell>
          <cell r="I135">
            <v>-2.3162134944612256</v>
          </cell>
          <cell r="J135">
            <v>-2.4772715458891295</v>
          </cell>
          <cell r="K135">
            <v>-1.295634826496435</v>
          </cell>
          <cell r="L135">
            <v>-5.6464579150530696</v>
          </cell>
          <cell r="M135">
            <v>-0.52125858035418016</v>
          </cell>
          <cell r="N135">
            <v>1.5191265683230801</v>
          </cell>
          <cell r="O135" t="str">
            <v>-</v>
          </cell>
        </row>
        <row r="136">
          <cell r="A136">
            <v>41183</v>
          </cell>
          <cell r="B136">
            <v>104.7</v>
          </cell>
          <cell r="C136">
            <v>109.51799699999999</v>
          </cell>
          <cell r="D136">
            <v>99.933831400000003</v>
          </cell>
          <cell r="E136">
            <v>97.881164499999997</v>
          </cell>
          <cell r="F136">
            <v>99.431458399999997</v>
          </cell>
          <cell r="G136">
            <v>98.170594699999995</v>
          </cell>
          <cell r="H136" t="str">
            <v>-</v>
          </cell>
          <cell r="I136">
            <v>7.9381443298969092</v>
          </cell>
          <cell r="J136">
            <v>13.377186709958478</v>
          </cell>
          <cell r="K136">
            <v>3.1540730751338244</v>
          </cell>
          <cell r="L136">
            <v>4.1299512245281154</v>
          </cell>
          <cell r="M136">
            <v>-0.55684678685267153</v>
          </cell>
          <cell r="N136">
            <v>-3.7717617048807766</v>
          </cell>
          <cell r="O136" t="str">
            <v>-</v>
          </cell>
        </row>
        <row r="137">
          <cell r="A137">
            <v>41214</v>
          </cell>
          <cell r="B137">
            <v>94.3</v>
          </cell>
          <cell r="C137">
            <v>92.306886899999995</v>
          </cell>
          <cell r="D137">
            <v>96.991648400000003</v>
          </cell>
          <cell r="E137">
            <v>97.560858600000003</v>
          </cell>
          <cell r="F137">
            <v>100.096357</v>
          </cell>
          <cell r="G137">
            <v>96.326235199999999</v>
          </cell>
          <cell r="H137" t="str">
            <v>-</v>
          </cell>
          <cell r="I137">
            <v>-9.9331423113658133</v>
          </cell>
          <cell r="J137">
            <v>-15.715325856443485</v>
          </cell>
          <cell r="K137">
            <v>-2.9441310903246323</v>
          </cell>
          <cell r="L137">
            <v>-0.32723956813978644</v>
          </cell>
          <cell r="M137">
            <v>0.66870044018181762</v>
          </cell>
          <cell r="N137">
            <v>-1.8787290691639216</v>
          </cell>
          <cell r="O137" t="str">
            <v>-</v>
          </cell>
        </row>
        <row r="138">
          <cell r="A138">
            <v>41244</v>
          </cell>
          <cell r="B138">
            <v>96.7</v>
          </cell>
          <cell r="C138">
            <v>97.452738999999994</v>
          </cell>
          <cell r="D138">
            <v>98.515871899999993</v>
          </cell>
          <cell r="E138">
            <v>88.403233400000005</v>
          </cell>
          <cell r="F138">
            <v>102.16299600000001</v>
          </cell>
          <cell r="G138">
            <v>89.258280499999998</v>
          </cell>
          <cell r="H138" t="str">
            <v>-</v>
          </cell>
          <cell r="I138">
            <v>2.5450689289501649</v>
          </cell>
          <cell r="J138">
            <v>5.5747217491742749</v>
          </cell>
          <cell r="K138">
            <v>1.5714997374969768</v>
          </cell>
          <cell r="L138">
            <v>-9.3865770877912293</v>
          </cell>
          <cell r="M138">
            <v>2.0646495656180668</v>
          </cell>
          <cell r="N138">
            <v>-7.3375178478894822</v>
          </cell>
          <cell r="O138" t="str">
            <v>-</v>
          </cell>
        </row>
        <row r="139">
          <cell r="A139">
            <v>41275</v>
          </cell>
          <cell r="B139">
            <v>96</v>
          </cell>
          <cell r="C139">
            <v>94.923771400000007</v>
          </cell>
          <cell r="D139">
            <v>97.167319500000005</v>
          </cell>
          <cell r="E139">
            <v>95.296245499999998</v>
          </cell>
          <cell r="F139">
            <v>93.004390400000005</v>
          </cell>
          <cell r="G139">
            <v>100.57588699999999</v>
          </cell>
          <cell r="H139" t="str">
            <v>-</v>
          </cell>
          <cell r="I139">
            <v>-0.72388831437435663</v>
          </cell>
          <cell r="J139">
            <v>-2.5950708271011114</v>
          </cell>
          <cell r="K139">
            <v>-1.3688681569695254</v>
          </cell>
          <cell r="L139">
            <v>7.7972398009595798</v>
          </cell>
          <cell r="M139">
            <v>-8.9646995082250722</v>
          </cell>
          <cell r="N139">
            <v>12.679615198278436</v>
          </cell>
          <cell r="O139" t="str">
            <v>-</v>
          </cell>
        </row>
        <row r="140">
          <cell r="A140">
            <v>41306</v>
          </cell>
          <cell r="B140">
            <v>99.4</v>
          </cell>
          <cell r="C140">
            <v>98.129095399999997</v>
          </cell>
          <cell r="D140">
            <v>98.584574000000003</v>
          </cell>
          <cell r="E140">
            <v>93.701364699999999</v>
          </cell>
          <cell r="F140">
            <v>93.178782299999995</v>
          </cell>
          <cell r="G140">
            <v>104.826612</v>
          </cell>
          <cell r="H140" t="str">
            <v>-</v>
          </cell>
          <cell r="I140">
            <v>3.5416666666666727</v>
          </cell>
          <cell r="J140">
            <v>3.3767347764692692</v>
          </cell>
          <cell r="K140">
            <v>1.4585711608520788</v>
          </cell>
          <cell r="L140">
            <v>-1.6736029752609702</v>
          </cell>
          <cell r="M140">
            <v>0.18750931999011217</v>
          </cell>
          <cell r="N140">
            <v>4.2263857936445568</v>
          </cell>
          <cell r="O140" t="str">
            <v>-</v>
          </cell>
        </row>
        <row r="141">
          <cell r="A141">
            <v>41334</v>
          </cell>
          <cell r="B141">
            <v>95</v>
          </cell>
          <cell r="C141">
            <v>91.2324828</v>
          </cell>
          <cell r="D141">
            <v>95.326003799999995</v>
          </cell>
          <cell r="E141">
            <v>90.812251399999994</v>
          </cell>
          <cell r="F141">
            <v>98.252659899999998</v>
          </cell>
          <cell r="G141">
            <v>100.21141</v>
          </cell>
          <cell r="H141" t="str">
            <v>-</v>
          </cell>
          <cell r="I141">
            <v>-4.4265593561368259</v>
          </cell>
          <cell r="J141">
            <v>-7.0281016775784906</v>
          </cell>
          <cell r="K141">
            <v>-3.3053550548385067</v>
          </cell>
          <cell r="L141">
            <v>-3.0833204076055525</v>
          </cell>
          <cell r="M141">
            <v>5.4453143459892619</v>
          </cell>
          <cell r="N141">
            <v>-4.402700718783124</v>
          </cell>
          <cell r="O141" t="str">
            <v>-</v>
          </cell>
        </row>
        <row r="142">
          <cell r="A142">
            <v>41365</v>
          </cell>
          <cell r="B142">
            <v>97.8</v>
          </cell>
          <cell r="C142">
            <v>99.839405600000006</v>
          </cell>
          <cell r="D142">
            <v>97.930165799999997</v>
          </cell>
          <cell r="E142">
            <v>96.223808099999999</v>
          </cell>
          <cell r="F142">
            <v>100.80165599999999</v>
          </cell>
          <cell r="G142">
            <v>106.658598</v>
          </cell>
          <cell r="H142" t="str">
            <v>-</v>
          </cell>
          <cell r="I142">
            <v>2.9473684210526288</v>
          </cell>
          <cell r="J142">
            <v>9.4340552135012228</v>
          </cell>
          <cell r="K142">
            <v>2.7318484948385118</v>
          </cell>
          <cell r="L142">
            <v>5.9590601670734555</v>
          </cell>
          <cell r="M142">
            <v>2.5943278305079214</v>
          </cell>
          <cell r="N142">
            <v>6.4335867542428522</v>
          </cell>
          <cell r="O142" t="str">
            <v>-</v>
          </cell>
        </row>
        <row r="143">
          <cell r="A143">
            <v>41395</v>
          </cell>
          <cell r="B143">
            <v>96.3</v>
          </cell>
          <cell r="C143">
            <v>95.656875999999997</v>
          </cell>
          <cell r="D143">
            <v>98.010350099999997</v>
          </cell>
          <cell r="E143">
            <v>86.842150399999994</v>
          </cell>
          <cell r="F143">
            <v>97.310568399999994</v>
          </cell>
          <cell r="G143">
            <v>107.359725</v>
          </cell>
          <cell r="H143" t="str">
            <v>-</v>
          </cell>
          <cell r="I143">
            <v>-1.5337423312883436</v>
          </cell>
          <cell r="J143">
            <v>-4.189257312645708</v>
          </cell>
          <cell r="K143">
            <v>8.1879060803141307E-2</v>
          </cell>
          <cell r="L143">
            <v>-9.749829990359741</v>
          </cell>
          <cell r="M143">
            <v>-3.4633236580954589</v>
          </cell>
          <cell r="N143">
            <v>0.65735628739466423</v>
          </cell>
          <cell r="O143" t="str">
            <v>-</v>
          </cell>
        </row>
        <row r="144">
          <cell r="A144">
            <v>41426</v>
          </cell>
          <cell r="B144">
            <v>95.8</v>
          </cell>
          <cell r="C144">
            <v>94.2278235</v>
          </cell>
          <cell r="D144">
            <v>93.583883900000004</v>
          </cell>
          <cell r="E144">
            <v>94.034568300000004</v>
          </cell>
          <cell r="F144">
            <v>103.89217600000001</v>
          </cell>
          <cell r="G144">
            <v>107.21304600000001</v>
          </cell>
          <cell r="H144" t="str">
            <v>-</v>
          </cell>
          <cell r="I144">
            <v>-0.51921079958463134</v>
          </cell>
          <cell r="J144">
            <v>-1.4939359926410281</v>
          </cell>
          <cell r="K144">
            <v>-4.5163252610399498</v>
          </cell>
          <cell r="L144">
            <v>8.2821738831561795</v>
          </cell>
          <cell r="M144">
            <v>6.7635075081937472</v>
          </cell>
          <cell r="N144">
            <v>-0.13662385964568352</v>
          </cell>
          <cell r="O144" t="str">
            <v>-</v>
          </cell>
        </row>
        <row r="145">
          <cell r="A145">
            <v>41456</v>
          </cell>
          <cell r="B145">
            <v>92.1</v>
          </cell>
          <cell r="C145">
            <v>90.527354000000003</v>
          </cell>
          <cell r="D145">
            <v>96.743476999999999</v>
          </cell>
          <cell r="E145">
            <v>93.744940400000004</v>
          </cell>
          <cell r="F145">
            <v>99.121954599999995</v>
          </cell>
          <cell r="G145">
            <v>105.46166700000001</v>
          </cell>
          <cell r="H145" t="str">
            <v>-</v>
          </cell>
          <cell r="I145">
            <v>-3.8622129436325712</v>
          </cell>
          <cell r="J145">
            <v>-3.9271516231084305</v>
          </cell>
          <cell r="K145">
            <v>3.3762149724157737</v>
          </cell>
          <cell r="L145">
            <v>-0.30800152033026273</v>
          </cell>
          <cell r="M145">
            <v>-4.5915116841907428</v>
          </cell>
          <cell r="N145">
            <v>-1.6335502677537954</v>
          </cell>
          <cell r="O145" t="str">
            <v>-</v>
          </cell>
        </row>
        <row r="146">
          <cell r="A146">
            <v>41487</v>
          </cell>
          <cell r="B146">
            <v>92.3</v>
          </cell>
          <cell r="C146">
            <v>90.3049137</v>
          </cell>
          <cell r="D146">
            <v>96.454434399999997</v>
          </cell>
          <cell r="E146">
            <v>94.313078300000001</v>
          </cell>
          <cell r="F146">
            <v>95.745174300000002</v>
          </cell>
          <cell r="G146">
            <v>107.681012</v>
          </cell>
          <cell r="H146" t="str">
            <v>-</v>
          </cell>
          <cell r="I146">
            <v>0.21715526601520396</v>
          </cell>
          <cell r="J146">
            <v>-0.24571611802550017</v>
          </cell>
          <cell r="K146">
            <v>-0.29877218491950824</v>
          </cell>
          <cell r="L146">
            <v>0.60604646776221793</v>
          </cell>
          <cell r="M146">
            <v>-3.4066926077343447</v>
          </cell>
          <cell r="N146">
            <v>2.1044091783605028</v>
          </cell>
          <cell r="O146" t="str">
            <v>-</v>
          </cell>
        </row>
        <row r="147">
          <cell r="A147">
            <v>41518</v>
          </cell>
          <cell r="B147">
            <v>95.2</v>
          </cell>
          <cell r="C147">
            <v>89.295321700000002</v>
          </cell>
          <cell r="D147">
            <v>102.026258</v>
          </cell>
          <cell r="E147">
            <v>102.200683</v>
          </cell>
          <cell r="F147">
            <v>99.524084099999996</v>
          </cell>
          <cell r="G147">
            <v>103.468515</v>
          </cell>
          <cell r="H147" t="str">
            <v>-</v>
          </cell>
          <cell r="I147">
            <v>3.141928494041176</v>
          </cell>
          <cell r="J147">
            <v>-1.117981246683809</v>
          </cell>
          <cell r="K147">
            <v>5.7766380930641823</v>
          </cell>
          <cell r="L147">
            <v>8.3632141397297559</v>
          </cell>
          <cell r="M147">
            <v>3.9468410054374861</v>
          </cell>
          <cell r="N147">
            <v>-3.9120146827743403</v>
          </cell>
          <cell r="O147" t="str">
            <v>-</v>
          </cell>
        </row>
        <row r="148">
          <cell r="A148">
            <v>41548</v>
          </cell>
          <cell r="B148">
            <v>97.7</v>
          </cell>
          <cell r="C148">
            <v>93.533497299999993</v>
          </cell>
          <cell r="D148">
            <v>101.210723</v>
          </cell>
          <cell r="E148">
            <v>98.156878599999999</v>
          </cell>
          <cell r="F148">
            <v>98.5075413</v>
          </cell>
          <cell r="G148">
            <v>107.972426</v>
          </cell>
          <cell r="H148" t="str">
            <v>-</v>
          </cell>
          <cell r="I148">
            <v>2.6260504201680672</v>
          </cell>
          <cell r="J148">
            <v>4.7462459615059442</v>
          </cell>
          <cell r="K148">
            <v>-0.79933834288031713</v>
          </cell>
          <cell r="L148">
            <v>-3.9567293302726743</v>
          </cell>
          <cell r="M148">
            <v>-1.0214038231978024</v>
          </cell>
          <cell r="N148">
            <v>4.3529290045382423</v>
          </cell>
          <cell r="O148" t="str">
            <v>-</v>
          </cell>
        </row>
        <row r="149">
          <cell r="A149">
            <v>41579</v>
          </cell>
          <cell r="B149">
            <v>97.8</v>
          </cell>
          <cell r="C149">
            <v>100.445587</v>
          </cell>
          <cell r="D149">
            <v>98.489690199999998</v>
          </cell>
          <cell r="E149">
            <v>94.284534600000001</v>
          </cell>
          <cell r="F149">
            <v>100.573364</v>
          </cell>
          <cell r="G149">
            <v>106.094311</v>
          </cell>
          <cell r="H149" t="str">
            <v>-</v>
          </cell>
          <cell r="I149">
            <v>0.10235414534288055</v>
          </cell>
          <cell r="J149">
            <v>7.3899617778966666</v>
          </cell>
          <cell r="K149">
            <v>-2.6884827213416935</v>
          </cell>
          <cell r="L149">
            <v>-3.9450561745959982</v>
          </cell>
          <cell r="M149">
            <v>2.097121370341215</v>
          </cell>
          <cell r="N149">
            <v>-1.7394394750378157</v>
          </cell>
          <cell r="O149" t="str">
            <v>-</v>
          </cell>
        </row>
        <row r="150">
          <cell r="A150">
            <v>41609</v>
          </cell>
          <cell r="B150">
            <v>94</v>
          </cell>
          <cell r="C150">
            <v>93.0541123</v>
          </cell>
          <cell r="D150">
            <v>96.150992299999999</v>
          </cell>
          <cell r="E150">
            <v>93.420140599999996</v>
          </cell>
          <cell r="F150">
            <v>98.844445500000006</v>
          </cell>
          <cell r="G150">
            <v>86.116125100000005</v>
          </cell>
          <cell r="H150" t="str">
            <v>-</v>
          </cell>
          <cell r="I150">
            <v>-3.8854805725971344</v>
          </cell>
          <cell r="J150">
            <v>-7.3586853546886069</v>
          </cell>
          <cell r="K150">
            <v>-2.3745611294449982</v>
          </cell>
          <cell r="L150">
            <v>-0.91679298589866964</v>
          </cell>
          <cell r="M150">
            <v>-1.7190620172553757</v>
          </cell>
          <cell r="N150">
            <v>-18.830591114352963</v>
          </cell>
          <cell r="O150" t="str">
            <v>-</v>
          </cell>
        </row>
        <row r="151">
          <cell r="A151">
            <v>41640</v>
          </cell>
          <cell r="B151">
            <v>95.1</v>
          </cell>
          <cell r="C151">
            <v>96.261522900000003</v>
          </cell>
          <cell r="D151">
            <v>93.229739600000002</v>
          </cell>
          <cell r="E151">
            <v>87.547303999999997</v>
          </cell>
          <cell r="F151">
            <v>102.834999</v>
          </cell>
          <cell r="G151">
            <v>107.836135</v>
          </cell>
          <cell r="H151" t="str">
            <v>-</v>
          </cell>
          <cell r="I151">
            <v>1.1702127659574406</v>
          </cell>
          <cell r="J151">
            <v>3.4468230588880733</v>
          </cell>
          <cell r="K151">
            <v>-3.0381929818107523</v>
          </cell>
          <cell r="L151">
            <v>-6.2864780145706609</v>
          </cell>
          <cell r="M151">
            <v>4.037205611113464</v>
          </cell>
          <cell r="N151">
            <v>25.221768716112368</v>
          </cell>
          <cell r="O151" t="str">
            <v>-</v>
          </cell>
        </row>
        <row r="152">
          <cell r="A152">
            <v>41671</v>
          </cell>
          <cell r="B152">
            <v>91</v>
          </cell>
          <cell r="C152">
            <v>88.834679699999995</v>
          </cell>
          <cell r="D152">
            <v>89.847543999999999</v>
          </cell>
          <cell r="E152">
            <v>90.536692799999997</v>
          </cell>
          <cell r="F152">
            <v>82.425646400000005</v>
          </cell>
          <cell r="G152">
            <v>120.945947</v>
          </cell>
          <cell r="H152" t="str">
            <v>-</v>
          </cell>
          <cell r="I152">
            <v>-4.3112513144058822</v>
          </cell>
          <cell r="J152">
            <v>-7.7152770663261618</v>
          </cell>
          <cell r="K152">
            <v>-3.6278076228800313</v>
          </cell>
          <cell r="L152">
            <v>3.4145983524518364</v>
          </cell>
          <cell r="M152">
            <v>-19.846698885075099</v>
          </cell>
          <cell r="N152">
            <v>12.157160491703459</v>
          </cell>
          <cell r="O152" t="str">
            <v>-</v>
          </cell>
        </row>
        <row r="153">
          <cell r="A153">
            <v>41699</v>
          </cell>
          <cell r="B153">
            <v>92.2</v>
          </cell>
          <cell r="C153">
            <v>91.817663999999994</v>
          </cell>
          <cell r="D153">
            <v>90.224600300000006</v>
          </cell>
          <cell r="E153">
            <v>75.747699699999998</v>
          </cell>
          <cell r="F153">
            <v>99.049481700000001</v>
          </cell>
          <cell r="G153">
            <v>113.90099600000001</v>
          </cell>
          <cell r="H153" t="str">
            <v>-</v>
          </cell>
          <cell r="I153">
            <v>1.3186813186813218</v>
          </cell>
          <cell r="J153">
            <v>3.3579051672992057</v>
          </cell>
          <cell r="K153">
            <v>0.41966233378622642</v>
          </cell>
          <cell r="L153">
            <v>-16.334805969409121</v>
          </cell>
          <cell r="M153">
            <v>20.168280172565314</v>
          </cell>
          <cell r="N153">
            <v>-5.8248756363865564</v>
          </cell>
          <cell r="O153" t="str">
            <v>-</v>
          </cell>
        </row>
        <row r="154">
          <cell r="A154">
            <v>41730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-100</v>
          </cell>
          <cell r="J154">
            <v>-100</v>
          </cell>
          <cell r="K154">
            <v>-100</v>
          </cell>
          <cell r="L154">
            <v>-100</v>
          </cell>
          <cell r="M154">
            <v>-100</v>
          </cell>
          <cell r="N154">
            <v>-100</v>
          </cell>
          <cell r="O154" t="str">
            <v>-</v>
          </cell>
        </row>
        <row r="155">
          <cell r="A155">
            <v>41760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str">
            <v>-</v>
          </cell>
        </row>
        <row r="156">
          <cell r="A156">
            <v>41791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 t="e">
            <v>#DIV/0!</v>
          </cell>
          <cell r="J156" t="e">
            <v>#DIV/0!</v>
          </cell>
          <cell r="K156" t="e">
            <v>#DIV/0!</v>
          </cell>
          <cell r="L156" t="e">
            <v>#DIV/0!</v>
          </cell>
          <cell r="M156" t="e">
            <v>#DIV/0!</v>
          </cell>
          <cell r="N156" t="e">
            <v>#DIV/0!</v>
          </cell>
          <cell r="O156" t="str">
            <v>-</v>
          </cell>
        </row>
        <row r="157">
          <cell r="A157">
            <v>41821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 t="e">
            <v>#DIV/0!</v>
          </cell>
          <cell r="J157" t="e">
            <v>#DIV/0!</v>
          </cell>
          <cell r="K157" t="e">
            <v>#DIV/0!</v>
          </cell>
          <cell r="L157" t="e">
            <v>#DIV/0!</v>
          </cell>
          <cell r="M157" t="e">
            <v>#DIV/0!</v>
          </cell>
          <cell r="N157" t="e">
            <v>#DIV/0!</v>
          </cell>
          <cell r="O157" t="str">
            <v>-</v>
          </cell>
        </row>
        <row r="158">
          <cell r="A158">
            <v>41852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 t="e">
            <v>#DIV/0!</v>
          </cell>
          <cell r="J158" t="e">
            <v>#DIV/0!</v>
          </cell>
          <cell r="K158" t="e">
            <v>#DIV/0!</v>
          </cell>
          <cell r="L158" t="e">
            <v>#DIV/0!</v>
          </cell>
          <cell r="M158" t="e">
            <v>#DIV/0!</v>
          </cell>
          <cell r="N158" t="e">
            <v>#DIV/0!</v>
          </cell>
          <cell r="O158" t="str">
            <v>-</v>
          </cell>
        </row>
        <row r="159">
          <cell r="A159">
            <v>41883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 t="e">
            <v>#DIV/0!</v>
          </cell>
          <cell r="J159" t="e">
            <v>#DIV/0!</v>
          </cell>
          <cell r="K159" t="e">
            <v>#DIV/0!</v>
          </cell>
          <cell r="L159" t="e">
            <v>#DIV/0!</v>
          </cell>
          <cell r="M159" t="e">
            <v>#DIV/0!</v>
          </cell>
          <cell r="N159" t="e">
            <v>#DIV/0!</v>
          </cell>
          <cell r="O159" t="str">
            <v>-</v>
          </cell>
        </row>
        <row r="160">
          <cell r="A160">
            <v>41913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 t="e">
            <v>#DIV/0!</v>
          </cell>
          <cell r="J160" t="e">
            <v>#DIV/0!</v>
          </cell>
          <cell r="K160" t="e">
            <v>#DIV/0!</v>
          </cell>
          <cell r="L160" t="e">
            <v>#DIV/0!</v>
          </cell>
          <cell r="M160" t="e">
            <v>#DIV/0!</v>
          </cell>
          <cell r="N160" t="e">
            <v>#DIV/0!</v>
          </cell>
          <cell r="O160" t="str">
            <v>-</v>
          </cell>
        </row>
        <row r="161">
          <cell r="A161">
            <v>41944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 t="e">
            <v>#DIV/0!</v>
          </cell>
          <cell r="J161" t="e">
            <v>#DIV/0!</v>
          </cell>
          <cell r="K161" t="e">
            <v>#DIV/0!</v>
          </cell>
          <cell r="L161" t="e">
            <v>#DIV/0!</v>
          </cell>
          <cell r="M161" t="e">
            <v>#DIV/0!</v>
          </cell>
          <cell r="N161" t="e">
            <v>#DIV/0!</v>
          </cell>
          <cell r="O161" t="str">
            <v>-</v>
          </cell>
        </row>
        <row r="162">
          <cell r="A162">
            <v>41974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 t="e">
            <v>#DIV/0!</v>
          </cell>
          <cell r="J162" t="e">
            <v>#DIV/0!</v>
          </cell>
          <cell r="K162" t="e">
            <v>#DIV/0!</v>
          </cell>
          <cell r="L162" t="e">
            <v>#DIV/0!</v>
          </cell>
          <cell r="M162" t="e">
            <v>#DIV/0!</v>
          </cell>
          <cell r="N162" t="e">
            <v>#DIV/0!</v>
          </cell>
          <cell r="O162" t="str">
            <v>-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A269">
            <v>0</v>
          </cell>
        </row>
      </sheetData>
      <sheetData sheetId="38">
        <row r="1">
          <cell r="A1" t="str">
            <v>SUMÁRIO</v>
          </cell>
          <cell r="B1" t="str">
            <v xml:space="preserve"> Produção física industrial, por tipo de índice e seções e atividades industriais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 t="str">
            <v xml:space="preserve"> Produção física industrial, por tipo de índice e seções e atividades industriais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</row>
        <row r="2">
          <cell r="B2" t="str">
            <v>Variável = Produção física industrial (Número índice)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 t="str">
            <v>Variação percentual (Mês/Mês imediatamente anterior)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</row>
        <row r="3">
          <cell r="B3" t="str">
            <v>Seções e atividades industriais = 1.Indústria geral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 t="str">
            <v>Seções e atividades industriais = 1.Indústria geral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Unidade da Federação X Tipo de índice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Unidade da Federação X Tipo de índice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Mês</v>
          </cell>
          <cell r="B5" t="str">
            <v>Brasil</v>
          </cell>
          <cell r="C5" t="str">
            <v>Nordeste</v>
          </cell>
          <cell r="D5" t="str">
            <v>Amazonas</v>
          </cell>
          <cell r="E5" t="str">
            <v>Pará</v>
          </cell>
          <cell r="F5" t="str">
            <v>Ceará</v>
          </cell>
          <cell r="G5" t="str">
            <v>Pernambuco</v>
          </cell>
          <cell r="H5" t="str">
            <v>Bahia</v>
          </cell>
          <cell r="I5" t="str">
            <v>Minas Gerais</v>
          </cell>
          <cell r="J5" t="str">
            <v>Espírito Santo</v>
          </cell>
          <cell r="K5" t="str">
            <v>Rio de Janeiro</v>
          </cell>
          <cell r="L5" t="str">
            <v>São Paulo</v>
          </cell>
          <cell r="M5" t="str">
            <v>Paraná</v>
          </cell>
          <cell r="N5" t="str">
            <v>Santa Catarina</v>
          </cell>
          <cell r="O5" t="str">
            <v>Rio Grande do Sul</v>
          </cell>
          <cell r="P5" t="str">
            <v>Mato Grosso</v>
          </cell>
          <cell r="Q5" t="str">
            <v>Goiás</v>
          </cell>
          <cell r="R5" t="str">
            <v>Brasil</v>
          </cell>
          <cell r="S5" t="str">
            <v>Nordeste</v>
          </cell>
          <cell r="T5" t="str">
            <v>Amazonas</v>
          </cell>
          <cell r="U5" t="str">
            <v>Pará</v>
          </cell>
          <cell r="V5" t="str">
            <v>Ceará</v>
          </cell>
          <cell r="W5" t="str">
            <v>Pernambuco</v>
          </cell>
          <cell r="X5" t="str">
            <v>Bahia</v>
          </cell>
          <cell r="Y5" t="str">
            <v>Minas Gerais</v>
          </cell>
          <cell r="Z5" t="str">
            <v>Espírito Santo</v>
          </cell>
          <cell r="AA5" t="str">
            <v>Rio de Janeiro</v>
          </cell>
          <cell r="AB5" t="str">
            <v>São Paulo</v>
          </cell>
          <cell r="AC5" t="str">
            <v>Paraná</v>
          </cell>
          <cell r="AD5" t="str">
            <v>Santa Catarina</v>
          </cell>
          <cell r="AE5" t="str">
            <v>Rio Grande do Sul</v>
          </cell>
          <cell r="AF5" t="str">
            <v>Mato Grosso</v>
          </cell>
          <cell r="AG5" t="str">
            <v>Goiás</v>
          </cell>
        </row>
        <row r="6">
          <cell r="A6">
            <v>0</v>
          </cell>
          <cell r="B6" t="str">
            <v>Índice de base fixa mensal com ajuste sazonal (Base: média de 2002 = 100)</v>
          </cell>
          <cell r="C6" t="str">
            <v>Índice de base fixa mensal com ajuste sazonal (Base: média de 2002 = 100)</v>
          </cell>
          <cell r="D6" t="str">
            <v>Índice de base fixa mensal com ajuste sazonal (Base: média de 2002 = 100)</v>
          </cell>
          <cell r="E6" t="str">
            <v>Índice de base fixa mensal com ajuste sazonal (Base: média de 2002 = 100)</v>
          </cell>
          <cell r="F6" t="str">
            <v>Índice de base fixa mensal com ajuste sazonal (Base: média de 2002 = 100)</v>
          </cell>
          <cell r="G6" t="str">
            <v>Índice de base fixa mensal com ajuste sazonal (Base: média de 2002 = 100)</v>
          </cell>
          <cell r="H6" t="str">
            <v>Índice de base fixa mensal com ajuste sazonal (Base: média de 2002 = 100)</v>
          </cell>
          <cell r="I6" t="str">
            <v>Índice de base fixa mensal com ajuste sazonal (Base: média de 2002 = 100)</v>
          </cell>
          <cell r="J6" t="str">
            <v>Índice de base fixa mensal com ajuste sazonal (Base: média de 2002 = 100)</v>
          </cell>
          <cell r="K6" t="str">
            <v>Índice de base fixa mensal com ajuste sazonal (Base: média de 2002 = 100)</v>
          </cell>
          <cell r="L6" t="str">
            <v>Índice de base fixa mensal com ajuste sazonal (Base: média de 2002 = 100)</v>
          </cell>
          <cell r="M6" t="str">
            <v>Índice de base fixa mensal com ajuste sazonal (Base: média de 2002 = 100)</v>
          </cell>
          <cell r="N6" t="str">
            <v>Índice de base fixa mensal com ajuste sazonal (Base: média de 2002 = 100)</v>
          </cell>
          <cell r="O6" t="str">
            <v>Índice de base fixa mensal com ajuste sazonal (Base: média de 2002 = 100)</v>
          </cell>
          <cell r="P6" t="str">
            <v>Índice de base fixa mensal com ajuste sazonal (Base: média de 2002 = 100)</v>
          </cell>
          <cell r="Q6" t="str">
            <v>Índice de base fixa mensal com ajuste sazonal (Base: média de 2002 = 100)</v>
          </cell>
          <cell r="R6" t="str">
            <v>Índice de base fixa mensal com ajuste sazonal (Base: média de 2002 = 100)</v>
          </cell>
          <cell r="S6" t="str">
            <v>Índice de base fixa mensal com ajuste sazonal (Base: média de 2002 = 100)</v>
          </cell>
          <cell r="T6" t="str">
            <v>Índice de base fixa mensal com ajuste sazonal (Base: média de 2002 = 100)</v>
          </cell>
          <cell r="U6" t="str">
            <v>Índice de base fixa mensal com ajuste sazonal (Base: média de 2002 = 100)</v>
          </cell>
          <cell r="V6" t="str">
            <v>Índice de base fixa mensal com ajuste sazonal (Base: média de 2002 = 100)</v>
          </cell>
          <cell r="W6" t="str">
            <v>Índice de base fixa mensal com ajuste sazonal (Base: média de 2002 = 100)</v>
          </cell>
          <cell r="X6" t="str">
            <v>Índice de base fixa mensal com ajuste sazonal (Base: média de 2002 = 100)</v>
          </cell>
          <cell r="Y6" t="str">
            <v>Índice de base fixa mensal com ajuste sazonal (Base: média de 2002 = 100)</v>
          </cell>
          <cell r="Z6" t="str">
            <v>Índice de base fixa mensal com ajuste sazonal (Base: média de 2002 = 100)</v>
          </cell>
          <cell r="AA6" t="str">
            <v>Índice de base fixa mensal com ajuste sazonal (Base: média de 2002 = 100)</v>
          </cell>
          <cell r="AB6" t="str">
            <v>Índice de base fixa mensal com ajuste sazonal (Base: média de 2002 = 100)</v>
          </cell>
          <cell r="AC6" t="str">
            <v>Índice de base fixa mensal com ajuste sazonal (Base: média de 2002 = 100)</v>
          </cell>
          <cell r="AD6" t="str">
            <v>Índice de base fixa mensal com ajuste sazonal (Base: média de 2002 = 100)</v>
          </cell>
          <cell r="AE6" t="str">
            <v>Índice de base fixa mensal com ajuste sazonal (Base: média de 2002 = 100)</v>
          </cell>
          <cell r="AF6" t="str">
            <v>Índice de base fixa mensal com ajuste sazonal (Base: média de 2002 = 100)</v>
          </cell>
          <cell r="AG6" t="str">
            <v>Índice de base fixa mensal com ajuste sazonal (Base: média de 2002 = 100)</v>
          </cell>
        </row>
        <row r="7">
          <cell r="A7">
            <v>37257</v>
          </cell>
          <cell r="B7">
            <v>77.3</v>
          </cell>
          <cell r="C7">
            <v>82.3</v>
          </cell>
          <cell r="D7">
            <v>69.7</v>
          </cell>
          <cell r="E7">
            <v>54.9</v>
          </cell>
          <cell r="F7">
            <v>91.9</v>
          </cell>
          <cell r="G7">
            <v>69.2</v>
          </cell>
          <cell r="H7">
            <v>80.900000000000006</v>
          </cell>
          <cell r="I7">
            <v>75.599999999999994</v>
          </cell>
          <cell r="J7">
            <v>66.599999999999994</v>
          </cell>
          <cell r="K7">
            <v>85.9</v>
          </cell>
          <cell r="L7">
            <v>74.400000000000006</v>
          </cell>
          <cell r="M7">
            <v>60.8</v>
          </cell>
          <cell r="N7">
            <v>98.2</v>
          </cell>
          <cell r="O7">
            <v>95.8</v>
          </cell>
          <cell r="P7" t="str">
            <v>-</v>
          </cell>
          <cell r="Q7">
            <v>60.4</v>
          </cell>
          <cell r="R7" t="str">
            <v>-</v>
          </cell>
          <cell r="S7">
            <v>0</v>
          </cell>
          <cell r="T7" t="str">
            <v>-</v>
          </cell>
          <cell r="U7" t="str">
            <v>-</v>
          </cell>
          <cell r="V7" t="str">
            <v>-</v>
          </cell>
          <cell r="W7" t="str">
            <v>-</v>
          </cell>
          <cell r="X7" t="str">
            <v>-</v>
          </cell>
          <cell r="Y7" t="str">
            <v>-</v>
          </cell>
          <cell r="Z7" t="str">
            <v>-</v>
          </cell>
          <cell r="AA7" t="str">
            <v>-</v>
          </cell>
          <cell r="AB7" t="str">
            <v>-</v>
          </cell>
          <cell r="AC7" t="str">
            <v>-</v>
          </cell>
          <cell r="AD7" t="str">
            <v>-</v>
          </cell>
          <cell r="AE7" t="str">
            <v>-</v>
          </cell>
          <cell r="AF7" t="str">
            <v>-</v>
          </cell>
          <cell r="AG7" t="str">
            <v>-</v>
          </cell>
        </row>
        <row r="8">
          <cell r="A8">
            <v>37288</v>
          </cell>
          <cell r="B8">
            <v>79.8</v>
          </cell>
          <cell r="C8">
            <v>87.1</v>
          </cell>
          <cell r="D8">
            <v>70.5</v>
          </cell>
          <cell r="E8">
            <v>63.7</v>
          </cell>
          <cell r="F8">
            <v>93.6</v>
          </cell>
          <cell r="G8">
            <v>73.599999999999994</v>
          </cell>
          <cell r="H8">
            <v>80.2</v>
          </cell>
          <cell r="I8">
            <v>75.099999999999994</v>
          </cell>
          <cell r="J8">
            <v>66.099999999999994</v>
          </cell>
          <cell r="K8">
            <v>84.8</v>
          </cell>
          <cell r="L8">
            <v>78.900000000000006</v>
          </cell>
          <cell r="M8">
            <v>63.5</v>
          </cell>
          <cell r="N8">
            <v>99</v>
          </cell>
          <cell r="O8">
            <v>96.6</v>
          </cell>
          <cell r="P8" t="str">
            <v>-</v>
          </cell>
          <cell r="Q8">
            <v>63.7</v>
          </cell>
          <cell r="R8">
            <v>3.2341526520051747</v>
          </cell>
          <cell r="S8">
            <v>5.8323207776427672</v>
          </cell>
          <cell r="T8">
            <v>1.1477761836441853</v>
          </cell>
          <cell r="U8">
            <v>16.029143897996363</v>
          </cell>
          <cell r="V8">
            <v>1.8498367791077133</v>
          </cell>
          <cell r="W8">
            <v>6.3583815028901602</v>
          </cell>
          <cell r="X8">
            <v>-0.86526576019777846</v>
          </cell>
          <cell r="Y8">
            <v>-0.66137566137566139</v>
          </cell>
          <cell r="Z8">
            <v>-0.75075075075075082</v>
          </cell>
          <cell r="AA8">
            <v>-1.2805587892898818</v>
          </cell>
          <cell r="AB8">
            <v>6.0483870967741931</v>
          </cell>
          <cell r="AC8">
            <v>4.4407894736842151</v>
          </cell>
          <cell r="AD8">
            <v>0.8146639511201601</v>
          </cell>
          <cell r="AE8">
            <v>0.83507306889352528</v>
          </cell>
          <cell r="AF8" t="str">
            <v>-</v>
          </cell>
          <cell r="AG8">
            <v>5.4635761589404046</v>
          </cell>
        </row>
        <row r="9">
          <cell r="A9">
            <v>37316</v>
          </cell>
          <cell r="B9">
            <v>79.7</v>
          </cell>
          <cell r="C9">
            <v>87.8</v>
          </cell>
          <cell r="D9">
            <v>68</v>
          </cell>
          <cell r="E9">
            <v>60.8</v>
          </cell>
          <cell r="F9">
            <v>94.5</v>
          </cell>
          <cell r="G9">
            <v>72.599999999999994</v>
          </cell>
          <cell r="H9">
            <v>79.599999999999994</v>
          </cell>
          <cell r="I9">
            <v>77.3</v>
          </cell>
          <cell r="J9">
            <v>64.8</v>
          </cell>
          <cell r="K9">
            <v>87.1</v>
          </cell>
          <cell r="L9">
            <v>78.2</v>
          </cell>
          <cell r="M9">
            <v>64.099999999999994</v>
          </cell>
          <cell r="N9">
            <v>99.4</v>
          </cell>
          <cell r="O9">
            <v>94.9</v>
          </cell>
          <cell r="P9" t="str">
            <v>-</v>
          </cell>
          <cell r="Q9">
            <v>63</v>
          </cell>
          <cell r="R9">
            <v>-0.12531328320801294</v>
          </cell>
          <cell r="S9">
            <v>0.80367393800229947</v>
          </cell>
          <cell r="T9">
            <v>-3.5460992907801421</v>
          </cell>
          <cell r="U9">
            <v>-4.5525902668759901</v>
          </cell>
          <cell r="V9">
            <v>0.96153846153846767</v>
          </cell>
          <cell r="W9">
            <v>-1.3586956521739131</v>
          </cell>
          <cell r="X9">
            <v>-0.7481296758104844</v>
          </cell>
          <cell r="Y9">
            <v>2.929427430093213</v>
          </cell>
          <cell r="Z9">
            <v>-1.9667170953101321</v>
          </cell>
          <cell r="AA9">
            <v>2.7122641509433927</v>
          </cell>
          <cell r="AB9">
            <v>-0.88719898605830516</v>
          </cell>
          <cell r="AC9">
            <v>0.94488188976377052</v>
          </cell>
          <cell r="AD9">
            <v>0.40404040404040975</v>
          </cell>
          <cell r="AE9">
            <v>-1.7598343685300091</v>
          </cell>
          <cell r="AF9" t="str">
            <v>-</v>
          </cell>
          <cell r="AG9">
            <v>-1.0989010989011034</v>
          </cell>
        </row>
        <row r="10">
          <cell r="A10">
            <v>37347</v>
          </cell>
          <cell r="B10">
            <v>79.5</v>
          </cell>
          <cell r="C10">
            <v>83.5</v>
          </cell>
          <cell r="D10">
            <v>69.5</v>
          </cell>
          <cell r="E10">
            <v>61</v>
          </cell>
          <cell r="F10">
            <v>94.7</v>
          </cell>
          <cell r="G10">
            <v>78.400000000000006</v>
          </cell>
          <cell r="H10">
            <v>74.2</v>
          </cell>
          <cell r="I10">
            <v>74.5</v>
          </cell>
          <cell r="J10">
            <v>67.900000000000006</v>
          </cell>
          <cell r="K10">
            <v>86.5</v>
          </cell>
          <cell r="L10">
            <v>78.099999999999994</v>
          </cell>
          <cell r="M10">
            <v>63.6</v>
          </cell>
          <cell r="N10">
            <v>97.8</v>
          </cell>
          <cell r="O10">
            <v>97</v>
          </cell>
          <cell r="P10" t="str">
            <v>-</v>
          </cell>
          <cell r="Q10">
            <v>63.9</v>
          </cell>
          <cell r="R10">
            <v>-0.25094102885822184</v>
          </cell>
          <cell r="S10">
            <v>-4.8974943052391771</v>
          </cell>
          <cell r="T10">
            <v>2.2058823529411766</v>
          </cell>
          <cell r="U10">
            <v>0.32894736842105732</v>
          </cell>
          <cell r="V10">
            <v>0.21164021164021465</v>
          </cell>
          <cell r="W10">
            <v>7.9889807162534607</v>
          </cell>
          <cell r="X10">
            <v>-6.7839195979899385</v>
          </cell>
          <cell r="Y10">
            <v>-3.6222509702457919</v>
          </cell>
          <cell r="Z10">
            <v>4.7839506172839643</v>
          </cell>
          <cell r="AA10">
            <v>-0.68886337543053311</v>
          </cell>
          <cell r="AB10">
            <v>-0.12787723785167329</v>
          </cell>
          <cell r="AC10">
            <v>-0.78003120124803893</v>
          </cell>
          <cell r="AD10">
            <v>-1.6096579476861252</v>
          </cell>
          <cell r="AE10">
            <v>2.2128556375131656</v>
          </cell>
          <cell r="AF10" t="str">
            <v>-</v>
          </cell>
          <cell r="AG10">
            <v>1.4285714285714262</v>
          </cell>
        </row>
        <row r="11">
          <cell r="A11">
            <v>37377</v>
          </cell>
          <cell r="B11">
            <v>78.7</v>
          </cell>
          <cell r="C11">
            <v>83.2</v>
          </cell>
          <cell r="D11">
            <v>67.599999999999994</v>
          </cell>
          <cell r="E11">
            <v>58.1</v>
          </cell>
          <cell r="F11">
            <v>94.5</v>
          </cell>
          <cell r="G11">
            <v>79.400000000000006</v>
          </cell>
          <cell r="H11">
            <v>72.3</v>
          </cell>
          <cell r="I11">
            <v>74.2</v>
          </cell>
          <cell r="J11">
            <v>66.400000000000006</v>
          </cell>
          <cell r="K11">
            <v>86.6</v>
          </cell>
          <cell r="L11">
            <v>77.8</v>
          </cell>
          <cell r="M11">
            <v>62.8</v>
          </cell>
          <cell r="N11">
            <v>94.4</v>
          </cell>
          <cell r="O11">
            <v>96.7</v>
          </cell>
          <cell r="P11" t="str">
            <v>-</v>
          </cell>
          <cell r="Q11">
            <v>63.6</v>
          </cell>
          <cell r="R11">
            <v>-1.0062893081760971</v>
          </cell>
          <cell r="S11">
            <v>-0.35928143712574512</v>
          </cell>
          <cell r="T11">
            <v>-2.7338129496402961</v>
          </cell>
          <cell r="U11">
            <v>-4.7540983606557354</v>
          </cell>
          <cell r="V11">
            <v>-0.21119324181626487</v>
          </cell>
          <cell r="W11">
            <v>1.2755102040816324</v>
          </cell>
          <cell r="X11">
            <v>-2.5606469002695493</v>
          </cell>
          <cell r="Y11">
            <v>-0.40268456375838546</v>
          </cell>
          <cell r="Z11">
            <v>-2.2091310751104563</v>
          </cell>
          <cell r="AA11">
            <v>0.1156069364161784</v>
          </cell>
          <cell r="AB11">
            <v>-0.3841229193341833</v>
          </cell>
          <cell r="AC11">
            <v>-1.2578616352201324</v>
          </cell>
          <cell r="AD11">
            <v>-3.4764826175869032</v>
          </cell>
          <cell r="AE11">
            <v>-0.30927835051546099</v>
          </cell>
          <cell r="AF11" t="str">
            <v>-</v>
          </cell>
          <cell r="AG11">
            <v>-0.46948356807511293</v>
          </cell>
        </row>
        <row r="12">
          <cell r="A12">
            <v>37408</v>
          </cell>
          <cell r="B12">
            <v>79.900000000000006</v>
          </cell>
          <cell r="C12">
            <v>83.5</v>
          </cell>
          <cell r="D12">
            <v>69</v>
          </cell>
          <cell r="E12">
            <v>60.7</v>
          </cell>
          <cell r="F12">
            <v>96.4</v>
          </cell>
          <cell r="G12">
            <v>77.900000000000006</v>
          </cell>
          <cell r="H12">
            <v>77.2</v>
          </cell>
          <cell r="I12">
            <v>74.900000000000006</v>
          </cell>
          <cell r="J12">
            <v>75</v>
          </cell>
          <cell r="K12">
            <v>87.5</v>
          </cell>
          <cell r="L12">
            <v>77.5</v>
          </cell>
          <cell r="M12">
            <v>65.2</v>
          </cell>
          <cell r="N12">
            <v>94.7</v>
          </cell>
          <cell r="O12">
            <v>97.4</v>
          </cell>
          <cell r="P12" t="str">
            <v>-</v>
          </cell>
          <cell r="Q12">
            <v>62.7</v>
          </cell>
          <cell r="R12">
            <v>1.5247776365946668</v>
          </cell>
          <cell r="S12">
            <v>0.36057692307691963</v>
          </cell>
          <cell r="T12">
            <v>2.0710059171597717</v>
          </cell>
          <cell r="U12">
            <v>4.4750430292598988</v>
          </cell>
          <cell r="V12">
            <v>2.0105820105820165</v>
          </cell>
          <cell r="W12">
            <v>-1.8891687657430729</v>
          </cell>
          <cell r="X12">
            <v>6.7773167358229678</v>
          </cell>
          <cell r="Y12">
            <v>0.94339622641509813</v>
          </cell>
          <cell r="Z12">
            <v>12.951807228915651</v>
          </cell>
          <cell r="AA12">
            <v>1.039260969976912</v>
          </cell>
          <cell r="AB12">
            <v>-0.38560411311053622</v>
          </cell>
          <cell r="AC12">
            <v>3.8216560509554234</v>
          </cell>
          <cell r="AD12">
            <v>0.31779661016948851</v>
          </cell>
          <cell r="AE12">
            <v>0.72388831437435663</v>
          </cell>
          <cell r="AF12" t="str">
            <v>-</v>
          </cell>
          <cell r="AG12">
            <v>-1.4150943396226392</v>
          </cell>
        </row>
        <row r="13">
          <cell r="A13">
            <v>37438</v>
          </cell>
          <cell r="B13">
            <v>79.900000000000006</v>
          </cell>
          <cell r="C13">
            <v>87.8</v>
          </cell>
          <cell r="D13">
            <v>67.7</v>
          </cell>
          <cell r="E13">
            <v>61.5</v>
          </cell>
          <cell r="F13">
            <v>95.1</v>
          </cell>
          <cell r="G13">
            <v>76.5</v>
          </cell>
          <cell r="H13">
            <v>86</v>
          </cell>
          <cell r="I13">
            <v>74</v>
          </cell>
          <cell r="J13">
            <v>70.8</v>
          </cell>
          <cell r="K13">
            <v>88.8</v>
          </cell>
          <cell r="L13">
            <v>77.599999999999994</v>
          </cell>
          <cell r="M13">
            <v>63.5</v>
          </cell>
          <cell r="N13">
            <v>96</v>
          </cell>
          <cell r="O13">
            <v>90.2</v>
          </cell>
          <cell r="P13" t="str">
            <v>-</v>
          </cell>
          <cell r="Q13">
            <v>67.8</v>
          </cell>
          <cell r="R13">
            <v>0</v>
          </cell>
          <cell r="S13">
            <v>5.1497005988023918</v>
          </cell>
          <cell r="T13">
            <v>-1.8840579710144887</v>
          </cell>
          <cell r="U13">
            <v>1.3179571663920875</v>
          </cell>
          <cell r="V13">
            <v>-1.3485477178423353</v>
          </cell>
          <cell r="W13">
            <v>-1.7971758664955144</v>
          </cell>
          <cell r="X13">
            <v>11.398963730569944</v>
          </cell>
          <cell r="Y13">
            <v>-1.201602136181583</v>
          </cell>
          <cell r="Z13">
            <v>-5.6000000000000032</v>
          </cell>
          <cell r="AA13">
            <v>1.4857142857142824</v>
          </cell>
          <cell r="AB13">
            <v>0.1290322580645088</v>
          </cell>
          <cell r="AC13">
            <v>-2.6073619631901885</v>
          </cell>
          <cell r="AD13">
            <v>1.3727560718056993</v>
          </cell>
          <cell r="AE13">
            <v>-7.3921971252566765</v>
          </cell>
          <cell r="AF13" t="str">
            <v>-</v>
          </cell>
          <cell r="AG13">
            <v>8.1339712918660201</v>
          </cell>
        </row>
        <row r="14">
          <cell r="A14">
            <v>37469</v>
          </cell>
          <cell r="B14">
            <v>78.900000000000006</v>
          </cell>
          <cell r="C14">
            <v>88.5</v>
          </cell>
          <cell r="D14">
            <v>66.7</v>
          </cell>
          <cell r="E14">
            <v>59.8</v>
          </cell>
          <cell r="F14">
            <v>89.5</v>
          </cell>
          <cell r="G14">
            <v>76</v>
          </cell>
          <cell r="H14">
            <v>86.5</v>
          </cell>
          <cell r="I14">
            <v>73.7</v>
          </cell>
          <cell r="J14">
            <v>71.7</v>
          </cell>
          <cell r="K14">
            <v>92.5</v>
          </cell>
          <cell r="L14">
            <v>75</v>
          </cell>
          <cell r="M14">
            <v>61.8</v>
          </cell>
          <cell r="N14">
            <v>97</v>
          </cell>
          <cell r="O14">
            <v>96.3</v>
          </cell>
          <cell r="P14" t="str">
            <v>-</v>
          </cell>
          <cell r="Q14">
            <v>66</v>
          </cell>
          <cell r="R14">
            <v>-1.2515644555694618</v>
          </cell>
          <cell r="S14">
            <v>0.79726651480638133</v>
          </cell>
          <cell r="T14">
            <v>-1.4771048744460855</v>
          </cell>
          <cell r="U14">
            <v>-2.7642276422764276</v>
          </cell>
          <cell r="V14">
            <v>-5.8885383806519398</v>
          </cell>
          <cell r="W14">
            <v>-0.65359477124183007</v>
          </cell>
          <cell r="X14">
            <v>0.58139534883720934</v>
          </cell>
          <cell r="Y14">
            <v>-0.40540540540540154</v>
          </cell>
          <cell r="Z14">
            <v>1.2711864406779743</v>
          </cell>
          <cell r="AA14">
            <v>4.1666666666666696</v>
          </cell>
          <cell r="AB14">
            <v>-3.3505154639175188</v>
          </cell>
          <cell r="AC14">
            <v>-2.6771653543307132</v>
          </cell>
          <cell r="AD14">
            <v>1.0416666666666665</v>
          </cell>
          <cell r="AE14">
            <v>6.7627494456762678</v>
          </cell>
          <cell r="AF14" t="str">
            <v>-</v>
          </cell>
          <cell r="AG14">
            <v>-2.6548672566371638</v>
          </cell>
        </row>
        <row r="15">
          <cell r="A15">
            <v>37500</v>
          </cell>
          <cell r="B15">
            <v>79.900000000000006</v>
          </cell>
          <cell r="C15">
            <v>84</v>
          </cell>
          <cell r="D15">
            <v>68.900000000000006</v>
          </cell>
          <cell r="E15">
            <v>55.6</v>
          </cell>
          <cell r="F15">
            <v>93.8</v>
          </cell>
          <cell r="G15">
            <v>73.400000000000006</v>
          </cell>
          <cell r="H15">
            <v>76.7</v>
          </cell>
          <cell r="I15">
            <v>76.3</v>
          </cell>
          <cell r="J15">
            <v>73.900000000000006</v>
          </cell>
          <cell r="K15">
            <v>87.9</v>
          </cell>
          <cell r="L15">
            <v>76.3</v>
          </cell>
          <cell r="M15">
            <v>63.7</v>
          </cell>
          <cell r="N15">
            <v>97.5</v>
          </cell>
          <cell r="O15">
            <v>100.2</v>
          </cell>
          <cell r="P15" t="str">
            <v>-</v>
          </cell>
          <cell r="Q15">
            <v>63.5</v>
          </cell>
          <cell r="R15">
            <v>1.2674271229404308</v>
          </cell>
          <cell r="S15">
            <v>-5.0847457627118651</v>
          </cell>
          <cell r="T15">
            <v>3.2983508245877107</v>
          </cell>
          <cell r="U15">
            <v>-7.0234113712374509</v>
          </cell>
          <cell r="V15">
            <v>4.8044692737430141</v>
          </cell>
          <cell r="W15">
            <v>-3.4210526315789398</v>
          </cell>
          <cell r="X15">
            <v>-11.329479768786124</v>
          </cell>
          <cell r="Y15">
            <v>3.527815468113968</v>
          </cell>
          <cell r="Z15">
            <v>3.0683403068340347</v>
          </cell>
          <cell r="AA15">
            <v>-4.9729729729729666</v>
          </cell>
          <cell r="AB15">
            <v>1.7333333333333294</v>
          </cell>
          <cell r="AC15">
            <v>3.0744336569579382</v>
          </cell>
          <cell r="AD15">
            <v>0.51546391752577314</v>
          </cell>
          <cell r="AE15">
            <v>4.0498442367601308</v>
          </cell>
          <cell r="AF15" t="str">
            <v>-</v>
          </cell>
          <cell r="AG15">
            <v>-3.7878787878787881</v>
          </cell>
        </row>
        <row r="16">
          <cell r="A16">
            <v>37530</v>
          </cell>
          <cell r="B16">
            <v>80.3</v>
          </cell>
          <cell r="C16">
            <v>85.8</v>
          </cell>
          <cell r="D16">
            <v>71</v>
          </cell>
          <cell r="E16">
            <v>59.8</v>
          </cell>
          <cell r="F16">
            <v>92.5</v>
          </cell>
          <cell r="G16">
            <v>74.900000000000006</v>
          </cell>
          <cell r="H16">
            <v>82.1</v>
          </cell>
          <cell r="I16">
            <v>75.7</v>
          </cell>
          <cell r="J16">
            <v>76.099999999999994</v>
          </cell>
          <cell r="K16">
            <v>87.2</v>
          </cell>
          <cell r="L16">
            <v>79.8</v>
          </cell>
          <cell r="M16">
            <v>63.2</v>
          </cell>
          <cell r="N16">
            <v>99.8</v>
          </cell>
          <cell r="O16">
            <v>96.8</v>
          </cell>
          <cell r="P16" t="str">
            <v>-</v>
          </cell>
          <cell r="Q16">
            <v>66</v>
          </cell>
          <cell r="R16">
            <v>0.50062578222777399</v>
          </cell>
          <cell r="S16">
            <v>2.1428571428571392</v>
          </cell>
          <cell r="T16">
            <v>3.0478955007256809</v>
          </cell>
          <cell r="U16">
            <v>7.5539568345323662</v>
          </cell>
          <cell r="V16">
            <v>-1.3859275053304874</v>
          </cell>
          <cell r="W16">
            <v>2.0435967302452318</v>
          </cell>
          <cell r="X16">
            <v>7.0404172099087239</v>
          </cell>
          <cell r="Y16">
            <v>-0.78636959370903592</v>
          </cell>
          <cell r="Z16">
            <v>2.9769959404600659</v>
          </cell>
          <cell r="AA16">
            <v>-0.79635949943117501</v>
          </cell>
          <cell r="AB16">
            <v>4.5871559633027523</v>
          </cell>
          <cell r="AC16">
            <v>-0.78492935635792771</v>
          </cell>
          <cell r="AD16">
            <v>2.3589743589743559</v>
          </cell>
          <cell r="AE16">
            <v>-3.3932135728542971</v>
          </cell>
          <cell r="AF16" t="str">
            <v>-</v>
          </cell>
          <cell r="AG16">
            <v>3.9370078740157481</v>
          </cell>
        </row>
        <row r="17">
          <cell r="A17">
            <v>37561</v>
          </cell>
          <cell r="B17">
            <v>80.8</v>
          </cell>
          <cell r="C17">
            <v>88.1</v>
          </cell>
          <cell r="D17">
            <v>69.599999999999994</v>
          </cell>
          <cell r="E17">
            <v>61.5</v>
          </cell>
          <cell r="F17">
            <v>96.3</v>
          </cell>
          <cell r="G17">
            <v>75.5</v>
          </cell>
          <cell r="H17">
            <v>83.7</v>
          </cell>
          <cell r="I17">
            <v>76.3</v>
          </cell>
          <cell r="J17">
            <v>79.7</v>
          </cell>
          <cell r="K17">
            <v>87.7</v>
          </cell>
          <cell r="L17">
            <v>77.599999999999994</v>
          </cell>
          <cell r="M17">
            <v>64.400000000000006</v>
          </cell>
          <cell r="N17">
            <v>100.2</v>
          </cell>
          <cell r="O17">
            <v>99.4</v>
          </cell>
          <cell r="P17" t="str">
            <v>-</v>
          </cell>
          <cell r="Q17">
            <v>67.5</v>
          </cell>
          <cell r="R17">
            <v>0.62266500622665011</v>
          </cell>
          <cell r="S17">
            <v>2.6806526806526771</v>
          </cell>
          <cell r="T17">
            <v>-1.971830985915501</v>
          </cell>
          <cell r="U17">
            <v>2.8428093645485002</v>
          </cell>
          <cell r="V17">
            <v>4.1081081081081052</v>
          </cell>
          <cell r="W17">
            <v>0.80106809078770935</v>
          </cell>
          <cell r="X17">
            <v>1.9488428745432507</v>
          </cell>
          <cell r="Y17">
            <v>0.79260237780712595</v>
          </cell>
          <cell r="Z17">
            <v>4.7306176084099985</v>
          </cell>
          <cell r="AA17">
            <v>0.57339449541284393</v>
          </cell>
          <cell r="AB17">
            <v>-2.7568922305764447</v>
          </cell>
          <cell r="AC17">
            <v>1.8987341772151944</v>
          </cell>
          <cell r="AD17">
            <v>0.4008016032064185</v>
          </cell>
          <cell r="AE17">
            <v>2.6859504132231491</v>
          </cell>
          <cell r="AF17" t="str">
            <v>-</v>
          </cell>
          <cell r="AG17">
            <v>2.2727272727272729</v>
          </cell>
        </row>
        <row r="18">
          <cell r="A18">
            <v>37591</v>
          </cell>
          <cell r="B18">
            <v>79</v>
          </cell>
          <cell r="C18">
            <v>88.6</v>
          </cell>
          <cell r="D18">
            <v>74.900000000000006</v>
          </cell>
          <cell r="E18">
            <v>60.7</v>
          </cell>
          <cell r="F18">
            <v>100.1</v>
          </cell>
          <cell r="G18">
            <v>76.7</v>
          </cell>
          <cell r="H18">
            <v>86.1</v>
          </cell>
          <cell r="I18">
            <v>76.5</v>
          </cell>
          <cell r="J18">
            <v>77.3</v>
          </cell>
          <cell r="K18">
            <v>88.2</v>
          </cell>
          <cell r="L18">
            <v>75.3</v>
          </cell>
          <cell r="M18">
            <v>64.2</v>
          </cell>
          <cell r="N18">
            <v>99</v>
          </cell>
          <cell r="O18">
            <v>96.7</v>
          </cell>
          <cell r="P18" t="str">
            <v>-</v>
          </cell>
          <cell r="Q18">
            <v>67</v>
          </cell>
          <cell r="R18">
            <v>-2.2277227722772244</v>
          </cell>
          <cell r="S18">
            <v>0.56753688989784346</v>
          </cell>
          <cell r="T18">
            <v>7.6149425287356491</v>
          </cell>
          <cell r="U18">
            <v>-1.3008130081300766</v>
          </cell>
          <cell r="V18">
            <v>3.9460020768431954</v>
          </cell>
          <cell r="W18">
            <v>1.5894039735099377</v>
          </cell>
          <cell r="X18">
            <v>2.8673835125447926</v>
          </cell>
          <cell r="Y18">
            <v>0.26212319790301813</v>
          </cell>
          <cell r="Z18">
            <v>-3.0112923462986267</v>
          </cell>
          <cell r="AA18">
            <v>0.5701254275940707</v>
          </cell>
          <cell r="AB18">
            <v>-2.9639175257731925</v>
          </cell>
          <cell r="AC18">
            <v>-0.31055900621118454</v>
          </cell>
          <cell r="AD18">
            <v>-1.1976047904191645</v>
          </cell>
          <cell r="AE18">
            <v>-2.7162977867203248</v>
          </cell>
          <cell r="AF18" t="str">
            <v>-</v>
          </cell>
          <cell r="AG18">
            <v>-0.74074074074074081</v>
          </cell>
        </row>
        <row r="19">
          <cell r="A19">
            <v>37622</v>
          </cell>
          <cell r="B19">
            <v>79.3</v>
          </cell>
          <cell r="C19">
            <v>88.4</v>
          </cell>
          <cell r="D19">
            <v>65</v>
          </cell>
          <cell r="E19">
            <v>63.9</v>
          </cell>
          <cell r="F19">
            <v>97.1</v>
          </cell>
          <cell r="G19">
            <v>82.4</v>
          </cell>
          <cell r="H19">
            <v>82.6</v>
          </cell>
          <cell r="I19">
            <v>75.8</v>
          </cell>
          <cell r="J19">
            <v>76.099999999999994</v>
          </cell>
          <cell r="K19">
            <v>87.8</v>
          </cell>
          <cell r="L19">
            <v>75.8</v>
          </cell>
          <cell r="M19">
            <v>65.8</v>
          </cell>
          <cell r="N19">
            <v>97.5</v>
          </cell>
          <cell r="O19">
            <v>98.1</v>
          </cell>
          <cell r="P19" t="str">
            <v>-</v>
          </cell>
          <cell r="Q19">
            <v>68.7</v>
          </cell>
          <cell r="R19">
            <v>0.37974683544303434</v>
          </cell>
          <cell r="S19">
            <v>-0.22573363431149959</v>
          </cell>
          <cell r="T19">
            <v>-13.217623497997335</v>
          </cell>
          <cell r="U19">
            <v>5.2718286655683615</v>
          </cell>
          <cell r="V19">
            <v>-2.9970029970029972</v>
          </cell>
          <cell r="W19">
            <v>7.4315514993481129</v>
          </cell>
          <cell r="X19">
            <v>-4.0650406504065044</v>
          </cell>
          <cell r="Y19">
            <v>-0.91503267973856572</v>
          </cell>
          <cell r="Z19">
            <v>-1.5523932729624874</v>
          </cell>
          <cell r="AA19">
            <v>-0.45351473922903135</v>
          </cell>
          <cell r="AB19">
            <v>0.66401062416998669</v>
          </cell>
          <cell r="AC19">
            <v>2.4922118380062215</v>
          </cell>
          <cell r="AD19">
            <v>-1.5151515151515151</v>
          </cell>
          <cell r="AE19">
            <v>1.4477766287486986</v>
          </cell>
          <cell r="AF19" t="str">
            <v>-</v>
          </cell>
          <cell r="AG19">
            <v>2.5373134328358251</v>
          </cell>
        </row>
        <row r="20">
          <cell r="A20">
            <v>37653</v>
          </cell>
          <cell r="B20">
            <v>79.5</v>
          </cell>
          <cell r="C20">
            <v>86</v>
          </cell>
          <cell r="D20">
            <v>68.7</v>
          </cell>
          <cell r="E20">
            <v>62.1</v>
          </cell>
          <cell r="F20">
            <v>95</v>
          </cell>
          <cell r="G20">
            <v>75.099999999999994</v>
          </cell>
          <cell r="H20">
            <v>79.3</v>
          </cell>
          <cell r="I20">
            <v>76.7</v>
          </cell>
          <cell r="J20">
            <v>79.5</v>
          </cell>
          <cell r="K20">
            <v>90.3</v>
          </cell>
          <cell r="L20">
            <v>76.3</v>
          </cell>
          <cell r="M20">
            <v>65.099999999999994</v>
          </cell>
          <cell r="N20">
            <v>96.2</v>
          </cell>
          <cell r="O20">
            <v>97</v>
          </cell>
          <cell r="P20" t="str">
            <v>-</v>
          </cell>
          <cell r="Q20">
            <v>67.400000000000006</v>
          </cell>
          <cell r="R20">
            <v>0.25220680958386238</v>
          </cell>
          <cell r="S20">
            <v>-2.7149321266968389</v>
          </cell>
          <cell r="T20">
            <v>5.692307692307697</v>
          </cell>
          <cell r="U20">
            <v>-2.8169014084506996</v>
          </cell>
          <cell r="V20">
            <v>-2.162718846549943</v>
          </cell>
          <cell r="W20">
            <v>-8.8592233009708856</v>
          </cell>
          <cell r="X20">
            <v>-3.9951573849878899</v>
          </cell>
          <cell r="Y20">
            <v>1.1873350923482926</v>
          </cell>
          <cell r="Z20">
            <v>4.4678055190538846</v>
          </cell>
          <cell r="AA20">
            <v>2.8473804100227791</v>
          </cell>
          <cell r="AB20">
            <v>0.65963060686015829</v>
          </cell>
          <cell r="AC20">
            <v>-1.063829787234047</v>
          </cell>
          <cell r="AD20">
            <v>-1.3333333333333304</v>
          </cell>
          <cell r="AE20">
            <v>-1.1213047910295559</v>
          </cell>
          <cell r="AF20" t="str">
            <v>-</v>
          </cell>
          <cell r="AG20">
            <v>-1.8922852983988312</v>
          </cell>
        </row>
        <row r="21">
          <cell r="A21">
            <v>37681</v>
          </cell>
          <cell r="B21">
            <v>79.5</v>
          </cell>
          <cell r="C21">
            <v>81.599999999999994</v>
          </cell>
          <cell r="D21">
            <v>68.2</v>
          </cell>
          <cell r="E21">
            <v>65.099999999999994</v>
          </cell>
          <cell r="F21">
            <v>94.4</v>
          </cell>
          <cell r="G21">
            <v>70.400000000000006</v>
          </cell>
          <cell r="H21">
            <v>77</v>
          </cell>
          <cell r="I21">
            <v>77.099999999999994</v>
          </cell>
          <cell r="J21">
            <v>77</v>
          </cell>
          <cell r="K21">
            <v>87.5</v>
          </cell>
          <cell r="L21">
            <v>76.5</v>
          </cell>
          <cell r="M21">
            <v>66.3</v>
          </cell>
          <cell r="N21">
            <v>92.8</v>
          </cell>
          <cell r="O21">
            <v>98.8</v>
          </cell>
          <cell r="P21" t="str">
            <v>-</v>
          </cell>
          <cell r="Q21">
            <v>68.8</v>
          </cell>
          <cell r="R21">
            <v>0</v>
          </cell>
          <cell r="S21">
            <v>-5.1162790697674492</v>
          </cell>
          <cell r="T21">
            <v>-0.72780203784570596</v>
          </cell>
          <cell r="U21">
            <v>4.830917874396123</v>
          </cell>
          <cell r="V21">
            <v>-0.63157894736841502</v>
          </cell>
          <cell r="W21">
            <v>-6.2583222370172953</v>
          </cell>
          <cell r="X21">
            <v>-2.9003783102143723</v>
          </cell>
          <cell r="Y21">
            <v>0.5215123859191545</v>
          </cell>
          <cell r="Z21">
            <v>-3.1446540880503147</v>
          </cell>
          <cell r="AA21">
            <v>-3.1007751937984462</v>
          </cell>
          <cell r="AB21">
            <v>0.26212319790301813</v>
          </cell>
          <cell r="AC21">
            <v>1.8433179723502349</v>
          </cell>
          <cell r="AD21">
            <v>-3.5343035343035401</v>
          </cell>
          <cell r="AE21">
            <v>1.8556701030927807</v>
          </cell>
          <cell r="AF21" t="str">
            <v>-</v>
          </cell>
          <cell r="AG21">
            <v>2.0771513353115596</v>
          </cell>
        </row>
        <row r="22">
          <cell r="A22">
            <v>37712</v>
          </cell>
          <cell r="B22">
            <v>79.2</v>
          </cell>
          <cell r="C22">
            <v>86</v>
          </cell>
          <cell r="D22">
            <v>69.7</v>
          </cell>
          <cell r="E22">
            <v>64.900000000000006</v>
          </cell>
          <cell r="F22">
            <v>99.1</v>
          </cell>
          <cell r="G22">
            <v>73.8</v>
          </cell>
          <cell r="H22">
            <v>83.3</v>
          </cell>
          <cell r="I22">
            <v>75.599999999999994</v>
          </cell>
          <cell r="J22">
            <v>75.099999999999994</v>
          </cell>
          <cell r="K22">
            <v>88.6</v>
          </cell>
          <cell r="L22">
            <v>76.2</v>
          </cell>
          <cell r="M22">
            <v>67.3</v>
          </cell>
          <cell r="N22">
            <v>92.2</v>
          </cell>
          <cell r="O22">
            <v>100.9</v>
          </cell>
          <cell r="P22" t="str">
            <v>-</v>
          </cell>
          <cell r="Q22">
            <v>70</v>
          </cell>
          <cell r="R22">
            <v>-0.37735849056603415</v>
          </cell>
          <cell r="S22">
            <v>5.3921568627451055</v>
          </cell>
          <cell r="T22">
            <v>2.1994134897360702</v>
          </cell>
          <cell r="U22">
            <v>-0.30721966205835433</v>
          </cell>
          <cell r="V22">
            <v>4.9788135593220213</v>
          </cell>
          <cell r="W22">
            <v>4.8295454545454417</v>
          </cell>
          <cell r="X22">
            <v>8.1818181818181781</v>
          </cell>
          <cell r="Y22">
            <v>-1.9455252918287937</v>
          </cell>
          <cell r="Z22">
            <v>-2.4675324675324748</v>
          </cell>
          <cell r="AA22">
            <v>1.2571428571428507</v>
          </cell>
          <cell r="AB22">
            <v>-0.39215686274509431</v>
          </cell>
          <cell r="AC22">
            <v>1.5082956259426847</v>
          </cell>
          <cell r="AD22">
            <v>-0.64655172413792494</v>
          </cell>
          <cell r="AE22">
            <v>2.1255060728745026</v>
          </cell>
          <cell r="AF22" t="str">
            <v>-</v>
          </cell>
          <cell r="AG22">
            <v>1.7441860465116321</v>
          </cell>
        </row>
        <row r="23">
          <cell r="A23">
            <v>37742</v>
          </cell>
          <cell r="B23">
            <v>77.900000000000006</v>
          </cell>
          <cell r="C23">
            <v>83.8</v>
          </cell>
          <cell r="D23">
            <v>66.2</v>
          </cell>
          <cell r="E23">
            <v>66.599999999999994</v>
          </cell>
          <cell r="F23">
            <v>90.8</v>
          </cell>
          <cell r="G23">
            <v>71.900000000000006</v>
          </cell>
          <cell r="H23">
            <v>81.2</v>
          </cell>
          <cell r="I23">
            <v>75.7</v>
          </cell>
          <cell r="J23">
            <v>77.900000000000006</v>
          </cell>
          <cell r="K23">
            <v>87.2</v>
          </cell>
          <cell r="L23">
            <v>74.900000000000006</v>
          </cell>
          <cell r="M23">
            <v>66.3</v>
          </cell>
          <cell r="N23">
            <v>90</v>
          </cell>
          <cell r="O23">
            <v>95.1</v>
          </cell>
          <cell r="P23" t="str">
            <v>-</v>
          </cell>
          <cell r="Q23">
            <v>65.7</v>
          </cell>
          <cell r="R23">
            <v>-1.6414141414141377</v>
          </cell>
          <cell r="S23">
            <v>-2.5581395348837246</v>
          </cell>
          <cell r="T23">
            <v>-5.0215208034433285</v>
          </cell>
          <cell r="U23">
            <v>2.6194144838212456</v>
          </cell>
          <cell r="V23">
            <v>-8.3753784056508565</v>
          </cell>
          <cell r="W23">
            <v>-2.574525745257441</v>
          </cell>
          <cell r="X23">
            <v>-2.5210084033613378</v>
          </cell>
          <cell r="Y23">
            <v>0.13227513227514356</v>
          </cell>
          <cell r="Z23">
            <v>3.7283621837550087</v>
          </cell>
          <cell r="AA23">
            <v>-1.5801354401805772</v>
          </cell>
          <cell r="AB23">
            <v>-1.7060367454068204</v>
          </cell>
          <cell r="AC23">
            <v>-1.4858841010401189</v>
          </cell>
          <cell r="AD23">
            <v>-2.3861171366594389</v>
          </cell>
          <cell r="AE23">
            <v>-5.748265609514382</v>
          </cell>
          <cell r="AF23" t="str">
            <v>-</v>
          </cell>
          <cell r="AG23">
            <v>-6.1428571428571388</v>
          </cell>
        </row>
        <row r="24">
          <cell r="A24">
            <v>37773</v>
          </cell>
          <cell r="B24">
            <v>78</v>
          </cell>
          <cell r="C24">
            <v>83.6</v>
          </cell>
          <cell r="D24">
            <v>65.8</v>
          </cell>
          <cell r="E24">
            <v>64.3</v>
          </cell>
          <cell r="F24">
            <v>91.3</v>
          </cell>
          <cell r="G24">
            <v>72.5</v>
          </cell>
          <cell r="H24">
            <v>79.099999999999994</v>
          </cell>
          <cell r="I24">
            <v>75</v>
          </cell>
          <cell r="J24">
            <v>76.8</v>
          </cell>
          <cell r="K24">
            <v>88.1</v>
          </cell>
          <cell r="L24">
            <v>74.7</v>
          </cell>
          <cell r="M24">
            <v>64.099999999999994</v>
          </cell>
          <cell r="N24">
            <v>91.4</v>
          </cell>
          <cell r="O24">
            <v>90.2</v>
          </cell>
          <cell r="P24" t="str">
            <v>-</v>
          </cell>
          <cell r="Q24">
            <v>68.2</v>
          </cell>
          <cell r="R24">
            <v>0.12836970474967177</v>
          </cell>
          <cell r="S24">
            <v>-0.23866348448687691</v>
          </cell>
          <cell r="T24">
            <v>-0.60422960725076391</v>
          </cell>
          <cell r="U24">
            <v>-3.4534534534534491</v>
          </cell>
          <cell r="V24">
            <v>0.55066079295154191</v>
          </cell>
          <cell r="W24">
            <v>0.83449235048677928</v>
          </cell>
          <cell r="X24">
            <v>-2.5862068965517344</v>
          </cell>
          <cell r="Y24">
            <v>-0.92470277410832602</v>
          </cell>
          <cell r="Z24">
            <v>-1.4120667522464807</v>
          </cell>
          <cell r="AA24">
            <v>1.0321100917431094</v>
          </cell>
          <cell r="AB24">
            <v>-0.26702269692924274</v>
          </cell>
          <cell r="AC24">
            <v>-3.3182503770739107</v>
          </cell>
          <cell r="AD24">
            <v>1.555555555555562</v>
          </cell>
          <cell r="AE24">
            <v>-5.1524710830704441</v>
          </cell>
          <cell r="AF24" t="str">
            <v>-</v>
          </cell>
          <cell r="AG24">
            <v>3.8051750380517504</v>
          </cell>
        </row>
        <row r="25">
          <cell r="A25">
            <v>37803</v>
          </cell>
          <cell r="B25">
            <v>78</v>
          </cell>
          <cell r="C25">
            <v>84.1</v>
          </cell>
          <cell r="D25">
            <v>81.2</v>
          </cell>
          <cell r="E25">
            <v>65.2</v>
          </cell>
          <cell r="F25">
            <v>87</v>
          </cell>
          <cell r="G25">
            <v>77.3</v>
          </cell>
          <cell r="H25">
            <v>81.099999999999994</v>
          </cell>
          <cell r="I25">
            <v>73.900000000000006</v>
          </cell>
          <cell r="J25">
            <v>79.099999999999994</v>
          </cell>
          <cell r="K25">
            <v>86.9</v>
          </cell>
          <cell r="L25">
            <v>73.400000000000006</v>
          </cell>
          <cell r="M25">
            <v>68.900000000000006</v>
          </cell>
          <cell r="N25">
            <v>88.7</v>
          </cell>
          <cell r="O25">
            <v>84</v>
          </cell>
          <cell r="P25" t="str">
            <v>-</v>
          </cell>
          <cell r="Q25">
            <v>64.2</v>
          </cell>
          <cell r="R25">
            <v>0</v>
          </cell>
          <cell r="S25">
            <v>0.59808612440191389</v>
          </cell>
          <cell r="T25">
            <v>23.404255319148945</v>
          </cell>
          <cell r="U25">
            <v>1.3996889580093401</v>
          </cell>
          <cell r="V25">
            <v>-4.7097480832420562</v>
          </cell>
          <cell r="W25">
            <v>6.6206896551724101</v>
          </cell>
          <cell r="X25">
            <v>2.5284450063211126</v>
          </cell>
          <cell r="Y25">
            <v>-1.466666666666659</v>
          </cell>
          <cell r="Z25">
            <v>2.994791666666663</v>
          </cell>
          <cell r="AA25">
            <v>-1.3620885357548111</v>
          </cell>
          <cell r="AB25">
            <v>-1.7402945113788446</v>
          </cell>
          <cell r="AC25">
            <v>7.4882995319812977</v>
          </cell>
          <cell r="AD25">
            <v>-2.9540481400437666</v>
          </cell>
          <cell r="AE25">
            <v>-6.8736141906873645</v>
          </cell>
          <cell r="AF25" t="str">
            <v>-</v>
          </cell>
          <cell r="AG25">
            <v>-5.8651026392961869</v>
          </cell>
        </row>
        <row r="26">
          <cell r="A26">
            <v>37834</v>
          </cell>
          <cell r="B26">
            <v>79</v>
          </cell>
          <cell r="C26">
            <v>84.6</v>
          </cell>
          <cell r="D26">
            <v>73.2</v>
          </cell>
          <cell r="E26">
            <v>66.400000000000006</v>
          </cell>
          <cell r="F26">
            <v>90.9</v>
          </cell>
          <cell r="G26">
            <v>76.5</v>
          </cell>
          <cell r="H26">
            <v>78.400000000000006</v>
          </cell>
          <cell r="I26">
            <v>75</v>
          </cell>
          <cell r="J26">
            <v>78</v>
          </cell>
          <cell r="K26">
            <v>86.8</v>
          </cell>
          <cell r="L26">
            <v>76</v>
          </cell>
          <cell r="M26">
            <v>68.3</v>
          </cell>
          <cell r="N26">
            <v>91.2</v>
          </cell>
          <cell r="O26">
            <v>92.3</v>
          </cell>
          <cell r="P26" t="str">
            <v>-</v>
          </cell>
          <cell r="Q26">
            <v>67.8</v>
          </cell>
          <cell r="R26">
            <v>1.2820512820512819</v>
          </cell>
          <cell r="S26">
            <v>0.59453032104637338</v>
          </cell>
          <cell r="T26">
            <v>-9.8522167487684715</v>
          </cell>
          <cell r="U26">
            <v>1.8404907975460165</v>
          </cell>
          <cell r="V26">
            <v>4.4827586206896619</v>
          </cell>
          <cell r="W26">
            <v>-1.0349288486416524</v>
          </cell>
          <cell r="X26">
            <v>-3.3292231812576927</v>
          </cell>
          <cell r="Y26">
            <v>1.4884979702300329</v>
          </cell>
          <cell r="Z26">
            <v>-1.3906447534766049</v>
          </cell>
          <cell r="AA26">
            <v>-0.11507479861911221</v>
          </cell>
          <cell r="AB26">
            <v>3.54223433242506</v>
          </cell>
          <cell r="AC26">
            <v>-0.87082728592163783</v>
          </cell>
          <cell r="AD26">
            <v>2.818489289740699</v>
          </cell>
          <cell r="AE26">
            <v>9.8809523809523778</v>
          </cell>
          <cell r="AF26" t="str">
            <v>-</v>
          </cell>
          <cell r="AG26">
            <v>5.6074766355140095</v>
          </cell>
        </row>
        <row r="27">
          <cell r="A27">
            <v>37865</v>
          </cell>
          <cell r="B27">
            <v>81.5</v>
          </cell>
          <cell r="C27">
            <v>86.6</v>
          </cell>
          <cell r="D27">
            <v>75.599999999999994</v>
          </cell>
          <cell r="E27">
            <v>65.8</v>
          </cell>
          <cell r="F27">
            <v>91.6</v>
          </cell>
          <cell r="G27">
            <v>79.2</v>
          </cell>
          <cell r="H27">
            <v>85.3</v>
          </cell>
          <cell r="I27">
            <v>76.7</v>
          </cell>
          <cell r="J27">
            <v>77.400000000000006</v>
          </cell>
          <cell r="K27">
            <v>87.1</v>
          </cell>
          <cell r="L27">
            <v>78.2</v>
          </cell>
          <cell r="M27">
            <v>67.2</v>
          </cell>
          <cell r="N27">
            <v>97</v>
          </cell>
          <cell r="O27">
            <v>98</v>
          </cell>
          <cell r="P27" t="str">
            <v>-</v>
          </cell>
          <cell r="Q27">
            <v>68.8</v>
          </cell>
          <cell r="R27">
            <v>3.1645569620253164</v>
          </cell>
          <cell r="S27">
            <v>2.3640661938534282</v>
          </cell>
          <cell r="T27">
            <v>3.2786885245901525</v>
          </cell>
          <cell r="U27">
            <v>-0.90361445783133809</v>
          </cell>
          <cell r="V27">
            <v>0.77007700770075749</v>
          </cell>
          <cell r="W27">
            <v>3.5294117647058858</v>
          </cell>
          <cell r="X27">
            <v>8.8010204081632537</v>
          </cell>
          <cell r="Y27">
            <v>2.2666666666666702</v>
          </cell>
          <cell r="Z27">
            <v>-0.76923076923076195</v>
          </cell>
          <cell r="AA27">
            <v>0.34562211981566493</v>
          </cell>
          <cell r="AB27">
            <v>2.8947368421052668</v>
          </cell>
          <cell r="AC27">
            <v>-1.6105417276720269</v>
          </cell>
          <cell r="AD27">
            <v>6.3596491228070136</v>
          </cell>
          <cell r="AE27">
            <v>6.1755146262188543</v>
          </cell>
          <cell r="AF27" t="str">
            <v>-</v>
          </cell>
          <cell r="AG27">
            <v>1.4749262536873156</v>
          </cell>
        </row>
        <row r="28">
          <cell r="A28">
            <v>37895</v>
          </cell>
          <cell r="B28">
            <v>81.5</v>
          </cell>
          <cell r="C28">
            <v>85.7</v>
          </cell>
          <cell r="D28">
            <v>75</v>
          </cell>
          <cell r="E28">
            <v>66.3</v>
          </cell>
          <cell r="F28">
            <v>92.9</v>
          </cell>
          <cell r="G28">
            <v>77.900000000000006</v>
          </cell>
          <cell r="H28">
            <v>82.1</v>
          </cell>
          <cell r="I28">
            <v>76.5</v>
          </cell>
          <cell r="J28">
            <v>73.5</v>
          </cell>
          <cell r="K28">
            <v>90.3</v>
          </cell>
          <cell r="L28">
            <v>80.099999999999994</v>
          </cell>
          <cell r="M28">
            <v>68.7</v>
          </cell>
          <cell r="N28">
            <v>95.9</v>
          </cell>
          <cell r="O28">
            <v>97.5</v>
          </cell>
          <cell r="P28" t="str">
            <v>-</v>
          </cell>
          <cell r="Q28">
            <v>70.5</v>
          </cell>
          <cell r="R28">
            <v>0</v>
          </cell>
          <cell r="S28">
            <v>-1.0392609699768955</v>
          </cell>
          <cell r="T28">
            <v>-0.79365079365078617</v>
          </cell>
          <cell r="U28">
            <v>0.75987841945288759</v>
          </cell>
          <cell r="V28">
            <v>1.4192139737991392</v>
          </cell>
          <cell r="W28">
            <v>-1.6414141414141377</v>
          </cell>
          <cell r="X28">
            <v>-3.7514654161781977</v>
          </cell>
          <cell r="Y28">
            <v>-0.26075619295958646</v>
          </cell>
          <cell r="Z28">
            <v>-5.0387596899224878</v>
          </cell>
          <cell r="AA28">
            <v>3.6739380022962149</v>
          </cell>
          <cell r="AB28">
            <v>2.4296675191815749</v>
          </cell>
          <cell r="AC28">
            <v>2.2321428571428572</v>
          </cell>
          <cell r="AD28">
            <v>-1.134020618556695</v>
          </cell>
          <cell r="AE28">
            <v>-0.51020408163265307</v>
          </cell>
          <cell r="AF28" t="str">
            <v>-</v>
          </cell>
          <cell r="AG28">
            <v>2.4709302325581439</v>
          </cell>
        </row>
        <row r="29">
          <cell r="A29">
            <v>37926</v>
          </cell>
          <cell r="B29">
            <v>83.2</v>
          </cell>
          <cell r="C29">
            <v>79.099999999999994</v>
          </cell>
          <cell r="D29">
            <v>77.7</v>
          </cell>
          <cell r="E29">
            <v>64.900000000000006</v>
          </cell>
          <cell r="F29">
            <v>90.2</v>
          </cell>
          <cell r="G29">
            <v>77.099999999999994</v>
          </cell>
          <cell r="H29">
            <v>67.099999999999994</v>
          </cell>
          <cell r="I29">
            <v>78</v>
          </cell>
          <cell r="J29">
            <v>74.900000000000006</v>
          </cell>
          <cell r="K29">
            <v>88.4</v>
          </cell>
          <cell r="L29">
            <v>81.3</v>
          </cell>
          <cell r="M29">
            <v>69.400000000000006</v>
          </cell>
          <cell r="N29">
            <v>96.3</v>
          </cell>
          <cell r="O29">
            <v>100.5</v>
          </cell>
          <cell r="P29" t="str">
            <v>-</v>
          </cell>
          <cell r="Q29">
            <v>66.099999999999994</v>
          </cell>
          <cell r="R29">
            <v>2.0858895705521507</v>
          </cell>
          <cell r="S29">
            <v>-7.7012835472578871</v>
          </cell>
          <cell r="T29">
            <v>3.6000000000000041</v>
          </cell>
          <cell r="U29">
            <v>-2.1116138763197458</v>
          </cell>
          <cell r="V29">
            <v>-2.9063509149623279</v>
          </cell>
          <cell r="W29">
            <v>-1.0269576379974472</v>
          </cell>
          <cell r="X29">
            <v>-18.270401948842878</v>
          </cell>
          <cell r="Y29">
            <v>1.9607843137254901</v>
          </cell>
          <cell r="Z29">
            <v>1.9047619047619126</v>
          </cell>
          <cell r="AA29">
            <v>-2.1040974529346528</v>
          </cell>
          <cell r="AB29">
            <v>1.4981273408239737</v>
          </cell>
          <cell r="AC29">
            <v>1.0189228529839924</v>
          </cell>
          <cell r="AD29">
            <v>0.41710114702814538</v>
          </cell>
          <cell r="AE29">
            <v>3.0769230769230771</v>
          </cell>
          <cell r="AF29" t="str">
            <v>-</v>
          </cell>
          <cell r="AG29">
            <v>-6.2411347517730578</v>
          </cell>
        </row>
        <row r="30">
          <cell r="A30">
            <v>37956</v>
          </cell>
          <cell r="B30">
            <v>80.7</v>
          </cell>
          <cell r="C30">
            <v>83</v>
          </cell>
          <cell r="D30">
            <v>75.8</v>
          </cell>
          <cell r="E30">
            <v>68.2</v>
          </cell>
          <cell r="F30">
            <v>92.1</v>
          </cell>
          <cell r="G30">
            <v>78</v>
          </cell>
          <cell r="H30">
            <v>79.400000000000006</v>
          </cell>
          <cell r="I30">
            <v>81.5</v>
          </cell>
          <cell r="J30">
            <v>75.2</v>
          </cell>
          <cell r="K30">
            <v>83.5</v>
          </cell>
          <cell r="L30">
            <v>79.5</v>
          </cell>
          <cell r="M30">
            <v>64.900000000000006</v>
          </cell>
          <cell r="N30">
            <v>94.9</v>
          </cell>
          <cell r="O30">
            <v>97.8</v>
          </cell>
          <cell r="P30" t="str">
            <v>-</v>
          </cell>
          <cell r="Q30">
            <v>64.900000000000006</v>
          </cell>
          <cell r="R30">
            <v>-3.0048076923076921</v>
          </cell>
          <cell r="S30">
            <v>4.9304677623261766</v>
          </cell>
          <cell r="T30">
            <v>-2.4453024453024526</v>
          </cell>
          <cell r="U30">
            <v>5.0847457627118597</v>
          </cell>
          <cell r="V30">
            <v>2.1064301552106333</v>
          </cell>
          <cell r="W30">
            <v>1.1673151750972837</v>
          </cell>
          <cell r="X30">
            <v>18.330849478390483</v>
          </cell>
          <cell r="Y30">
            <v>4.4871794871794872</v>
          </cell>
          <cell r="Z30">
            <v>0.40053404539385468</v>
          </cell>
          <cell r="AA30">
            <v>-5.5429864253393726</v>
          </cell>
          <cell r="AB30">
            <v>-2.2140221402213989</v>
          </cell>
          <cell r="AC30">
            <v>-6.4841498559077806</v>
          </cell>
          <cell r="AD30">
            <v>-1.453790238836959</v>
          </cell>
          <cell r="AE30">
            <v>-2.6865671641791073</v>
          </cell>
          <cell r="AF30" t="str">
            <v>-</v>
          </cell>
          <cell r="AG30">
            <v>-1.8154311649016472</v>
          </cell>
        </row>
        <row r="31">
          <cell r="A31">
            <v>37987</v>
          </cell>
          <cell r="B31">
            <v>82.5</v>
          </cell>
          <cell r="C31">
            <v>83.3</v>
          </cell>
          <cell r="D31">
            <v>76.7</v>
          </cell>
          <cell r="E31">
            <v>66.2</v>
          </cell>
          <cell r="F31">
            <v>95</v>
          </cell>
          <cell r="G31">
            <v>76.599999999999994</v>
          </cell>
          <cell r="H31">
            <v>83.1</v>
          </cell>
          <cell r="I31">
            <v>77.7</v>
          </cell>
          <cell r="J31">
            <v>76.8</v>
          </cell>
          <cell r="K31">
            <v>87.2</v>
          </cell>
          <cell r="L31">
            <v>81.5</v>
          </cell>
          <cell r="M31">
            <v>70.3</v>
          </cell>
          <cell r="N31">
            <v>95.7</v>
          </cell>
          <cell r="O31">
            <v>98.5</v>
          </cell>
          <cell r="P31" t="str">
            <v>-</v>
          </cell>
          <cell r="Q31">
            <v>71.400000000000006</v>
          </cell>
          <cell r="R31">
            <v>2.2304832713754612</v>
          </cell>
          <cell r="S31">
            <v>0.36144578313252673</v>
          </cell>
          <cell r="T31">
            <v>1.1873350923482926</v>
          </cell>
          <cell r="U31">
            <v>-2.9325513196480935</v>
          </cell>
          <cell r="V31">
            <v>3.1487513572204189</v>
          </cell>
          <cell r="W31">
            <v>-1.794871794871802</v>
          </cell>
          <cell r="X31">
            <v>4.6599496221662324</v>
          </cell>
          <cell r="Y31">
            <v>-4.6625766871165615</v>
          </cell>
          <cell r="Z31">
            <v>2.1276595744680775</v>
          </cell>
          <cell r="AA31">
            <v>4.4311377245509016</v>
          </cell>
          <cell r="AB31">
            <v>2.5157232704402519</v>
          </cell>
          <cell r="AC31">
            <v>8.3204930662557643</v>
          </cell>
          <cell r="AD31">
            <v>0.84299262381453866</v>
          </cell>
          <cell r="AE31">
            <v>0.71574642126789656</v>
          </cell>
          <cell r="AF31" t="str">
            <v>-</v>
          </cell>
          <cell r="AG31">
            <v>10.015408320493066</v>
          </cell>
        </row>
        <row r="32">
          <cell r="A32">
            <v>38018</v>
          </cell>
          <cell r="B32">
            <v>83.4</v>
          </cell>
          <cell r="C32">
            <v>85.2</v>
          </cell>
          <cell r="D32">
            <v>72.8</v>
          </cell>
          <cell r="E32">
            <v>75.099999999999994</v>
          </cell>
          <cell r="F32">
            <v>96</v>
          </cell>
          <cell r="G32">
            <v>77.8</v>
          </cell>
          <cell r="H32">
            <v>86.3</v>
          </cell>
          <cell r="I32">
            <v>78.599999999999994</v>
          </cell>
          <cell r="J32">
            <v>81.2</v>
          </cell>
          <cell r="K32">
            <v>86.6</v>
          </cell>
          <cell r="L32">
            <v>81.599999999999994</v>
          </cell>
          <cell r="M32">
            <v>73.5</v>
          </cell>
          <cell r="N32">
            <v>95.9</v>
          </cell>
          <cell r="O32">
            <v>100.8</v>
          </cell>
          <cell r="P32" t="str">
            <v>-</v>
          </cell>
          <cell r="Q32">
            <v>71.8</v>
          </cell>
          <cell r="R32">
            <v>1.0909090909090977</v>
          </cell>
          <cell r="S32">
            <v>2.2809123649459853</v>
          </cell>
          <cell r="T32">
            <v>-5.0847457627118713</v>
          </cell>
          <cell r="U32">
            <v>13.444108761329291</v>
          </cell>
          <cell r="V32">
            <v>1.0526315789473684</v>
          </cell>
          <cell r="W32">
            <v>1.5665796344647556</v>
          </cell>
          <cell r="X32">
            <v>3.8507821901323744</v>
          </cell>
          <cell r="Y32">
            <v>1.1583011583011473</v>
          </cell>
          <cell r="Z32">
            <v>5.7291666666666741</v>
          </cell>
          <cell r="AA32">
            <v>-0.6880733944954226</v>
          </cell>
          <cell r="AB32">
            <v>0.1226993865030605</v>
          </cell>
          <cell r="AC32">
            <v>4.5519203413940303</v>
          </cell>
          <cell r="AD32">
            <v>0.20898641588297057</v>
          </cell>
          <cell r="AE32">
            <v>2.3350253807106571</v>
          </cell>
          <cell r="AF32" t="str">
            <v>-</v>
          </cell>
          <cell r="AG32">
            <v>0.56022408963584236</v>
          </cell>
        </row>
        <row r="33">
          <cell r="A33">
            <v>38047</v>
          </cell>
          <cell r="B33">
            <v>84.3</v>
          </cell>
          <cell r="C33">
            <v>88.3</v>
          </cell>
          <cell r="D33">
            <v>79.3</v>
          </cell>
          <cell r="E33">
            <v>68.2</v>
          </cell>
          <cell r="F33">
            <v>98.8</v>
          </cell>
          <cell r="G33">
            <v>81.7</v>
          </cell>
          <cell r="H33">
            <v>88.4</v>
          </cell>
          <cell r="I33">
            <v>78.3</v>
          </cell>
          <cell r="J33">
            <v>77.599999999999994</v>
          </cell>
          <cell r="K33">
            <v>90.7</v>
          </cell>
          <cell r="L33">
            <v>83.6</v>
          </cell>
          <cell r="M33">
            <v>70.7</v>
          </cell>
          <cell r="N33">
            <v>98.2</v>
          </cell>
          <cell r="O33">
            <v>102.4</v>
          </cell>
          <cell r="P33" t="str">
            <v>-</v>
          </cell>
          <cell r="Q33">
            <v>69</v>
          </cell>
          <cell r="R33">
            <v>1.0791366906474718</v>
          </cell>
          <cell r="S33">
            <v>3.6384976525821533</v>
          </cell>
          <cell r="T33">
            <v>8.9285714285714288</v>
          </cell>
          <cell r="U33">
            <v>-9.1877496671105092</v>
          </cell>
          <cell r="V33">
            <v>2.9166666666666634</v>
          </cell>
          <cell r="W33">
            <v>5.0128534704370251</v>
          </cell>
          <cell r="X33">
            <v>2.4333719582850621</v>
          </cell>
          <cell r="Y33">
            <v>-0.38167938931297352</v>
          </cell>
          <cell r="Z33">
            <v>-4.4334975369458229</v>
          </cell>
          <cell r="AA33">
            <v>4.7344110854503567</v>
          </cell>
          <cell r="AB33">
            <v>2.4509803921568629</v>
          </cell>
          <cell r="AC33">
            <v>-3.8095238095238058</v>
          </cell>
          <cell r="AD33">
            <v>2.398331595411884</v>
          </cell>
          <cell r="AE33">
            <v>1.5873015873015959</v>
          </cell>
          <cell r="AF33" t="str">
            <v>-</v>
          </cell>
          <cell r="AG33">
            <v>-3.8997214484679623</v>
          </cell>
        </row>
        <row r="34">
          <cell r="A34">
            <v>38078</v>
          </cell>
          <cell r="B34">
            <v>85</v>
          </cell>
          <cell r="C34">
            <v>89.8</v>
          </cell>
          <cell r="D34">
            <v>81.400000000000006</v>
          </cell>
          <cell r="E34">
            <v>69.7</v>
          </cell>
          <cell r="F34">
            <v>96.7</v>
          </cell>
          <cell r="G34">
            <v>79</v>
          </cell>
          <cell r="H34">
            <v>88.6</v>
          </cell>
          <cell r="I34">
            <v>79.8</v>
          </cell>
          <cell r="J34">
            <v>80.400000000000006</v>
          </cell>
          <cell r="K34">
            <v>88.7</v>
          </cell>
          <cell r="L34">
            <v>83.9</v>
          </cell>
          <cell r="M34">
            <v>71.2</v>
          </cell>
          <cell r="N34">
            <v>101.8</v>
          </cell>
          <cell r="O34">
            <v>103.8</v>
          </cell>
          <cell r="P34" t="str">
            <v>-</v>
          </cell>
          <cell r="Q34">
            <v>68.099999999999994</v>
          </cell>
          <cell r="R34">
            <v>0.83036773428232846</v>
          </cell>
          <cell r="S34">
            <v>1.6987542468856174</v>
          </cell>
          <cell r="T34">
            <v>2.6481715006305278</v>
          </cell>
          <cell r="U34">
            <v>2.1994134897360702</v>
          </cell>
          <cell r="V34">
            <v>-2.1255060728744883</v>
          </cell>
          <cell r="W34">
            <v>-3.3047735618115088</v>
          </cell>
          <cell r="X34">
            <v>0.22624434389138987</v>
          </cell>
          <cell r="Y34">
            <v>1.9157088122605366</v>
          </cell>
          <cell r="Z34">
            <v>3.6082474226804271</v>
          </cell>
          <cell r="AA34">
            <v>-2.2050716648291067</v>
          </cell>
          <cell r="AB34">
            <v>0.35885167464116197</v>
          </cell>
          <cell r="AC34">
            <v>0.70721357850070721</v>
          </cell>
          <cell r="AD34">
            <v>3.6659877800407275</v>
          </cell>
          <cell r="AE34">
            <v>1.3671874999999916</v>
          </cell>
          <cell r="AF34" t="str">
            <v>-</v>
          </cell>
          <cell r="AG34">
            <v>-1.3043478260869648</v>
          </cell>
        </row>
        <row r="35">
          <cell r="A35">
            <v>38108</v>
          </cell>
          <cell r="B35">
            <v>85.7</v>
          </cell>
          <cell r="C35">
            <v>92.1</v>
          </cell>
          <cell r="D35">
            <v>81.400000000000006</v>
          </cell>
          <cell r="E35">
            <v>69.5</v>
          </cell>
          <cell r="F35">
            <v>100.8</v>
          </cell>
          <cell r="G35">
            <v>82.5</v>
          </cell>
          <cell r="H35">
            <v>90.2</v>
          </cell>
          <cell r="I35">
            <v>80.400000000000006</v>
          </cell>
          <cell r="J35">
            <v>80.3</v>
          </cell>
          <cell r="K35">
            <v>90.5</v>
          </cell>
          <cell r="L35">
            <v>84.2</v>
          </cell>
          <cell r="M35">
            <v>67.400000000000006</v>
          </cell>
          <cell r="N35">
            <v>102.8</v>
          </cell>
          <cell r="O35">
            <v>102</v>
          </cell>
          <cell r="P35" t="str">
            <v>-</v>
          </cell>
          <cell r="Q35">
            <v>72.8</v>
          </cell>
          <cell r="R35">
            <v>0.82352941176470928</v>
          </cell>
          <cell r="S35">
            <v>2.5612472160356314</v>
          </cell>
          <cell r="T35">
            <v>0</v>
          </cell>
          <cell r="U35">
            <v>-0.28694404591105138</v>
          </cell>
          <cell r="V35">
            <v>4.2399172699069227</v>
          </cell>
          <cell r="W35">
            <v>4.4303797468354427</v>
          </cell>
          <cell r="X35">
            <v>1.8058690744921093</v>
          </cell>
          <cell r="Y35">
            <v>0.75187969924813103</v>
          </cell>
          <cell r="Z35">
            <v>-0.12437810945274692</v>
          </cell>
          <cell r="AA35">
            <v>2.0293122886132999</v>
          </cell>
          <cell r="AB35">
            <v>0.35756853396900734</v>
          </cell>
          <cell r="AC35">
            <v>-5.3370786516853892</v>
          </cell>
          <cell r="AD35">
            <v>0.98231827111984282</v>
          </cell>
          <cell r="AE35">
            <v>-1.7341040462427719</v>
          </cell>
          <cell r="AF35" t="str">
            <v>-</v>
          </cell>
          <cell r="AG35">
            <v>6.9016152716593293</v>
          </cell>
        </row>
        <row r="36">
          <cell r="A36">
            <v>38139</v>
          </cell>
          <cell r="B36">
            <v>86.3</v>
          </cell>
          <cell r="C36">
            <v>93.2</v>
          </cell>
          <cell r="D36">
            <v>79.5</v>
          </cell>
          <cell r="E36">
            <v>70.7</v>
          </cell>
          <cell r="F36">
            <v>100.9</v>
          </cell>
          <cell r="G36">
            <v>81.400000000000006</v>
          </cell>
          <cell r="H36">
            <v>95.9</v>
          </cell>
          <cell r="I36">
            <v>80.2</v>
          </cell>
          <cell r="J36">
            <v>81.5</v>
          </cell>
          <cell r="K36">
            <v>92.5</v>
          </cell>
          <cell r="L36">
            <v>84.6</v>
          </cell>
          <cell r="M36">
            <v>64.3</v>
          </cell>
          <cell r="N36">
            <v>103.7</v>
          </cell>
          <cell r="O36">
            <v>105.3</v>
          </cell>
          <cell r="P36" t="str">
            <v>-</v>
          </cell>
          <cell r="Q36">
            <v>70.900000000000006</v>
          </cell>
          <cell r="R36">
            <v>0.70011668611434574</v>
          </cell>
          <cell r="S36">
            <v>1.1943539630836142</v>
          </cell>
          <cell r="T36">
            <v>-2.3341523341523409</v>
          </cell>
          <cell r="U36">
            <v>1.7266187050359754</v>
          </cell>
          <cell r="V36">
            <v>9.9206349206357652E-2</v>
          </cell>
          <cell r="W36">
            <v>-1.3333333333333264</v>
          </cell>
          <cell r="X36">
            <v>6.3192904656319326</v>
          </cell>
          <cell r="Y36">
            <v>-0.24875621890547614</v>
          </cell>
          <cell r="Z36">
            <v>1.4943960149439637</v>
          </cell>
          <cell r="AA36">
            <v>2.2099447513812152</v>
          </cell>
          <cell r="AB36">
            <v>0.47505938242279272</v>
          </cell>
          <cell r="AC36">
            <v>-4.599406528189923</v>
          </cell>
          <cell r="AD36">
            <v>0.87548638132296275</v>
          </cell>
          <cell r="AE36">
            <v>3.2352941176470562</v>
          </cell>
          <cell r="AF36" t="str">
            <v>-</v>
          </cell>
          <cell r="AG36">
            <v>-2.6098901098900984</v>
          </cell>
        </row>
        <row r="37">
          <cell r="A37">
            <v>38169</v>
          </cell>
          <cell r="B37">
            <v>86.8</v>
          </cell>
          <cell r="C37">
            <v>90.2</v>
          </cell>
          <cell r="D37">
            <v>78.900000000000006</v>
          </cell>
          <cell r="E37">
            <v>71.7</v>
          </cell>
          <cell r="F37">
            <v>106.1</v>
          </cell>
          <cell r="G37">
            <v>80.099999999999994</v>
          </cell>
          <cell r="H37">
            <v>85.9</v>
          </cell>
          <cell r="I37">
            <v>81.8</v>
          </cell>
          <cell r="J37">
            <v>78.900000000000006</v>
          </cell>
          <cell r="K37">
            <v>91.2</v>
          </cell>
          <cell r="L37">
            <v>85.4</v>
          </cell>
          <cell r="M37">
            <v>72.599999999999994</v>
          </cell>
          <cell r="N37">
            <v>106.7</v>
          </cell>
          <cell r="O37">
            <v>105.7</v>
          </cell>
          <cell r="P37" t="str">
            <v>-</v>
          </cell>
          <cell r="Q37">
            <v>71.8</v>
          </cell>
          <cell r="R37">
            <v>0.57937427578215528</v>
          </cell>
          <cell r="S37">
            <v>-3.2188841201716736</v>
          </cell>
          <cell r="T37">
            <v>-0.75471698113206831</v>
          </cell>
          <cell r="U37">
            <v>1.4144271570014144</v>
          </cell>
          <cell r="V37">
            <v>5.1536174430128723</v>
          </cell>
          <cell r="W37">
            <v>-1.597051597051611</v>
          </cell>
          <cell r="X37">
            <v>-10.427528675703858</v>
          </cell>
          <cell r="Y37">
            <v>1.9950124688279232</v>
          </cell>
          <cell r="Z37">
            <v>-3.1901840490797473</v>
          </cell>
          <cell r="AA37">
            <v>-1.4054054054054024</v>
          </cell>
          <cell r="AB37">
            <v>0.94562647754138462</v>
          </cell>
          <cell r="AC37">
            <v>12.908242612752719</v>
          </cell>
          <cell r="AD37">
            <v>2.892960462873674</v>
          </cell>
          <cell r="AE37">
            <v>0.37986704653371861</v>
          </cell>
          <cell r="AF37" t="str">
            <v>-</v>
          </cell>
          <cell r="AG37">
            <v>1.2693935119887043</v>
          </cell>
        </row>
        <row r="38">
          <cell r="A38">
            <v>38200</v>
          </cell>
          <cell r="B38">
            <v>87.8</v>
          </cell>
          <cell r="C38">
            <v>90.9</v>
          </cell>
          <cell r="D38">
            <v>81.8</v>
          </cell>
          <cell r="E38">
            <v>73.599999999999994</v>
          </cell>
          <cell r="F38">
            <v>106.3</v>
          </cell>
          <cell r="G38">
            <v>81.8</v>
          </cell>
          <cell r="H38">
            <v>84.3</v>
          </cell>
          <cell r="I38">
            <v>83.3</v>
          </cell>
          <cell r="J38">
            <v>80.3</v>
          </cell>
          <cell r="K38">
            <v>92</v>
          </cell>
          <cell r="L38">
            <v>86.6</v>
          </cell>
          <cell r="M38">
            <v>80.400000000000006</v>
          </cell>
          <cell r="N38">
            <v>108.3</v>
          </cell>
          <cell r="O38">
            <v>102</v>
          </cell>
          <cell r="P38" t="str">
            <v>-</v>
          </cell>
          <cell r="Q38">
            <v>71.8</v>
          </cell>
          <cell r="R38">
            <v>1.1520737327188941</v>
          </cell>
          <cell r="S38">
            <v>0.77605321507760849</v>
          </cell>
          <cell r="T38">
            <v>3.6755386565272383</v>
          </cell>
          <cell r="U38">
            <v>2.6499302649930145</v>
          </cell>
          <cell r="V38">
            <v>0.18850141376060589</v>
          </cell>
          <cell r="W38">
            <v>2.1223470661672947</v>
          </cell>
          <cell r="X38">
            <v>-1.8626309662398235</v>
          </cell>
          <cell r="Y38">
            <v>1.8337408312958436</v>
          </cell>
          <cell r="Z38">
            <v>1.7743979721165921</v>
          </cell>
          <cell r="AA38">
            <v>0.87719298245613719</v>
          </cell>
          <cell r="AB38">
            <v>1.4051522248243427</v>
          </cell>
          <cell r="AC38">
            <v>10.743801652892579</v>
          </cell>
          <cell r="AD38">
            <v>1.4995313964386077</v>
          </cell>
          <cell r="AE38">
            <v>-3.5004730368968806</v>
          </cell>
          <cell r="AF38" t="str">
            <v>-</v>
          </cell>
          <cell r="AG38">
            <v>0</v>
          </cell>
        </row>
        <row r="39">
          <cell r="A39">
            <v>38231</v>
          </cell>
          <cell r="B39">
            <v>88.2</v>
          </cell>
          <cell r="C39">
            <v>93.9</v>
          </cell>
          <cell r="D39">
            <v>82.5</v>
          </cell>
          <cell r="E39">
            <v>73.7</v>
          </cell>
          <cell r="F39">
            <v>110.8</v>
          </cell>
          <cell r="G39">
            <v>83.5</v>
          </cell>
          <cell r="H39">
            <v>88.5</v>
          </cell>
          <cell r="I39">
            <v>80.8</v>
          </cell>
          <cell r="J39">
            <v>79.599999999999994</v>
          </cell>
          <cell r="K39">
            <v>92.7</v>
          </cell>
          <cell r="L39">
            <v>88.8</v>
          </cell>
          <cell r="M39">
            <v>79.900000000000006</v>
          </cell>
          <cell r="N39">
            <v>108.1</v>
          </cell>
          <cell r="O39">
            <v>97.1</v>
          </cell>
          <cell r="P39" t="str">
            <v>-</v>
          </cell>
          <cell r="Q39">
            <v>78.5</v>
          </cell>
          <cell r="R39">
            <v>0.45558086560365113</v>
          </cell>
          <cell r="S39">
            <v>3.3003300330032999</v>
          </cell>
          <cell r="T39">
            <v>0.85574572127139703</v>
          </cell>
          <cell r="U39">
            <v>0.1358695652174029</v>
          </cell>
          <cell r="V39">
            <v>4.2333019755409218</v>
          </cell>
          <cell r="W39">
            <v>2.0782396088019595</v>
          </cell>
          <cell r="X39">
            <v>4.9822064056939537</v>
          </cell>
          <cell r="Y39">
            <v>-3.0012004801920766</v>
          </cell>
          <cell r="Z39">
            <v>-0.87173100871731357</v>
          </cell>
          <cell r="AA39">
            <v>0.76086956521739435</v>
          </cell>
          <cell r="AB39">
            <v>2.540415704387994</v>
          </cell>
          <cell r="AC39">
            <v>-0.62189054726368154</v>
          </cell>
          <cell r="AD39">
            <v>-0.1846722068328743</v>
          </cell>
          <cell r="AE39">
            <v>-4.803921568627457</v>
          </cell>
          <cell r="AF39" t="str">
            <v>-</v>
          </cell>
          <cell r="AG39">
            <v>9.3314763231197819</v>
          </cell>
        </row>
        <row r="40">
          <cell r="A40">
            <v>38261</v>
          </cell>
          <cell r="B40">
            <v>87.4</v>
          </cell>
          <cell r="C40">
            <v>93.7</v>
          </cell>
          <cell r="D40">
            <v>81.3</v>
          </cell>
          <cell r="E40">
            <v>73.3</v>
          </cell>
          <cell r="F40">
            <v>110.5</v>
          </cell>
          <cell r="G40">
            <v>83</v>
          </cell>
          <cell r="H40">
            <v>89.5</v>
          </cell>
          <cell r="I40">
            <v>82.7</v>
          </cell>
          <cell r="J40">
            <v>81.2</v>
          </cell>
          <cell r="K40">
            <v>93.4</v>
          </cell>
          <cell r="L40">
            <v>86.6</v>
          </cell>
          <cell r="M40">
            <v>77.3</v>
          </cell>
          <cell r="N40">
            <v>106</v>
          </cell>
          <cell r="O40">
            <v>103.2</v>
          </cell>
          <cell r="P40" t="str">
            <v>-</v>
          </cell>
          <cell r="Q40">
            <v>74.8</v>
          </cell>
          <cell r="R40">
            <v>-0.9070294784580466</v>
          </cell>
          <cell r="S40">
            <v>-0.21299254526091888</v>
          </cell>
          <cell r="T40">
            <v>-1.4545454545454579</v>
          </cell>
          <cell r="U40">
            <v>-0.54274084124831157</v>
          </cell>
          <cell r="V40">
            <v>-0.27075812274367972</v>
          </cell>
          <cell r="W40">
            <v>-0.5988023952095809</v>
          </cell>
          <cell r="X40">
            <v>1.1299435028248588</v>
          </cell>
          <cell r="Y40">
            <v>2.3514851485148585</v>
          </cell>
          <cell r="Z40">
            <v>2.0100502512562923</v>
          </cell>
          <cell r="AA40">
            <v>0.75512405609493294</v>
          </cell>
          <cell r="AB40">
            <v>-2.4774774774774806</v>
          </cell>
          <cell r="AC40">
            <v>-3.2540675844806111</v>
          </cell>
          <cell r="AD40">
            <v>-1.9426456984273768</v>
          </cell>
          <cell r="AE40">
            <v>6.2821833161689069</v>
          </cell>
          <cell r="AF40" t="str">
            <v>-</v>
          </cell>
          <cell r="AG40">
            <v>-4.7133757961783473</v>
          </cell>
        </row>
        <row r="41">
          <cell r="A41">
            <v>38292</v>
          </cell>
          <cell r="B41">
            <v>87.6</v>
          </cell>
          <cell r="C41">
            <v>92.4</v>
          </cell>
          <cell r="D41">
            <v>85.9</v>
          </cell>
          <cell r="E41">
            <v>76.099999999999994</v>
          </cell>
          <cell r="F41">
            <v>110.5</v>
          </cell>
          <cell r="G41">
            <v>77.099999999999994</v>
          </cell>
          <cell r="H41">
            <v>91.4</v>
          </cell>
          <cell r="I41">
            <v>82.7</v>
          </cell>
          <cell r="J41">
            <v>79.5</v>
          </cell>
          <cell r="K41">
            <v>91.4</v>
          </cell>
          <cell r="L41">
            <v>87.1</v>
          </cell>
          <cell r="M41">
            <v>78.8</v>
          </cell>
          <cell r="N41">
            <v>103.7</v>
          </cell>
          <cell r="O41">
            <v>97.7</v>
          </cell>
          <cell r="P41" t="str">
            <v>-</v>
          </cell>
          <cell r="Q41">
            <v>76.8</v>
          </cell>
          <cell r="R41">
            <v>0.22883295194506709</v>
          </cell>
          <cell r="S41">
            <v>-1.3874066168623234</v>
          </cell>
          <cell r="T41">
            <v>5.6580565805658161</v>
          </cell>
          <cell r="U41">
            <v>3.8199181446111834</v>
          </cell>
          <cell r="V41">
            <v>0</v>
          </cell>
          <cell r="W41">
            <v>-7.1084337349397657</v>
          </cell>
          <cell r="X41">
            <v>2.1229050279329673</v>
          </cell>
          <cell r="Y41">
            <v>0</v>
          </cell>
          <cell r="Z41">
            <v>-2.0935960591133038</v>
          </cell>
          <cell r="AA41">
            <v>-2.1413276231263381</v>
          </cell>
          <cell r="AB41">
            <v>0.57736720554272514</v>
          </cell>
          <cell r="AC41">
            <v>1.9404915912031049</v>
          </cell>
          <cell r="AD41">
            <v>-2.1698113207547145</v>
          </cell>
          <cell r="AE41">
            <v>-5.329457364341085</v>
          </cell>
          <cell r="AF41" t="str">
            <v>-</v>
          </cell>
          <cell r="AG41">
            <v>2.6737967914438503</v>
          </cell>
        </row>
        <row r="42">
          <cell r="A42">
            <v>38322</v>
          </cell>
          <cell r="B42">
            <v>88.1</v>
          </cell>
          <cell r="C42">
            <v>93.7</v>
          </cell>
          <cell r="D42">
            <v>89</v>
          </cell>
          <cell r="E42">
            <v>74.900000000000006</v>
          </cell>
          <cell r="F42">
            <v>108.7</v>
          </cell>
          <cell r="G42">
            <v>78.7</v>
          </cell>
          <cell r="H42">
            <v>91.9</v>
          </cell>
          <cell r="I42">
            <v>82.5</v>
          </cell>
          <cell r="J42">
            <v>84.7</v>
          </cell>
          <cell r="K42">
            <v>93.1</v>
          </cell>
          <cell r="L42">
            <v>88.5</v>
          </cell>
          <cell r="M42">
            <v>76.8</v>
          </cell>
          <cell r="N42">
            <v>106.2</v>
          </cell>
          <cell r="O42">
            <v>98.2</v>
          </cell>
          <cell r="P42" t="str">
            <v>-</v>
          </cell>
          <cell r="Q42">
            <v>76.900000000000006</v>
          </cell>
          <cell r="R42">
            <v>0.57077625570776258</v>
          </cell>
          <cell r="S42">
            <v>1.4069264069264036</v>
          </cell>
          <cell r="T42">
            <v>3.6088474970896325</v>
          </cell>
          <cell r="U42">
            <v>-1.5768725361366476</v>
          </cell>
          <cell r="V42">
            <v>-1.6289592760180969</v>
          </cell>
          <cell r="W42">
            <v>2.0752269779507246</v>
          </cell>
          <cell r="X42">
            <v>0.54704595185995619</v>
          </cell>
          <cell r="Y42">
            <v>-0.24183796856106751</v>
          </cell>
          <cell r="Z42">
            <v>6.540880503144658</v>
          </cell>
          <cell r="AA42">
            <v>1.8599562363238387</v>
          </cell>
          <cell r="AB42">
            <v>1.6073478760045989</v>
          </cell>
          <cell r="AC42">
            <v>-2.5380710659898478</v>
          </cell>
          <cell r="AD42">
            <v>2.4108003857280615</v>
          </cell>
          <cell r="AE42">
            <v>0.51177072671443191</v>
          </cell>
          <cell r="AF42" t="str">
            <v>-</v>
          </cell>
          <cell r="AG42">
            <v>0.13020833333334444</v>
          </cell>
        </row>
        <row r="43">
          <cell r="A43">
            <v>38353</v>
          </cell>
          <cell r="B43">
            <v>88.7</v>
          </cell>
          <cell r="C43">
            <v>93.8</v>
          </cell>
          <cell r="D43">
            <v>82.7</v>
          </cell>
          <cell r="E43">
            <v>73.3</v>
          </cell>
          <cell r="F43">
            <v>105</v>
          </cell>
          <cell r="G43">
            <v>83.1</v>
          </cell>
          <cell r="H43">
            <v>88.5</v>
          </cell>
          <cell r="I43">
            <v>84.3</v>
          </cell>
          <cell r="J43">
            <v>83.4</v>
          </cell>
          <cell r="K43">
            <v>92.6</v>
          </cell>
          <cell r="L43">
            <v>88.6</v>
          </cell>
          <cell r="M43">
            <v>78.5</v>
          </cell>
          <cell r="N43">
            <v>106.2</v>
          </cell>
          <cell r="O43">
            <v>100.6</v>
          </cell>
          <cell r="P43" t="str">
            <v>-</v>
          </cell>
          <cell r="Q43">
            <v>72.599999999999994</v>
          </cell>
          <cell r="R43">
            <v>0.68104426787742178</v>
          </cell>
          <cell r="S43">
            <v>0.1067235859124806</v>
          </cell>
          <cell r="T43">
            <v>-7.0786516853932557</v>
          </cell>
          <cell r="U43">
            <v>-2.1361815754339233</v>
          </cell>
          <cell r="V43">
            <v>-3.4038638454461845</v>
          </cell>
          <cell r="W43">
            <v>5.5908513341804209</v>
          </cell>
          <cell r="X43">
            <v>-3.6996735582154576</v>
          </cell>
          <cell r="Y43">
            <v>2.1818181818181785</v>
          </cell>
          <cell r="Z43">
            <v>-1.534828807556077</v>
          </cell>
          <cell r="AA43">
            <v>-0.53705692803437166</v>
          </cell>
          <cell r="AB43">
            <v>0.11299435028247946</v>
          </cell>
          <cell r="AC43">
            <v>2.2135416666666705</v>
          </cell>
          <cell r="AD43">
            <v>0</v>
          </cell>
          <cell r="AE43">
            <v>2.4439918533604801</v>
          </cell>
          <cell r="AF43" t="str">
            <v>-</v>
          </cell>
          <cell r="AG43">
            <v>-5.59167750325099</v>
          </cell>
        </row>
        <row r="44">
          <cell r="A44">
            <v>38384</v>
          </cell>
          <cell r="B44">
            <v>87.3</v>
          </cell>
          <cell r="C44">
            <v>92.5</v>
          </cell>
          <cell r="D44">
            <v>89.9</v>
          </cell>
          <cell r="E44">
            <v>74.099999999999994</v>
          </cell>
          <cell r="F44">
            <v>101.6</v>
          </cell>
          <cell r="G44">
            <v>82.8</v>
          </cell>
          <cell r="H44">
            <v>89</v>
          </cell>
          <cell r="I44">
            <v>84</v>
          </cell>
          <cell r="J44">
            <v>81.5</v>
          </cell>
          <cell r="K44">
            <v>90</v>
          </cell>
          <cell r="L44">
            <v>86.9</v>
          </cell>
          <cell r="M44">
            <v>77.2</v>
          </cell>
          <cell r="N44">
            <v>105.6</v>
          </cell>
          <cell r="O44">
            <v>97.7</v>
          </cell>
          <cell r="P44" t="str">
            <v>-</v>
          </cell>
          <cell r="Q44">
            <v>73.7</v>
          </cell>
          <cell r="R44">
            <v>-1.5783540022547979</v>
          </cell>
          <cell r="S44">
            <v>-1.3859275053304874</v>
          </cell>
          <cell r="T44">
            <v>8.7061668681983111</v>
          </cell>
          <cell r="U44">
            <v>1.0914051841746211</v>
          </cell>
          <cell r="V44">
            <v>-3.2380952380952435</v>
          </cell>
          <cell r="W44">
            <v>-0.36101083032490633</v>
          </cell>
          <cell r="X44">
            <v>0.56497175141242939</v>
          </cell>
          <cell r="Y44">
            <v>-0.35587188612099308</v>
          </cell>
          <cell r="Z44">
            <v>-2.2781774580335798</v>
          </cell>
          <cell r="AA44">
            <v>-2.8077753779697563</v>
          </cell>
          <cell r="AB44">
            <v>-1.918735891647843</v>
          </cell>
          <cell r="AC44">
            <v>-1.6560509554140093</v>
          </cell>
          <cell r="AD44">
            <v>-0.56497175141243738</v>
          </cell>
          <cell r="AE44">
            <v>-2.8827037773359758</v>
          </cell>
          <cell r="AF44" t="str">
            <v>-</v>
          </cell>
          <cell r="AG44">
            <v>1.5151515151515269</v>
          </cell>
        </row>
        <row r="45">
          <cell r="A45">
            <v>38412</v>
          </cell>
          <cell r="B45">
            <v>88.2</v>
          </cell>
          <cell r="C45">
            <v>92.3</v>
          </cell>
          <cell r="D45">
            <v>94.9</v>
          </cell>
          <cell r="E45">
            <v>71.400000000000006</v>
          </cell>
          <cell r="F45">
            <v>100.5</v>
          </cell>
          <cell r="G45">
            <v>80.900000000000006</v>
          </cell>
          <cell r="H45">
            <v>92.6</v>
          </cell>
          <cell r="I45">
            <v>84.2</v>
          </cell>
          <cell r="J45">
            <v>84.7</v>
          </cell>
          <cell r="K45">
            <v>94</v>
          </cell>
          <cell r="L45">
            <v>87</v>
          </cell>
          <cell r="M45">
            <v>77</v>
          </cell>
          <cell r="N45">
            <v>106.8</v>
          </cell>
          <cell r="O45">
            <v>98.7</v>
          </cell>
          <cell r="P45" t="str">
            <v>-</v>
          </cell>
          <cell r="Q45">
            <v>78.3</v>
          </cell>
          <cell r="R45">
            <v>1.0309278350515529</v>
          </cell>
          <cell r="S45">
            <v>-0.21621621621621931</v>
          </cell>
          <cell r="T45">
            <v>5.5617352614015569</v>
          </cell>
          <cell r="U45">
            <v>-3.6437246963562604</v>
          </cell>
          <cell r="V45">
            <v>-1.0826771653543252</v>
          </cell>
          <cell r="W45">
            <v>-2.294685990338154</v>
          </cell>
          <cell r="X45">
            <v>4.044943820224713</v>
          </cell>
          <cell r="Y45">
            <v>0.2380952380952415</v>
          </cell>
          <cell r="Z45">
            <v>3.926380368098163</v>
          </cell>
          <cell r="AA45">
            <v>4.4444444444444446</v>
          </cell>
          <cell r="AB45">
            <v>0.11507479861909586</v>
          </cell>
          <cell r="AC45">
            <v>-0.25906735751295701</v>
          </cell>
          <cell r="AD45">
            <v>1.1363636363636391</v>
          </cell>
          <cell r="AE45">
            <v>1.0235414534288638</v>
          </cell>
          <cell r="AF45" t="str">
            <v>-</v>
          </cell>
          <cell r="AG45">
            <v>6.2415196743554873</v>
          </cell>
        </row>
        <row r="46">
          <cell r="A46">
            <v>38443</v>
          </cell>
          <cell r="B46">
            <v>88.1</v>
          </cell>
          <cell r="C46">
            <v>92.8</v>
          </cell>
          <cell r="D46">
            <v>95.6</v>
          </cell>
          <cell r="E46">
            <v>75.400000000000006</v>
          </cell>
          <cell r="F46">
            <v>104.5</v>
          </cell>
          <cell r="G46">
            <v>77.7</v>
          </cell>
          <cell r="H46">
            <v>90.8</v>
          </cell>
          <cell r="I46">
            <v>85.3</v>
          </cell>
          <cell r="J46">
            <v>83.4</v>
          </cell>
          <cell r="K46">
            <v>93.7</v>
          </cell>
          <cell r="L46">
            <v>87</v>
          </cell>
          <cell r="M46">
            <v>76.599999999999994</v>
          </cell>
          <cell r="N46">
            <v>104.4</v>
          </cell>
          <cell r="O46">
            <v>98.3</v>
          </cell>
          <cell r="P46" t="str">
            <v>-</v>
          </cell>
          <cell r="Q46">
            <v>78.3</v>
          </cell>
          <cell r="R46">
            <v>-0.11337868480726591</v>
          </cell>
          <cell r="S46">
            <v>0.54171180931744312</v>
          </cell>
          <cell r="T46">
            <v>0.73761854583771191</v>
          </cell>
          <cell r="U46">
            <v>5.6022408963585431</v>
          </cell>
          <cell r="V46">
            <v>3.9800995024875623</v>
          </cell>
          <cell r="W46">
            <v>-3.9555006180469747</v>
          </cell>
          <cell r="X46">
            <v>-1.943844492440602</v>
          </cell>
          <cell r="Y46">
            <v>1.3064133016627011</v>
          </cell>
          <cell r="Z46">
            <v>-1.534828807556077</v>
          </cell>
          <cell r="AA46">
            <v>-0.31914893617020978</v>
          </cell>
          <cell r="AB46">
            <v>0</v>
          </cell>
          <cell r="AC46">
            <v>-0.51948051948052687</v>
          </cell>
          <cell r="AD46">
            <v>-2.2471910112359472</v>
          </cell>
          <cell r="AE46">
            <v>-0.40526849037487911</v>
          </cell>
          <cell r="AF46" t="str">
            <v>-</v>
          </cell>
          <cell r="AG46">
            <v>0</v>
          </cell>
        </row>
        <row r="47">
          <cell r="A47">
            <v>38473</v>
          </cell>
          <cell r="B47">
            <v>89.7</v>
          </cell>
          <cell r="C47">
            <v>92</v>
          </cell>
          <cell r="D47">
            <v>101.7</v>
          </cell>
          <cell r="E47">
            <v>73.5</v>
          </cell>
          <cell r="F47">
            <v>104.8</v>
          </cell>
          <cell r="G47">
            <v>82</v>
          </cell>
          <cell r="H47">
            <v>89.7</v>
          </cell>
          <cell r="I47">
            <v>83.9</v>
          </cell>
          <cell r="J47">
            <v>84.7</v>
          </cell>
          <cell r="K47">
            <v>93.7</v>
          </cell>
          <cell r="L47">
            <v>88.7</v>
          </cell>
          <cell r="M47">
            <v>80.2</v>
          </cell>
          <cell r="N47">
            <v>104.2</v>
          </cell>
          <cell r="O47">
            <v>100.8</v>
          </cell>
          <cell r="P47" t="str">
            <v>-</v>
          </cell>
          <cell r="Q47">
            <v>73.900000000000006</v>
          </cell>
          <cell r="R47">
            <v>1.8161180476731085</v>
          </cell>
          <cell r="S47">
            <v>-0.86206896551723844</v>
          </cell>
          <cell r="T47">
            <v>6.380753138075324</v>
          </cell>
          <cell r="U47">
            <v>-2.5198938992042517</v>
          </cell>
          <cell r="V47">
            <v>0.28708133971291594</v>
          </cell>
          <cell r="W47">
            <v>5.5341055341055299</v>
          </cell>
          <cell r="X47">
            <v>-1.2114537444933859</v>
          </cell>
          <cell r="Y47">
            <v>-1.6412661195779503</v>
          </cell>
          <cell r="Z47">
            <v>1.558752997601915</v>
          </cell>
          <cell r="AA47">
            <v>0</v>
          </cell>
          <cell r="AB47">
            <v>1.9540229885057503</v>
          </cell>
          <cell r="AC47">
            <v>4.6997389033942678</v>
          </cell>
          <cell r="AD47">
            <v>-0.19157088122605637</v>
          </cell>
          <cell r="AE47">
            <v>2.5432349949135302</v>
          </cell>
          <cell r="AF47" t="str">
            <v>-</v>
          </cell>
          <cell r="AG47">
            <v>-5.6194125159642301</v>
          </cell>
        </row>
        <row r="48">
          <cell r="A48">
            <v>38504</v>
          </cell>
          <cell r="B48">
            <v>91.3</v>
          </cell>
          <cell r="C48">
            <v>93</v>
          </cell>
          <cell r="D48">
            <v>107</v>
          </cell>
          <cell r="E48">
            <v>75.8</v>
          </cell>
          <cell r="F48">
            <v>101</v>
          </cell>
          <cell r="G48">
            <v>81.599999999999994</v>
          </cell>
          <cell r="H48">
            <v>94</v>
          </cell>
          <cell r="I48">
            <v>87.2</v>
          </cell>
          <cell r="J48">
            <v>79.099999999999994</v>
          </cell>
          <cell r="K48">
            <v>91.9</v>
          </cell>
          <cell r="L48">
            <v>89.7</v>
          </cell>
          <cell r="M48">
            <v>77.599999999999994</v>
          </cell>
          <cell r="N48">
            <v>104.3</v>
          </cell>
          <cell r="O48">
            <v>102.3</v>
          </cell>
          <cell r="P48" t="str">
            <v>-</v>
          </cell>
          <cell r="Q48">
            <v>78.599999999999994</v>
          </cell>
          <cell r="R48">
            <v>1.7837235228539514</v>
          </cell>
          <cell r="S48">
            <v>1.0869565217391304</v>
          </cell>
          <cell r="T48">
            <v>5.2114060963618458</v>
          </cell>
          <cell r="U48">
            <v>3.129251700680268</v>
          </cell>
          <cell r="V48">
            <v>-3.6259541984732802</v>
          </cell>
          <cell r="W48">
            <v>-0.48780487804878742</v>
          </cell>
          <cell r="X48">
            <v>4.7937569676700074</v>
          </cell>
          <cell r="Y48">
            <v>3.9332538736591141</v>
          </cell>
          <cell r="Z48">
            <v>-6.6115702479338943</v>
          </cell>
          <cell r="AA48">
            <v>-1.9210245464247568</v>
          </cell>
          <cell r="AB48">
            <v>1.1273957158962795</v>
          </cell>
          <cell r="AC48">
            <v>-3.2418952618453969</v>
          </cell>
          <cell r="AD48">
            <v>9.5969289827249823E-2</v>
          </cell>
          <cell r="AE48">
            <v>1.4880952380952381</v>
          </cell>
          <cell r="AF48" t="str">
            <v>-</v>
          </cell>
          <cell r="AG48">
            <v>6.3599458728010667</v>
          </cell>
        </row>
        <row r="49">
          <cell r="A49">
            <v>38534</v>
          </cell>
          <cell r="B49">
            <v>89.3</v>
          </cell>
          <cell r="C49">
            <v>93.8</v>
          </cell>
          <cell r="D49">
            <v>89.5</v>
          </cell>
          <cell r="E49">
            <v>71.2</v>
          </cell>
          <cell r="F49">
            <v>100.9</v>
          </cell>
          <cell r="G49">
            <v>83</v>
          </cell>
          <cell r="H49">
            <v>94.5</v>
          </cell>
          <cell r="I49">
            <v>86.2</v>
          </cell>
          <cell r="J49">
            <v>74.2</v>
          </cell>
          <cell r="K49">
            <v>90.5</v>
          </cell>
          <cell r="L49">
            <v>88.2</v>
          </cell>
          <cell r="M49">
            <v>76.900000000000006</v>
          </cell>
          <cell r="N49">
            <v>100.6</v>
          </cell>
          <cell r="O49">
            <v>99.3</v>
          </cell>
          <cell r="P49" t="str">
            <v>-</v>
          </cell>
          <cell r="Q49">
            <v>77.099999999999994</v>
          </cell>
          <cell r="R49">
            <v>-2.190580503833516</v>
          </cell>
          <cell r="S49">
            <v>0.86021505376343776</v>
          </cell>
          <cell r="T49">
            <v>-16.355140186915886</v>
          </cell>
          <cell r="U49">
            <v>-6.0686015831134492</v>
          </cell>
          <cell r="V49">
            <v>-9.900990099009338E-2</v>
          </cell>
          <cell r="W49">
            <v>1.7156862745098109</v>
          </cell>
          <cell r="X49">
            <v>0.53191489361702127</v>
          </cell>
          <cell r="Y49">
            <v>-1.1467889908256879</v>
          </cell>
          <cell r="Z49">
            <v>-6.1946902654867149</v>
          </cell>
          <cell r="AA49">
            <v>-1.5233949945593097</v>
          </cell>
          <cell r="AB49">
            <v>-1.6722408026755853</v>
          </cell>
          <cell r="AC49">
            <v>-0.90206185567008845</v>
          </cell>
          <cell r="AD49">
            <v>-3.5474592521572417</v>
          </cell>
          <cell r="AE49">
            <v>-2.9325513196480939</v>
          </cell>
          <cell r="AF49" t="str">
            <v>-</v>
          </cell>
          <cell r="AG49">
            <v>-1.9083969465648856</v>
          </cell>
        </row>
        <row r="50">
          <cell r="A50">
            <v>38565</v>
          </cell>
          <cell r="B50">
            <v>88.9</v>
          </cell>
          <cell r="C50">
            <v>92.6</v>
          </cell>
          <cell r="D50">
            <v>86</v>
          </cell>
          <cell r="E50">
            <v>73.8</v>
          </cell>
          <cell r="F50">
            <v>101.1</v>
          </cell>
          <cell r="G50">
            <v>83.9</v>
          </cell>
          <cell r="H50">
            <v>94.7</v>
          </cell>
          <cell r="I50">
            <v>84.8</v>
          </cell>
          <cell r="J50">
            <v>77</v>
          </cell>
          <cell r="K50">
            <v>94.1</v>
          </cell>
          <cell r="L50">
            <v>88.5</v>
          </cell>
          <cell r="M50">
            <v>76.900000000000006</v>
          </cell>
          <cell r="N50">
            <v>99.6</v>
          </cell>
          <cell r="O50">
            <v>102</v>
          </cell>
          <cell r="P50" t="str">
            <v>-</v>
          </cell>
          <cell r="Q50">
            <v>75.900000000000006</v>
          </cell>
          <cell r="R50">
            <v>-0.44792833146695576</v>
          </cell>
          <cell r="S50">
            <v>-1.2793176972281481</v>
          </cell>
          <cell r="T50">
            <v>-3.9106145251396649</v>
          </cell>
          <cell r="U50">
            <v>3.6516853932584183</v>
          </cell>
          <cell r="V50">
            <v>0.19821605550048427</v>
          </cell>
          <cell r="W50">
            <v>1.0843373493975972</v>
          </cell>
          <cell r="X50">
            <v>0.21164021164021465</v>
          </cell>
          <cell r="Y50">
            <v>-1.6241299303944381</v>
          </cell>
          <cell r="Z50">
            <v>3.773584905660373</v>
          </cell>
          <cell r="AA50">
            <v>3.9779005524861812</v>
          </cell>
          <cell r="AB50">
            <v>0.34013605442176548</v>
          </cell>
          <cell r="AC50">
            <v>0</v>
          </cell>
          <cell r="AD50">
            <v>-0.99403578528827041</v>
          </cell>
          <cell r="AE50">
            <v>2.7190332326284019</v>
          </cell>
          <cell r="AF50" t="str">
            <v>-</v>
          </cell>
          <cell r="AG50">
            <v>-1.5564202334630204</v>
          </cell>
        </row>
        <row r="51">
          <cell r="A51">
            <v>38596</v>
          </cell>
          <cell r="B51">
            <v>88.5</v>
          </cell>
          <cell r="C51">
            <v>92.1</v>
          </cell>
          <cell r="D51">
            <v>85.5</v>
          </cell>
          <cell r="E51">
            <v>76.3</v>
          </cell>
          <cell r="F51">
            <v>96.9</v>
          </cell>
          <cell r="G51">
            <v>81.900000000000006</v>
          </cell>
          <cell r="H51">
            <v>92.9</v>
          </cell>
          <cell r="I51">
            <v>85.7</v>
          </cell>
          <cell r="J51">
            <v>80.7</v>
          </cell>
          <cell r="K51">
            <v>98.4</v>
          </cell>
          <cell r="L51">
            <v>87.6</v>
          </cell>
          <cell r="M51">
            <v>81.099999999999994</v>
          </cell>
          <cell r="N51">
            <v>96</v>
          </cell>
          <cell r="O51">
            <v>94.8</v>
          </cell>
          <cell r="P51" t="str">
            <v>-</v>
          </cell>
          <cell r="Q51">
            <v>76.3</v>
          </cell>
          <cell r="R51">
            <v>-0.44994375703037759</v>
          </cell>
          <cell r="S51">
            <v>-0.53995680345572361</v>
          </cell>
          <cell r="T51">
            <v>-0.58139534883720934</v>
          </cell>
          <cell r="U51">
            <v>3.3875338753387538</v>
          </cell>
          <cell r="V51">
            <v>-4.1543026706231343</v>
          </cell>
          <cell r="W51">
            <v>-2.3837902264600714</v>
          </cell>
          <cell r="X51">
            <v>-1.9007391763463537</v>
          </cell>
          <cell r="Y51">
            <v>1.0613207547169878</v>
          </cell>
          <cell r="Z51">
            <v>4.8051948051948088</v>
          </cell>
          <cell r="AA51">
            <v>4.5696068012752518</v>
          </cell>
          <cell r="AB51">
            <v>-1.0169491525423793</v>
          </cell>
          <cell r="AC51">
            <v>5.4616384915474487</v>
          </cell>
          <cell r="AD51">
            <v>-3.6144578313252955</v>
          </cell>
          <cell r="AE51">
            <v>-7.0588235294117672</v>
          </cell>
          <cell r="AF51" t="str">
            <v>-</v>
          </cell>
          <cell r="AG51">
            <v>0.52700922266138528</v>
          </cell>
        </row>
        <row r="52">
          <cell r="A52">
            <v>38626</v>
          </cell>
          <cell r="B52">
            <v>87.3</v>
          </cell>
          <cell r="C52">
            <v>91.2</v>
          </cell>
          <cell r="D52">
            <v>90.7</v>
          </cell>
          <cell r="E52">
            <v>78.099999999999994</v>
          </cell>
          <cell r="F52">
            <v>94.6</v>
          </cell>
          <cell r="G52">
            <v>81.599999999999994</v>
          </cell>
          <cell r="H52">
            <v>90.8</v>
          </cell>
          <cell r="I52">
            <v>87</v>
          </cell>
          <cell r="J52">
            <v>83</v>
          </cell>
          <cell r="K52">
            <v>95.9</v>
          </cell>
          <cell r="L52">
            <v>86.2</v>
          </cell>
          <cell r="M52">
            <v>74.599999999999994</v>
          </cell>
          <cell r="N52">
            <v>99.3</v>
          </cell>
          <cell r="O52">
            <v>96.7</v>
          </cell>
          <cell r="P52" t="str">
            <v>-</v>
          </cell>
          <cell r="Q52">
            <v>74.2</v>
          </cell>
          <cell r="R52">
            <v>-1.3559322033898338</v>
          </cell>
          <cell r="S52">
            <v>-0.97719869706839457</v>
          </cell>
          <cell r="T52">
            <v>6.081871345029243</v>
          </cell>
          <cell r="U52">
            <v>2.3591087811271261</v>
          </cell>
          <cell r="V52">
            <v>-2.3735810113519209</v>
          </cell>
          <cell r="W52">
            <v>-0.36630036630038015</v>
          </cell>
          <cell r="X52">
            <v>-2.2604951560818174</v>
          </cell>
          <cell r="Y52">
            <v>1.5169194865810935</v>
          </cell>
          <cell r="Z52">
            <v>2.8500619578686459</v>
          </cell>
          <cell r="AA52">
            <v>-2.5406504065040649</v>
          </cell>
          <cell r="AB52">
            <v>-1.5981735159817254</v>
          </cell>
          <cell r="AC52">
            <v>-8.0147965474722564</v>
          </cell>
          <cell r="AD52">
            <v>3.4374999999999969</v>
          </cell>
          <cell r="AE52">
            <v>2.0042194092827064</v>
          </cell>
          <cell r="AF52" t="str">
            <v>-</v>
          </cell>
          <cell r="AG52">
            <v>-2.7522935779816438</v>
          </cell>
        </row>
        <row r="53">
          <cell r="A53">
            <v>38657</v>
          </cell>
          <cell r="B53">
            <v>88.9</v>
          </cell>
          <cell r="C53">
            <v>92.7</v>
          </cell>
          <cell r="D53">
            <v>85</v>
          </cell>
          <cell r="E53">
            <v>76.400000000000006</v>
          </cell>
          <cell r="F53">
            <v>101.4</v>
          </cell>
          <cell r="G53">
            <v>86.6</v>
          </cell>
          <cell r="H53">
            <v>91.5</v>
          </cell>
          <cell r="I53">
            <v>85.4</v>
          </cell>
          <cell r="J53">
            <v>82.4</v>
          </cell>
          <cell r="K53">
            <v>96.9</v>
          </cell>
          <cell r="L53">
            <v>88.5</v>
          </cell>
          <cell r="M53">
            <v>73.7</v>
          </cell>
          <cell r="N53">
            <v>101.9</v>
          </cell>
          <cell r="O53">
            <v>97.4</v>
          </cell>
          <cell r="P53" t="str">
            <v>-</v>
          </cell>
          <cell r="Q53">
            <v>74.8</v>
          </cell>
          <cell r="R53">
            <v>1.8327605956472033</v>
          </cell>
          <cell r="S53">
            <v>1.6447368421052631</v>
          </cell>
          <cell r="T53">
            <v>-6.2844542447629577</v>
          </cell>
          <cell r="U53">
            <v>-2.1766965428937115</v>
          </cell>
          <cell r="V53">
            <v>7.1881606765327817</v>
          </cell>
          <cell r="W53">
            <v>6.1274509803921573</v>
          </cell>
          <cell r="X53">
            <v>0.7709251101321617</v>
          </cell>
          <cell r="Y53">
            <v>-1.8390804597701083</v>
          </cell>
          <cell r="Z53">
            <v>-0.72289156626505346</v>
          </cell>
          <cell r="AA53">
            <v>1.0427528675703857</v>
          </cell>
          <cell r="AB53">
            <v>2.668213457076563</v>
          </cell>
          <cell r="AC53">
            <v>-1.206434316353876</v>
          </cell>
          <cell r="AD53">
            <v>2.6183282980866149</v>
          </cell>
          <cell r="AE53">
            <v>0.72388831437435663</v>
          </cell>
          <cell r="AF53" t="str">
            <v>-</v>
          </cell>
          <cell r="AG53">
            <v>0.80862533692721594</v>
          </cell>
        </row>
        <row r="54">
          <cell r="A54">
            <v>38687</v>
          </cell>
          <cell r="B54">
            <v>90.4</v>
          </cell>
          <cell r="C54">
            <v>97.2</v>
          </cell>
          <cell r="D54">
            <v>85.3</v>
          </cell>
          <cell r="E54">
            <v>78.2</v>
          </cell>
          <cell r="F54">
            <v>102.1</v>
          </cell>
          <cell r="G54">
            <v>86.2</v>
          </cell>
          <cell r="H54">
            <v>100.7</v>
          </cell>
          <cell r="I54">
            <v>86.9</v>
          </cell>
          <cell r="J54">
            <v>80.2</v>
          </cell>
          <cell r="K54">
            <v>96.2</v>
          </cell>
          <cell r="L54">
            <v>90.9</v>
          </cell>
          <cell r="M54">
            <v>75.3</v>
          </cell>
          <cell r="N54">
            <v>102.9</v>
          </cell>
          <cell r="O54">
            <v>99.7</v>
          </cell>
          <cell r="P54" t="str">
            <v>-</v>
          </cell>
          <cell r="Q54">
            <v>80.2</v>
          </cell>
          <cell r="R54">
            <v>1.6872890888638918</v>
          </cell>
          <cell r="S54">
            <v>4.8543689320388346</v>
          </cell>
          <cell r="T54">
            <v>0.35294117647058493</v>
          </cell>
          <cell r="U54">
            <v>2.3560209424083731</v>
          </cell>
          <cell r="V54">
            <v>0.69033530571990986</v>
          </cell>
          <cell r="W54">
            <v>-0.46189376443417035</v>
          </cell>
          <cell r="X54">
            <v>10.054644808743172</v>
          </cell>
          <cell r="Y54">
            <v>1.7564402810304449</v>
          </cell>
          <cell r="Z54">
            <v>-2.6699029126213625</v>
          </cell>
          <cell r="AA54">
            <v>-0.72239422084623606</v>
          </cell>
          <cell r="AB54">
            <v>2.7118644067796676</v>
          </cell>
          <cell r="AC54">
            <v>2.1709633649932081</v>
          </cell>
          <cell r="AD54">
            <v>0.98135426889106958</v>
          </cell>
          <cell r="AE54">
            <v>2.3613963039014343</v>
          </cell>
          <cell r="AF54" t="str">
            <v>-</v>
          </cell>
          <cell r="AG54">
            <v>7.2192513368984041</v>
          </cell>
        </row>
        <row r="55">
          <cell r="A55">
            <v>38718</v>
          </cell>
          <cell r="B55">
            <v>91</v>
          </cell>
          <cell r="C55">
            <v>95.3</v>
          </cell>
          <cell r="D55">
            <v>84.9</v>
          </cell>
          <cell r="E55">
            <v>80.5</v>
          </cell>
          <cell r="F55">
            <v>113.9</v>
          </cell>
          <cell r="G55">
            <v>84.8</v>
          </cell>
          <cell r="H55">
            <v>95.7</v>
          </cell>
          <cell r="I55">
            <v>88.9</v>
          </cell>
          <cell r="J55">
            <v>87.2</v>
          </cell>
          <cell r="K55">
            <v>97.9</v>
          </cell>
          <cell r="L55">
            <v>89.9</v>
          </cell>
          <cell r="M55">
            <v>73</v>
          </cell>
          <cell r="N55">
            <v>106.7</v>
          </cell>
          <cell r="O55">
            <v>97.5</v>
          </cell>
          <cell r="P55" t="str">
            <v>-</v>
          </cell>
          <cell r="Q55">
            <v>72.900000000000006</v>
          </cell>
          <cell r="R55">
            <v>0.66371681415928574</v>
          </cell>
          <cell r="S55">
            <v>-1.9547325102880715</v>
          </cell>
          <cell r="T55">
            <v>-0.46893317702226434</v>
          </cell>
          <cell r="U55">
            <v>2.9411764705882315</v>
          </cell>
          <cell r="V55">
            <v>11.557296767874645</v>
          </cell>
          <cell r="W55">
            <v>-1.6241299303944381</v>
          </cell>
          <cell r="X55">
            <v>-4.9652432969215488</v>
          </cell>
          <cell r="Y55">
            <v>2.3014959723820483</v>
          </cell>
          <cell r="Z55">
            <v>8.728179551122194</v>
          </cell>
          <cell r="AA55">
            <v>1.76715176715177</v>
          </cell>
          <cell r="AB55">
            <v>-1.1001100110011</v>
          </cell>
          <cell r="AC55">
            <v>-3.0544488711819353</v>
          </cell>
          <cell r="AD55">
            <v>3.692905733722057</v>
          </cell>
          <cell r="AE55">
            <v>-2.2066198595787392</v>
          </cell>
          <cell r="AF55" t="str">
            <v>-</v>
          </cell>
          <cell r="AG55">
            <v>-9.1022443890274278</v>
          </cell>
        </row>
        <row r="56">
          <cell r="A56">
            <v>38749</v>
          </cell>
          <cell r="B56">
            <v>91.6</v>
          </cell>
          <cell r="C56">
            <v>95.3</v>
          </cell>
          <cell r="D56">
            <v>104</v>
          </cell>
          <cell r="E56">
            <v>82.3</v>
          </cell>
          <cell r="F56">
            <v>108.5</v>
          </cell>
          <cell r="G56">
            <v>82.4</v>
          </cell>
          <cell r="H56">
            <v>95.3</v>
          </cell>
          <cell r="I56">
            <v>90</v>
          </cell>
          <cell r="J56">
            <v>83.6</v>
          </cell>
          <cell r="K56">
            <v>96.2</v>
          </cell>
          <cell r="L56">
            <v>91.2</v>
          </cell>
          <cell r="M56">
            <v>73</v>
          </cell>
          <cell r="N56">
            <v>104.6</v>
          </cell>
          <cell r="O56">
            <v>97.2</v>
          </cell>
          <cell r="P56" t="str">
            <v>-</v>
          </cell>
          <cell r="Q56">
            <v>77.2</v>
          </cell>
          <cell r="R56">
            <v>0.65934065934065311</v>
          </cell>
          <cell r="S56">
            <v>0</v>
          </cell>
          <cell r="T56">
            <v>22.497055359246161</v>
          </cell>
          <cell r="U56">
            <v>2.2360248447204931</v>
          </cell>
          <cell r="V56">
            <v>-4.7410008779631303</v>
          </cell>
          <cell r="W56">
            <v>-2.8301886792452731</v>
          </cell>
          <cell r="X56">
            <v>-0.41797283176594113</v>
          </cell>
          <cell r="Y56">
            <v>1.2373453318335144</v>
          </cell>
          <cell r="Z56">
            <v>-4.1284403669724874</v>
          </cell>
          <cell r="AA56">
            <v>-1.7364657814096043</v>
          </cell>
          <cell r="AB56">
            <v>1.4460511679644017</v>
          </cell>
          <cell r="AC56">
            <v>0</v>
          </cell>
          <cell r="AD56">
            <v>-1.9681349578256873</v>
          </cell>
          <cell r="AE56">
            <v>-0.30769230769230477</v>
          </cell>
          <cell r="AF56" t="str">
            <v>-</v>
          </cell>
          <cell r="AG56">
            <v>5.898491083676265</v>
          </cell>
        </row>
        <row r="57">
          <cell r="A57">
            <v>38777</v>
          </cell>
          <cell r="B57">
            <v>90.4</v>
          </cell>
          <cell r="C57">
            <v>96</v>
          </cell>
          <cell r="D57">
            <v>97.1</v>
          </cell>
          <cell r="E57">
            <v>84.6</v>
          </cell>
          <cell r="F57">
            <v>108.4</v>
          </cell>
          <cell r="G57">
            <v>82.7</v>
          </cell>
          <cell r="H57">
            <v>95.6</v>
          </cell>
          <cell r="I57">
            <v>87.8</v>
          </cell>
          <cell r="J57">
            <v>87.3</v>
          </cell>
          <cell r="K57">
            <v>95.9</v>
          </cell>
          <cell r="L57">
            <v>89.8</v>
          </cell>
          <cell r="M57">
            <v>71.900000000000006</v>
          </cell>
          <cell r="N57">
            <v>102.8</v>
          </cell>
          <cell r="O57">
            <v>94.7</v>
          </cell>
          <cell r="P57" t="str">
            <v>-</v>
          </cell>
          <cell r="Q57">
            <v>75.599999999999994</v>
          </cell>
          <cell r="R57">
            <v>-1.3100436681222583</v>
          </cell>
          <cell r="S57">
            <v>0.73452256033578478</v>
          </cell>
          <cell r="T57">
            <v>-6.6346153846153904</v>
          </cell>
          <cell r="U57">
            <v>2.7946537059538241</v>
          </cell>
          <cell r="V57">
            <v>-9.2165898617506278E-2</v>
          </cell>
          <cell r="W57">
            <v>0.36407766990290918</v>
          </cell>
          <cell r="X57">
            <v>0.31479538300104631</v>
          </cell>
          <cell r="Y57">
            <v>-2.4444444444444478</v>
          </cell>
          <cell r="Z57">
            <v>4.4258373205741659</v>
          </cell>
          <cell r="AA57">
            <v>-0.31185031185030887</v>
          </cell>
          <cell r="AB57">
            <v>-1.5350877192982517</v>
          </cell>
          <cell r="AC57">
            <v>-1.5068493150684854</v>
          </cell>
          <cell r="AD57">
            <v>-1.7208413001912017</v>
          </cell>
          <cell r="AE57">
            <v>-2.57201646090535</v>
          </cell>
          <cell r="AF57" t="str">
            <v>-</v>
          </cell>
          <cell r="AG57">
            <v>-2.0725388601036379</v>
          </cell>
        </row>
        <row r="58">
          <cell r="A58">
            <v>38808</v>
          </cell>
          <cell r="B58">
            <v>91.3</v>
          </cell>
          <cell r="C58">
            <v>99.3</v>
          </cell>
          <cell r="D58">
            <v>95</v>
          </cell>
          <cell r="E58">
            <v>85.4</v>
          </cell>
          <cell r="F58">
            <v>109.4</v>
          </cell>
          <cell r="G58">
            <v>85.6</v>
          </cell>
          <cell r="H58">
            <v>99.3</v>
          </cell>
          <cell r="I58">
            <v>89.3</v>
          </cell>
          <cell r="J58">
            <v>87.8</v>
          </cell>
          <cell r="K58">
            <v>95.2</v>
          </cell>
          <cell r="L58">
            <v>92.6</v>
          </cell>
          <cell r="M58">
            <v>73.3</v>
          </cell>
          <cell r="N58">
            <v>101.3</v>
          </cell>
          <cell r="O58">
            <v>94.1</v>
          </cell>
          <cell r="P58" t="str">
            <v>-</v>
          </cell>
          <cell r="Q58">
            <v>78.3</v>
          </cell>
          <cell r="R58">
            <v>0.9955752212389285</v>
          </cell>
          <cell r="S58">
            <v>3.4374999999999969</v>
          </cell>
          <cell r="T58">
            <v>-2.162718846549943</v>
          </cell>
          <cell r="U58">
            <v>0.94562647754138462</v>
          </cell>
          <cell r="V58">
            <v>0.92250922509225086</v>
          </cell>
          <cell r="W58">
            <v>3.5066505441354185</v>
          </cell>
          <cell r="X58">
            <v>3.8702928870292919</v>
          </cell>
          <cell r="Y58">
            <v>1.7084282460136675</v>
          </cell>
          <cell r="Z58">
            <v>0.57273768613974807</v>
          </cell>
          <cell r="AA58">
            <v>-0.72992700729927296</v>
          </cell>
          <cell r="AB58">
            <v>3.1180400890868567</v>
          </cell>
          <cell r="AC58">
            <v>1.9471488178024916</v>
          </cell>
          <cell r="AD58">
            <v>-1.4591439688715953</v>
          </cell>
          <cell r="AE58">
            <v>-0.6335797254487946</v>
          </cell>
          <cell r="AF58" t="str">
            <v>-</v>
          </cell>
          <cell r="AG58">
            <v>3.5714285714285756</v>
          </cell>
        </row>
        <row r="59">
          <cell r="A59">
            <v>38838</v>
          </cell>
          <cell r="B59">
            <v>91.6</v>
          </cell>
          <cell r="C59">
            <v>96</v>
          </cell>
          <cell r="D59">
            <v>91.5</v>
          </cell>
          <cell r="E59">
            <v>88.2</v>
          </cell>
          <cell r="F59">
            <v>108</v>
          </cell>
          <cell r="G59">
            <v>83.2</v>
          </cell>
          <cell r="H59">
            <v>96.9</v>
          </cell>
          <cell r="I59">
            <v>89.7</v>
          </cell>
          <cell r="J59">
            <v>86.1</v>
          </cell>
          <cell r="K59">
            <v>95.3</v>
          </cell>
          <cell r="L59">
            <v>92.3</v>
          </cell>
          <cell r="M59">
            <v>78</v>
          </cell>
          <cell r="N59">
            <v>102.7</v>
          </cell>
          <cell r="O59">
            <v>94.7</v>
          </cell>
          <cell r="P59" t="str">
            <v>-</v>
          </cell>
          <cell r="Q59">
            <v>80</v>
          </cell>
          <cell r="R59">
            <v>0.32858707557502431</v>
          </cell>
          <cell r="S59">
            <v>-3.3232628398791513</v>
          </cell>
          <cell r="T59">
            <v>-3.6842105263157889</v>
          </cell>
          <cell r="U59">
            <v>3.2786885245901605</v>
          </cell>
          <cell r="V59">
            <v>-1.2797074954296213</v>
          </cell>
          <cell r="W59">
            <v>-2.8037383177569994</v>
          </cell>
          <cell r="X59">
            <v>-2.4169184290030126</v>
          </cell>
          <cell r="Y59">
            <v>0.4479283314669717</v>
          </cell>
          <cell r="Z59">
            <v>-1.9362186788154929</v>
          </cell>
          <cell r="AA59">
            <v>0.10504201680671672</v>
          </cell>
          <cell r="AB59">
            <v>-0.32397408207343109</v>
          </cell>
          <cell r="AC59">
            <v>6.4120054570259253</v>
          </cell>
          <cell r="AD59">
            <v>1.3820335636722663</v>
          </cell>
          <cell r="AE59">
            <v>0.6376195536663215</v>
          </cell>
          <cell r="AF59" t="str">
            <v>-</v>
          </cell>
          <cell r="AG59">
            <v>2.1711366538952785</v>
          </cell>
        </row>
        <row r="60">
          <cell r="A60">
            <v>38869</v>
          </cell>
          <cell r="B60">
            <v>91</v>
          </cell>
          <cell r="C60">
            <v>95.2</v>
          </cell>
          <cell r="D60">
            <v>86.6</v>
          </cell>
          <cell r="E60">
            <v>87.7</v>
          </cell>
          <cell r="F60">
            <v>108.3</v>
          </cell>
          <cell r="G60">
            <v>86.9</v>
          </cell>
          <cell r="H60">
            <v>94.9</v>
          </cell>
          <cell r="I60">
            <v>87.8</v>
          </cell>
          <cell r="J60">
            <v>91.7</v>
          </cell>
          <cell r="K60">
            <v>95</v>
          </cell>
          <cell r="L60">
            <v>90.7</v>
          </cell>
          <cell r="M60">
            <v>74.8</v>
          </cell>
          <cell r="N60">
            <v>101.6</v>
          </cell>
          <cell r="O60">
            <v>94.4</v>
          </cell>
          <cell r="P60" t="str">
            <v>-</v>
          </cell>
          <cell r="Q60">
            <v>78.8</v>
          </cell>
          <cell r="R60">
            <v>-0.65502183406112913</v>
          </cell>
          <cell r="S60">
            <v>-0.83333333333333037</v>
          </cell>
          <cell r="T60">
            <v>-5.3551912568306079</v>
          </cell>
          <cell r="U60">
            <v>-0.56689342403628118</v>
          </cell>
          <cell r="V60">
            <v>0.27777777777777513</v>
          </cell>
          <cell r="W60">
            <v>4.4471153846153877</v>
          </cell>
          <cell r="X60">
            <v>-2.0639834881320951</v>
          </cell>
          <cell r="Y60">
            <v>-2.1181716833890811</v>
          </cell>
          <cell r="Z60">
            <v>6.504065040650417</v>
          </cell>
          <cell r="AA60">
            <v>-0.31479538300104631</v>
          </cell>
          <cell r="AB60">
            <v>-1.733477789815812</v>
          </cell>
          <cell r="AC60">
            <v>-4.1025641025641058</v>
          </cell>
          <cell r="AD60">
            <v>-1.0710808179162692</v>
          </cell>
          <cell r="AE60">
            <v>-0.3167898627243898</v>
          </cell>
          <cell r="AF60" t="str">
            <v>-</v>
          </cell>
          <cell r="AG60">
            <v>-1.5000000000000036</v>
          </cell>
        </row>
        <row r="61">
          <cell r="A61">
            <v>38899</v>
          </cell>
          <cell r="B61">
            <v>91.7</v>
          </cell>
          <cell r="C61">
            <v>96.7</v>
          </cell>
          <cell r="D61">
            <v>88.5</v>
          </cell>
          <cell r="E61">
            <v>87.3</v>
          </cell>
          <cell r="F61">
            <v>113.8</v>
          </cell>
          <cell r="G61">
            <v>88</v>
          </cell>
          <cell r="H61">
            <v>92.9</v>
          </cell>
          <cell r="I61">
            <v>88.1</v>
          </cell>
          <cell r="J61">
            <v>87.5</v>
          </cell>
          <cell r="K61">
            <v>95.8</v>
          </cell>
          <cell r="L61">
            <v>91.3</v>
          </cell>
          <cell r="M61">
            <v>72.3</v>
          </cell>
          <cell r="N61">
            <v>102.8</v>
          </cell>
          <cell r="O61">
            <v>96</v>
          </cell>
          <cell r="P61" t="str">
            <v>-</v>
          </cell>
          <cell r="Q61">
            <v>76.5</v>
          </cell>
          <cell r="R61">
            <v>0.76923076923077238</v>
          </cell>
          <cell r="S61">
            <v>1.5756302521008403</v>
          </cell>
          <cell r="T61">
            <v>2.1939953810623622</v>
          </cell>
          <cell r="U61">
            <v>-0.45610034207526301</v>
          </cell>
          <cell r="V61">
            <v>5.0784856879039708</v>
          </cell>
          <cell r="W61">
            <v>1.26582278481012</v>
          </cell>
          <cell r="X61">
            <v>-2.1074815595363541</v>
          </cell>
          <cell r="Y61">
            <v>0.34168564920273026</v>
          </cell>
          <cell r="Z61">
            <v>-4.5801526717557284</v>
          </cell>
          <cell r="AA61">
            <v>0.8421052631578918</v>
          </cell>
          <cell r="AB61">
            <v>0.66152149944872574</v>
          </cell>
          <cell r="AC61">
            <v>-3.3422459893048129</v>
          </cell>
          <cell r="AD61">
            <v>1.1811023622047274</v>
          </cell>
          <cell r="AE61">
            <v>1.6949152542372818</v>
          </cell>
          <cell r="AF61" t="str">
            <v>-</v>
          </cell>
          <cell r="AG61">
            <v>-2.9187817258883215</v>
          </cell>
        </row>
        <row r="62">
          <cell r="A62">
            <v>38930</v>
          </cell>
          <cell r="B62">
            <v>91.4</v>
          </cell>
          <cell r="C62">
            <v>96.6</v>
          </cell>
          <cell r="D62">
            <v>88.3</v>
          </cell>
          <cell r="E62">
            <v>87.3</v>
          </cell>
          <cell r="F62">
            <v>108.8</v>
          </cell>
          <cell r="G62">
            <v>85.7</v>
          </cell>
          <cell r="H62">
            <v>95.1</v>
          </cell>
          <cell r="I62">
            <v>89</v>
          </cell>
          <cell r="J62">
            <v>77.599999999999994</v>
          </cell>
          <cell r="K62">
            <v>95.6</v>
          </cell>
          <cell r="L62">
            <v>91.2</v>
          </cell>
          <cell r="M62">
            <v>74.599999999999994</v>
          </cell>
          <cell r="N62">
            <v>101.2</v>
          </cell>
          <cell r="O62">
            <v>97.2</v>
          </cell>
          <cell r="P62" t="str">
            <v>-</v>
          </cell>
          <cell r="Q62">
            <v>79.2</v>
          </cell>
          <cell r="R62">
            <v>-0.32715376226826298</v>
          </cell>
          <cell r="S62">
            <v>-0.10341261633920219</v>
          </cell>
          <cell r="T62">
            <v>-0.22598870056497497</v>
          </cell>
          <cell r="U62">
            <v>0</v>
          </cell>
          <cell r="V62">
            <v>-4.3936731107205622</v>
          </cell>
          <cell r="W62">
            <v>-2.6136363636363602</v>
          </cell>
          <cell r="X62">
            <v>2.3681377825618819</v>
          </cell>
          <cell r="Y62">
            <v>1.0215664018161246</v>
          </cell>
          <cell r="Z62">
            <v>-11.31428571428572</v>
          </cell>
          <cell r="AA62">
            <v>-0.20876826722338501</v>
          </cell>
          <cell r="AB62">
            <v>-0.10952902519166957</v>
          </cell>
          <cell r="AC62">
            <v>3.1811894882434264</v>
          </cell>
          <cell r="AD62">
            <v>-1.5564202334630295</v>
          </cell>
          <cell r="AE62">
            <v>1.2500000000000031</v>
          </cell>
          <cell r="AF62" t="str">
            <v>-</v>
          </cell>
          <cell r="AG62">
            <v>3.5294117647058858</v>
          </cell>
        </row>
        <row r="63">
          <cell r="A63">
            <v>38961</v>
          </cell>
          <cell r="B63">
            <v>90.7</v>
          </cell>
          <cell r="C63">
            <v>96</v>
          </cell>
          <cell r="D63">
            <v>86.9</v>
          </cell>
          <cell r="E63">
            <v>88.6</v>
          </cell>
          <cell r="F63">
            <v>108.2</v>
          </cell>
          <cell r="G63">
            <v>87.2</v>
          </cell>
          <cell r="H63">
            <v>95.8</v>
          </cell>
          <cell r="I63">
            <v>89.8</v>
          </cell>
          <cell r="J63">
            <v>88.1</v>
          </cell>
          <cell r="K63">
            <v>95</v>
          </cell>
          <cell r="L63">
            <v>89.5</v>
          </cell>
          <cell r="M63">
            <v>72.099999999999994</v>
          </cell>
          <cell r="N63">
            <v>101</v>
          </cell>
          <cell r="O63">
            <v>98.9</v>
          </cell>
          <cell r="P63" t="str">
            <v>-</v>
          </cell>
          <cell r="Q63">
            <v>76.099999999999994</v>
          </cell>
          <cell r="R63">
            <v>-0.76586433260394182</v>
          </cell>
          <cell r="S63">
            <v>-0.62111801242235443</v>
          </cell>
          <cell r="T63">
            <v>-1.5855039637599</v>
          </cell>
          <cell r="U63">
            <v>1.4891179839633415</v>
          </cell>
          <cell r="V63">
            <v>-0.55147058823528894</v>
          </cell>
          <cell r="W63">
            <v>1.7502917152858808</v>
          </cell>
          <cell r="X63">
            <v>0.73606729758149625</v>
          </cell>
          <cell r="Y63">
            <v>0.89887640449437878</v>
          </cell>
          <cell r="Z63">
            <v>13.530927835051548</v>
          </cell>
          <cell r="AA63">
            <v>-0.62761506276150036</v>
          </cell>
          <cell r="AB63">
            <v>-1.8640350877193013</v>
          </cell>
          <cell r="AC63">
            <v>-3.3512064343163539</v>
          </cell>
          <cell r="AD63">
            <v>-0.19762845849802652</v>
          </cell>
          <cell r="AE63">
            <v>1.7489711934156407</v>
          </cell>
          <cell r="AF63" t="str">
            <v>-</v>
          </cell>
          <cell r="AG63">
            <v>-3.9141414141414246</v>
          </cell>
        </row>
        <row r="64">
          <cell r="A64">
            <v>38991</v>
          </cell>
          <cell r="B64">
            <v>90.5</v>
          </cell>
          <cell r="C64">
            <v>97.7</v>
          </cell>
          <cell r="D64">
            <v>84.2</v>
          </cell>
          <cell r="E64">
            <v>87.3</v>
          </cell>
          <cell r="F64">
            <v>104.9</v>
          </cell>
          <cell r="G64">
            <v>90</v>
          </cell>
          <cell r="H64">
            <v>94.7</v>
          </cell>
          <cell r="I64">
            <v>90</v>
          </cell>
          <cell r="J64">
            <v>89.9</v>
          </cell>
          <cell r="K64">
            <v>92.5</v>
          </cell>
          <cell r="L64">
            <v>90</v>
          </cell>
          <cell r="M64">
            <v>73.400000000000006</v>
          </cell>
          <cell r="N64">
            <v>100.4</v>
          </cell>
          <cell r="O64">
            <v>98.3</v>
          </cell>
          <cell r="P64" t="str">
            <v>-</v>
          </cell>
          <cell r="Q64">
            <v>77.8</v>
          </cell>
          <cell r="R64">
            <v>-0.22050716648291382</v>
          </cell>
          <cell r="S64">
            <v>1.7708333333333364</v>
          </cell>
          <cell r="T64">
            <v>-3.1070195627157684</v>
          </cell>
          <cell r="U64">
            <v>-1.4672686230248275</v>
          </cell>
          <cell r="V64">
            <v>-3.0499075785582228</v>
          </cell>
          <cell r="W64">
            <v>3.2110091743119233</v>
          </cell>
          <cell r="X64">
            <v>-1.1482254697285954</v>
          </cell>
          <cell r="Y64">
            <v>0.22271714922049313</v>
          </cell>
          <cell r="Z64">
            <v>2.0431328036322491</v>
          </cell>
          <cell r="AA64">
            <v>-2.6315789473684208</v>
          </cell>
          <cell r="AB64">
            <v>0.55865921787709494</v>
          </cell>
          <cell r="AC64">
            <v>1.8030513176144403</v>
          </cell>
          <cell r="AD64">
            <v>-0.59405940594058848</v>
          </cell>
          <cell r="AE64">
            <v>-0.60667340748231402</v>
          </cell>
          <cell r="AF64" t="str">
            <v>-</v>
          </cell>
          <cell r="AG64">
            <v>2.2339027595269423</v>
          </cell>
        </row>
        <row r="65">
          <cell r="A65">
            <v>39022</v>
          </cell>
          <cell r="B65">
            <v>92.1</v>
          </cell>
          <cell r="C65">
            <v>97.8</v>
          </cell>
          <cell r="D65">
            <v>89.4</v>
          </cell>
          <cell r="E65">
            <v>92.2</v>
          </cell>
          <cell r="F65">
            <v>106.9</v>
          </cell>
          <cell r="G65">
            <v>89.4</v>
          </cell>
          <cell r="H65">
            <v>96.4</v>
          </cell>
          <cell r="I65">
            <v>91.5</v>
          </cell>
          <cell r="J65">
            <v>91.9</v>
          </cell>
          <cell r="K65">
            <v>94.6</v>
          </cell>
          <cell r="L65">
            <v>90.7</v>
          </cell>
          <cell r="M65">
            <v>74.8</v>
          </cell>
          <cell r="N65">
            <v>101.7</v>
          </cell>
          <cell r="O65">
            <v>100.1</v>
          </cell>
          <cell r="P65" t="str">
            <v>-</v>
          </cell>
          <cell r="Q65">
            <v>79.7</v>
          </cell>
          <cell r="R65">
            <v>1.7679558011049663</v>
          </cell>
          <cell r="S65">
            <v>0.10235414534288055</v>
          </cell>
          <cell r="T65">
            <v>6.1757719714964399</v>
          </cell>
          <cell r="U65">
            <v>5.6128293241695371</v>
          </cell>
          <cell r="V65">
            <v>1.9065776930409912</v>
          </cell>
          <cell r="W65">
            <v>-0.66666666666666041</v>
          </cell>
          <cell r="X65">
            <v>1.795142555438229</v>
          </cell>
          <cell r="Y65">
            <v>1.6666666666666667</v>
          </cell>
          <cell r="Z65">
            <v>2.2246941045606228</v>
          </cell>
          <cell r="AA65">
            <v>2.270270270270264</v>
          </cell>
          <cell r="AB65">
            <v>0.77777777777778101</v>
          </cell>
          <cell r="AC65">
            <v>1.907356948228871</v>
          </cell>
          <cell r="AD65">
            <v>1.2948207171314712</v>
          </cell>
          <cell r="AE65">
            <v>1.831129196337739</v>
          </cell>
          <cell r="AF65" t="str">
            <v>-</v>
          </cell>
          <cell r="AG65">
            <v>2.4421593830334265</v>
          </cell>
        </row>
        <row r="66">
          <cell r="A66">
            <v>39052</v>
          </cell>
          <cell r="B66">
            <v>93.3</v>
          </cell>
          <cell r="C66">
            <v>95</v>
          </cell>
          <cell r="D66">
            <v>87.2</v>
          </cell>
          <cell r="E66">
            <v>86.9</v>
          </cell>
          <cell r="F66">
            <v>108.9</v>
          </cell>
          <cell r="G66">
            <v>88.9</v>
          </cell>
          <cell r="H66">
            <v>93.2</v>
          </cell>
          <cell r="I66">
            <v>94.1</v>
          </cell>
          <cell r="J66">
            <v>91</v>
          </cell>
          <cell r="K66">
            <v>94.5</v>
          </cell>
          <cell r="L66">
            <v>92.7</v>
          </cell>
          <cell r="M66">
            <v>78.599999999999994</v>
          </cell>
          <cell r="N66">
            <v>105.7</v>
          </cell>
          <cell r="O66">
            <v>101.8</v>
          </cell>
          <cell r="P66" t="str">
            <v>-</v>
          </cell>
          <cell r="Q66">
            <v>80.2</v>
          </cell>
          <cell r="R66">
            <v>1.3029315960912085</v>
          </cell>
          <cell r="S66">
            <v>-2.862985685071572</v>
          </cell>
          <cell r="T66">
            <v>-2.4608501118568262</v>
          </cell>
          <cell r="U66">
            <v>-5.7483731019522741</v>
          </cell>
          <cell r="V66">
            <v>1.8709073900841908</v>
          </cell>
          <cell r="W66">
            <v>-0.55928411633109609</v>
          </cell>
          <cell r="X66">
            <v>-3.3195020746887995</v>
          </cell>
          <cell r="Y66">
            <v>2.8415300546448026</v>
          </cell>
          <cell r="Z66">
            <v>-0.97932535364527273</v>
          </cell>
          <cell r="AA66">
            <v>-0.10570824524312296</v>
          </cell>
          <cell r="AB66">
            <v>2.2050716648291067</v>
          </cell>
          <cell r="AC66">
            <v>5.0802139037433118</v>
          </cell>
          <cell r="AD66">
            <v>3.9331366764995082</v>
          </cell>
          <cell r="AE66">
            <v>1.6983016983017012</v>
          </cell>
          <cell r="AF66" t="str">
            <v>-</v>
          </cell>
          <cell r="AG66">
            <v>0.62735257214554585</v>
          </cell>
        </row>
        <row r="67">
          <cell r="A67">
            <v>39083</v>
          </cell>
          <cell r="B67">
            <v>92.8</v>
          </cell>
          <cell r="C67">
            <v>98.1</v>
          </cell>
          <cell r="D67">
            <v>88.3</v>
          </cell>
          <cell r="E67">
            <v>90.2</v>
          </cell>
          <cell r="F67">
            <v>108</v>
          </cell>
          <cell r="G67">
            <v>85.9</v>
          </cell>
          <cell r="H67">
            <v>101</v>
          </cell>
          <cell r="I67">
            <v>93</v>
          </cell>
          <cell r="J67">
            <v>88.8</v>
          </cell>
          <cell r="K67">
            <v>95</v>
          </cell>
          <cell r="L67">
            <v>90.7</v>
          </cell>
          <cell r="M67">
            <v>75.400000000000006</v>
          </cell>
          <cell r="N67">
            <v>105.9</v>
          </cell>
          <cell r="O67">
            <v>100.6</v>
          </cell>
          <cell r="P67" t="str">
            <v>-</v>
          </cell>
          <cell r="Q67">
            <v>83</v>
          </cell>
          <cell r="R67">
            <v>-0.53590568060021437</v>
          </cell>
          <cell r="S67">
            <v>3.2631578947368358</v>
          </cell>
          <cell r="T67">
            <v>1.2614678899082503</v>
          </cell>
          <cell r="U67">
            <v>3.7974683544303764</v>
          </cell>
          <cell r="V67">
            <v>-0.82644628099174078</v>
          </cell>
          <cell r="W67">
            <v>-3.3745781777277837</v>
          </cell>
          <cell r="X67">
            <v>8.3690987124463483</v>
          </cell>
          <cell r="Y67">
            <v>-1.1689691817215668</v>
          </cell>
          <cell r="Z67">
            <v>-2.417582417582421</v>
          </cell>
          <cell r="AA67">
            <v>0.52910052910052907</v>
          </cell>
          <cell r="AB67">
            <v>-2.1574973031283711</v>
          </cell>
          <cell r="AC67">
            <v>-4.0712468193384082</v>
          </cell>
          <cell r="AD67">
            <v>0.18921475875118529</v>
          </cell>
          <cell r="AE67">
            <v>-1.1787819253438141</v>
          </cell>
          <cell r="AF67" t="str">
            <v>-</v>
          </cell>
          <cell r="AG67">
            <v>3.491271820448874</v>
          </cell>
        </row>
        <row r="68">
          <cell r="A68">
            <v>39114</v>
          </cell>
          <cell r="B68">
            <v>94.1</v>
          </cell>
          <cell r="C68">
            <v>97</v>
          </cell>
          <cell r="D68">
            <v>91.8</v>
          </cell>
          <cell r="E68">
            <v>88.4</v>
          </cell>
          <cell r="F68">
            <v>109.4</v>
          </cell>
          <cell r="G68">
            <v>86.1</v>
          </cell>
          <cell r="H68">
            <v>94.8</v>
          </cell>
          <cell r="I68">
            <v>93.3</v>
          </cell>
          <cell r="J68">
            <v>90.7</v>
          </cell>
          <cell r="K68">
            <v>93.9</v>
          </cell>
          <cell r="L68">
            <v>94.3</v>
          </cell>
          <cell r="M68">
            <v>76.2</v>
          </cell>
          <cell r="N68">
            <v>107.7</v>
          </cell>
          <cell r="O68">
            <v>102.1</v>
          </cell>
          <cell r="P68" t="str">
            <v>-</v>
          </cell>
          <cell r="Q68">
            <v>76.8</v>
          </cell>
          <cell r="R68">
            <v>1.4008620689655142</v>
          </cell>
          <cell r="S68">
            <v>-1.1213047910295559</v>
          </cell>
          <cell r="T68">
            <v>3.9637599093997737</v>
          </cell>
          <cell r="U68">
            <v>-1.9955654101995532</v>
          </cell>
          <cell r="V68">
            <v>1.2962962962963016</v>
          </cell>
          <cell r="W68">
            <v>0.23282887077996348</v>
          </cell>
          <cell r="X68">
            <v>-6.1386138613861414</v>
          </cell>
          <cell r="Y68">
            <v>0.32258064516128726</v>
          </cell>
          <cell r="Z68">
            <v>2.1396396396396464</v>
          </cell>
          <cell r="AA68">
            <v>-1.1578947368420993</v>
          </cell>
          <cell r="AB68">
            <v>3.9691289966923859</v>
          </cell>
          <cell r="AC68">
            <v>1.0610079575596778</v>
          </cell>
          <cell r="AD68">
            <v>1.6997167138810172</v>
          </cell>
          <cell r="AE68">
            <v>1.4910536779324057</v>
          </cell>
          <cell r="AF68" t="str">
            <v>-</v>
          </cell>
          <cell r="AG68">
            <v>-7.4698795180722923</v>
          </cell>
        </row>
        <row r="69">
          <cell r="A69">
            <v>39142</v>
          </cell>
          <cell r="B69">
            <v>94.6</v>
          </cell>
          <cell r="C69">
            <v>96.2</v>
          </cell>
          <cell r="D69">
            <v>94.2</v>
          </cell>
          <cell r="E69">
            <v>89.5</v>
          </cell>
          <cell r="F69">
            <v>108</v>
          </cell>
          <cell r="G69">
            <v>86.2</v>
          </cell>
          <cell r="H69">
            <v>95.2</v>
          </cell>
          <cell r="I69">
            <v>96.5</v>
          </cell>
          <cell r="J69">
            <v>90.4</v>
          </cell>
          <cell r="K69">
            <v>100.9</v>
          </cell>
          <cell r="L69">
            <v>94.7</v>
          </cell>
          <cell r="M69">
            <v>78.099999999999994</v>
          </cell>
          <cell r="N69">
            <v>105.6</v>
          </cell>
          <cell r="O69">
            <v>104.2</v>
          </cell>
          <cell r="P69" t="str">
            <v>-</v>
          </cell>
          <cell r="Q69">
            <v>79.900000000000006</v>
          </cell>
          <cell r="R69">
            <v>0.53134962805526043</v>
          </cell>
          <cell r="S69">
            <v>-0.82474226804123418</v>
          </cell>
          <cell r="T69">
            <v>2.6143790849673265</v>
          </cell>
          <cell r="U69">
            <v>1.2443438914027085</v>
          </cell>
          <cell r="V69">
            <v>-1.2797074954296213</v>
          </cell>
          <cell r="W69">
            <v>0.11614401858305289</v>
          </cell>
          <cell r="X69">
            <v>0.42194092827004825</v>
          </cell>
          <cell r="Y69">
            <v>3.4297963558413755</v>
          </cell>
          <cell r="Z69">
            <v>-0.33076074972436287</v>
          </cell>
          <cell r="AA69">
            <v>7.4547390841320542</v>
          </cell>
          <cell r="AB69">
            <v>0.42417815482503252</v>
          </cell>
          <cell r="AC69">
            <v>2.4934383202099628</v>
          </cell>
          <cell r="AD69">
            <v>-1.9498607242339914</v>
          </cell>
          <cell r="AE69">
            <v>2.0568070519099009</v>
          </cell>
          <cell r="AF69" t="str">
            <v>-</v>
          </cell>
          <cell r="AG69">
            <v>4.0364583333333446</v>
          </cell>
        </row>
        <row r="70">
          <cell r="A70">
            <v>39173</v>
          </cell>
          <cell r="B70">
            <v>95.8</v>
          </cell>
          <cell r="C70">
            <v>96.9</v>
          </cell>
          <cell r="D70">
            <v>99.6</v>
          </cell>
          <cell r="E70">
            <v>89</v>
          </cell>
          <cell r="F70">
            <v>107.9</v>
          </cell>
          <cell r="G70">
            <v>89.6</v>
          </cell>
          <cell r="H70">
            <v>91.8</v>
          </cell>
          <cell r="I70">
            <v>96.2</v>
          </cell>
          <cell r="J70">
            <v>89.1</v>
          </cell>
          <cell r="K70">
            <v>98.9</v>
          </cell>
          <cell r="L70">
            <v>93.8</v>
          </cell>
          <cell r="M70">
            <v>79.2</v>
          </cell>
          <cell r="N70">
            <v>108.1</v>
          </cell>
          <cell r="O70">
            <v>109.2</v>
          </cell>
          <cell r="P70" t="str">
            <v>-</v>
          </cell>
          <cell r="Q70">
            <v>76.3</v>
          </cell>
          <cell r="R70">
            <v>1.2684989429175506</v>
          </cell>
          <cell r="S70">
            <v>0.72765072765073058</v>
          </cell>
          <cell r="T70">
            <v>5.7324840764331118</v>
          </cell>
          <cell r="U70">
            <v>-0.55865921787709494</v>
          </cell>
          <cell r="V70">
            <v>-9.2592592592587328E-2</v>
          </cell>
          <cell r="W70">
            <v>3.9443155452436098</v>
          </cell>
          <cell r="X70">
            <v>-3.5714285714285774</v>
          </cell>
          <cell r="Y70">
            <v>-0.31088082901554109</v>
          </cell>
          <cell r="Z70">
            <v>-1.4380530973451453</v>
          </cell>
          <cell r="AA70">
            <v>-1.9821605550049552</v>
          </cell>
          <cell r="AB70">
            <v>-0.95036958817318451</v>
          </cell>
          <cell r="AC70">
            <v>1.4084507042253631</v>
          </cell>
          <cell r="AD70">
            <v>2.3674242424242422</v>
          </cell>
          <cell r="AE70">
            <v>4.7984644913627639</v>
          </cell>
          <cell r="AF70" t="str">
            <v>-</v>
          </cell>
          <cell r="AG70">
            <v>-4.5056320400500729</v>
          </cell>
        </row>
        <row r="71">
          <cell r="A71">
            <v>39203</v>
          </cell>
          <cell r="B71">
            <v>95.9</v>
          </cell>
          <cell r="C71">
            <v>99.3</v>
          </cell>
          <cell r="D71">
            <v>92.9</v>
          </cell>
          <cell r="E71">
            <v>90.3</v>
          </cell>
          <cell r="F71">
            <v>114.7</v>
          </cell>
          <cell r="G71">
            <v>91.7</v>
          </cell>
          <cell r="H71">
            <v>96.5</v>
          </cell>
          <cell r="I71">
            <v>97.1</v>
          </cell>
          <cell r="J71">
            <v>89.7</v>
          </cell>
          <cell r="K71">
            <v>98.5</v>
          </cell>
          <cell r="L71">
            <v>94.2</v>
          </cell>
          <cell r="M71">
            <v>79.2</v>
          </cell>
          <cell r="N71">
            <v>109</v>
          </cell>
          <cell r="O71">
            <v>106</v>
          </cell>
          <cell r="P71" t="str">
            <v>-</v>
          </cell>
          <cell r="Q71">
            <v>79.7</v>
          </cell>
          <cell r="R71">
            <v>0.10438413361169993</v>
          </cell>
          <cell r="S71">
            <v>2.4767801857585052</v>
          </cell>
          <cell r="T71">
            <v>-6.7269076305220779</v>
          </cell>
          <cell r="U71">
            <v>1.4606741573033675</v>
          </cell>
          <cell r="V71">
            <v>6.3021316033364192</v>
          </cell>
          <cell r="W71">
            <v>2.3437500000000098</v>
          </cell>
          <cell r="X71">
            <v>5.1198257080610059</v>
          </cell>
          <cell r="Y71">
            <v>0.93555093555092661</v>
          </cell>
          <cell r="Z71">
            <v>0.67340067340068299</v>
          </cell>
          <cell r="AA71">
            <v>-0.40444893832154266</v>
          </cell>
          <cell r="AB71">
            <v>0.42643923240938775</v>
          </cell>
          <cell r="AC71">
            <v>0</v>
          </cell>
          <cell r="AD71">
            <v>0.83256244218316899</v>
          </cell>
          <cell r="AE71">
            <v>-2.9304029304029329</v>
          </cell>
          <cell r="AF71" t="str">
            <v>-</v>
          </cell>
          <cell r="AG71">
            <v>4.4560943643512525</v>
          </cell>
        </row>
        <row r="72">
          <cell r="A72">
            <v>39234</v>
          </cell>
          <cell r="B72">
            <v>97.5</v>
          </cell>
          <cell r="C72">
            <v>98.7</v>
          </cell>
          <cell r="D72">
            <v>91.9</v>
          </cell>
          <cell r="E72">
            <v>88.3</v>
          </cell>
          <cell r="F72">
            <v>111.2</v>
          </cell>
          <cell r="G72">
            <v>90.8</v>
          </cell>
          <cell r="H72">
            <v>97.3</v>
          </cell>
          <cell r="I72">
            <v>97.4</v>
          </cell>
          <cell r="J72">
            <v>92</v>
          </cell>
          <cell r="K72">
            <v>98.7</v>
          </cell>
          <cell r="L72">
            <v>97.3</v>
          </cell>
          <cell r="M72">
            <v>80.400000000000006</v>
          </cell>
          <cell r="N72">
            <v>108.9</v>
          </cell>
          <cell r="O72">
            <v>102.2</v>
          </cell>
          <cell r="P72" t="str">
            <v>-</v>
          </cell>
          <cell r="Q72">
            <v>74.5</v>
          </cell>
          <cell r="R72">
            <v>1.6684045881126115</v>
          </cell>
          <cell r="S72">
            <v>-0.60422960725074959</v>
          </cell>
          <cell r="T72">
            <v>-1.0764262648008611</v>
          </cell>
          <cell r="U72">
            <v>-2.2148394241417497</v>
          </cell>
          <cell r="V72">
            <v>-3.051438535309503</v>
          </cell>
          <cell r="W72">
            <v>-0.98146128680480438</v>
          </cell>
          <cell r="X72">
            <v>0.82901554404144784</v>
          </cell>
          <cell r="Y72">
            <v>0.30895983522143294</v>
          </cell>
          <cell r="Z72">
            <v>2.5641025641025608</v>
          </cell>
          <cell r="AA72">
            <v>0.2030456852791907</v>
          </cell>
          <cell r="AB72">
            <v>3.2908704883227111</v>
          </cell>
          <cell r="AC72">
            <v>1.5151515151515187</v>
          </cell>
          <cell r="AD72">
            <v>-9.1743119266049833E-2</v>
          </cell>
          <cell r="AE72">
            <v>-3.5849056603773555</v>
          </cell>
          <cell r="AF72" t="str">
            <v>-</v>
          </cell>
          <cell r="AG72">
            <v>-6.52446675031368</v>
          </cell>
        </row>
        <row r="73">
          <cell r="A73">
            <v>39264</v>
          </cell>
          <cell r="B73">
            <v>96.9</v>
          </cell>
          <cell r="C73">
            <v>100.2</v>
          </cell>
          <cell r="D73">
            <v>89.8</v>
          </cell>
          <cell r="E73">
            <v>89.6</v>
          </cell>
          <cell r="F73">
            <v>107.8</v>
          </cell>
          <cell r="G73">
            <v>89.8</v>
          </cell>
          <cell r="H73">
            <v>100.4</v>
          </cell>
          <cell r="I73">
            <v>98</v>
          </cell>
          <cell r="J73">
            <v>92.6</v>
          </cell>
          <cell r="K73">
            <v>93.8</v>
          </cell>
          <cell r="L73">
            <v>96.5</v>
          </cell>
          <cell r="M73">
            <v>80.8</v>
          </cell>
          <cell r="N73">
            <v>107.7</v>
          </cell>
          <cell r="O73">
            <v>103.9</v>
          </cell>
          <cell r="P73" t="str">
            <v>-</v>
          </cell>
          <cell r="Q73">
            <v>76.3</v>
          </cell>
          <cell r="R73">
            <v>-0.61538461538460953</v>
          </cell>
          <cell r="S73">
            <v>1.5197568389057752</v>
          </cell>
          <cell r="T73">
            <v>-2.2850924918389643</v>
          </cell>
          <cell r="U73">
            <v>1.4722536806341984</v>
          </cell>
          <cell r="V73">
            <v>-3.0575539568345373</v>
          </cell>
          <cell r="W73">
            <v>-1.1013215859030838</v>
          </cell>
          <cell r="X73">
            <v>3.1860226104830511</v>
          </cell>
          <cell r="Y73">
            <v>0.61601642710471693</v>
          </cell>
          <cell r="Z73">
            <v>0.65217391304347205</v>
          </cell>
          <cell r="AA73">
            <v>-4.9645390070922044</v>
          </cell>
          <cell r="AB73">
            <v>-0.8221993833504595</v>
          </cell>
          <cell r="AC73">
            <v>0.49751243781093457</v>
          </cell>
          <cell r="AD73">
            <v>-1.1019283746556501</v>
          </cell>
          <cell r="AE73">
            <v>1.663405088062625</v>
          </cell>
          <cell r="AF73" t="str">
            <v>-</v>
          </cell>
          <cell r="AG73">
            <v>2.4161073825503316</v>
          </cell>
        </row>
        <row r="74">
          <cell r="A74">
            <v>39295</v>
          </cell>
          <cell r="B74">
            <v>97.4</v>
          </cell>
          <cell r="C74">
            <v>98.7</v>
          </cell>
          <cell r="D74">
            <v>98</v>
          </cell>
          <cell r="E74">
            <v>89.7</v>
          </cell>
          <cell r="F74">
            <v>107.5</v>
          </cell>
          <cell r="G74">
            <v>88.8</v>
          </cell>
          <cell r="H74">
            <v>95.8</v>
          </cell>
          <cell r="I74">
            <v>98.9</v>
          </cell>
          <cell r="J74">
            <v>96.1</v>
          </cell>
          <cell r="K74">
            <v>98.9</v>
          </cell>
          <cell r="L74">
            <v>97</v>
          </cell>
          <cell r="M74">
            <v>81.7</v>
          </cell>
          <cell r="N74">
            <v>109.1</v>
          </cell>
          <cell r="O74">
            <v>102.7</v>
          </cell>
          <cell r="P74" t="str">
            <v>-</v>
          </cell>
          <cell r="Q74">
            <v>80.2</v>
          </cell>
          <cell r="R74">
            <v>0.51599587203302377</v>
          </cell>
          <cell r="S74">
            <v>-1.4970059880239521</v>
          </cell>
          <cell r="T74">
            <v>9.1314031180400921</v>
          </cell>
          <cell r="U74">
            <v>0.11160714285715237</v>
          </cell>
          <cell r="V74">
            <v>-0.27829313543598999</v>
          </cell>
          <cell r="W74">
            <v>-1.1135857461024499</v>
          </cell>
          <cell r="X74">
            <v>-4.5816733067729167</v>
          </cell>
          <cell r="Y74">
            <v>0.9183673469387813</v>
          </cell>
          <cell r="Z74">
            <v>3.7796976241900646</v>
          </cell>
          <cell r="AA74">
            <v>5.437100213219626</v>
          </cell>
          <cell r="AB74">
            <v>0.5181347150259068</v>
          </cell>
          <cell r="AC74">
            <v>1.1138613861386208</v>
          </cell>
          <cell r="AD74">
            <v>1.2999071494893144</v>
          </cell>
          <cell r="AE74">
            <v>-1.1549566891241605</v>
          </cell>
          <cell r="AF74" t="str">
            <v>-</v>
          </cell>
          <cell r="AG74">
            <v>5.1114023591087889</v>
          </cell>
        </row>
        <row r="75">
          <cell r="A75">
            <v>39326</v>
          </cell>
          <cell r="B75">
            <v>97.6</v>
          </cell>
          <cell r="C75">
            <v>98.1</v>
          </cell>
          <cell r="D75">
            <v>91.6</v>
          </cell>
          <cell r="E75">
            <v>90.2</v>
          </cell>
          <cell r="F75">
            <v>110.3</v>
          </cell>
          <cell r="G75">
            <v>87.8</v>
          </cell>
          <cell r="H75">
            <v>93.9</v>
          </cell>
          <cell r="I75">
            <v>96.3</v>
          </cell>
          <cell r="J75">
            <v>88.5</v>
          </cell>
          <cell r="K75">
            <v>97</v>
          </cell>
          <cell r="L75">
            <v>98.4</v>
          </cell>
          <cell r="M75">
            <v>80.099999999999994</v>
          </cell>
          <cell r="N75">
            <v>108</v>
          </cell>
          <cell r="O75">
            <v>103.1</v>
          </cell>
          <cell r="P75" t="str">
            <v>-</v>
          </cell>
          <cell r="Q75">
            <v>79.400000000000006</v>
          </cell>
          <cell r="R75">
            <v>0.2053388090348959</v>
          </cell>
          <cell r="S75">
            <v>-0.60790273556231866</v>
          </cell>
          <cell r="T75">
            <v>-6.5306122448979655</v>
          </cell>
          <cell r="U75">
            <v>0.55741360089186176</v>
          </cell>
          <cell r="V75">
            <v>2.6046511627906952</v>
          </cell>
          <cell r="W75">
            <v>-1.1261261261261262</v>
          </cell>
          <cell r="X75">
            <v>-1.9832985386221205</v>
          </cell>
          <cell r="Y75">
            <v>-2.6289180990899981</v>
          </cell>
          <cell r="Z75">
            <v>-7.9084287200832408</v>
          </cell>
          <cell r="AA75">
            <v>-1.9211324570273061</v>
          </cell>
          <cell r="AB75">
            <v>1.4432989690721707</v>
          </cell>
          <cell r="AC75">
            <v>-1.9583843329253467</v>
          </cell>
          <cell r="AD75">
            <v>-1.0082493125572818</v>
          </cell>
          <cell r="AE75">
            <v>0.38948393378772295</v>
          </cell>
          <cell r="AF75" t="str">
            <v>-</v>
          </cell>
          <cell r="AG75">
            <v>-0.99750623441396158</v>
          </cell>
        </row>
        <row r="76">
          <cell r="A76">
            <v>39356</v>
          </cell>
          <cell r="B76">
            <v>98.3</v>
          </cell>
          <cell r="C76">
            <v>99.8</v>
          </cell>
          <cell r="D76">
            <v>93.5</v>
          </cell>
          <cell r="E76">
            <v>89.5</v>
          </cell>
          <cell r="F76">
            <v>110.5</v>
          </cell>
          <cell r="G76">
            <v>90</v>
          </cell>
          <cell r="H76">
            <v>97.9</v>
          </cell>
          <cell r="I76">
            <v>98.3</v>
          </cell>
          <cell r="J76">
            <v>96.4</v>
          </cell>
          <cell r="K76">
            <v>99.2</v>
          </cell>
          <cell r="L76">
            <v>99.2</v>
          </cell>
          <cell r="M76">
            <v>85.5</v>
          </cell>
          <cell r="N76">
            <v>109</v>
          </cell>
          <cell r="O76">
            <v>105.2</v>
          </cell>
          <cell r="P76" t="str">
            <v>-</v>
          </cell>
          <cell r="Q76">
            <v>81.599999999999994</v>
          </cell>
          <cell r="R76">
            <v>0.71721311475410132</v>
          </cell>
          <cell r="S76">
            <v>1.7329255861365984</v>
          </cell>
          <cell r="T76">
            <v>2.0742358078602683</v>
          </cell>
          <cell r="U76">
            <v>-0.77605321507760849</v>
          </cell>
          <cell r="V76">
            <v>0.18132366273798989</v>
          </cell>
          <cell r="W76">
            <v>2.5056947608200488</v>
          </cell>
          <cell r="X76">
            <v>4.2598509052183173</v>
          </cell>
          <cell r="Y76">
            <v>2.0768431983385254</v>
          </cell>
          <cell r="Z76">
            <v>8.9265536723163912</v>
          </cell>
          <cell r="AA76">
            <v>2.2680412371134051</v>
          </cell>
          <cell r="AB76">
            <v>0.81300813008129791</v>
          </cell>
          <cell r="AC76">
            <v>6.7415730337078736</v>
          </cell>
          <cell r="AD76">
            <v>0.92592592592592582</v>
          </cell>
          <cell r="AE76">
            <v>2.0368574199806098</v>
          </cell>
          <cell r="AF76" t="str">
            <v>-</v>
          </cell>
          <cell r="AG76">
            <v>2.7707808564231593</v>
          </cell>
        </row>
        <row r="77">
          <cell r="A77">
            <v>39387</v>
          </cell>
          <cell r="B77">
            <v>98.5</v>
          </cell>
          <cell r="C77">
            <v>100.8</v>
          </cell>
          <cell r="D77">
            <v>95</v>
          </cell>
          <cell r="E77">
            <v>91.3</v>
          </cell>
          <cell r="F77">
            <v>110.6</v>
          </cell>
          <cell r="G77">
            <v>92.2</v>
          </cell>
          <cell r="H77">
            <v>98.9</v>
          </cell>
          <cell r="I77">
            <v>101.6</v>
          </cell>
          <cell r="J77">
            <v>103.9</v>
          </cell>
          <cell r="K77">
            <v>99.2</v>
          </cell>
          <cell r="L77">
            <v>98.9</v>
          </cell>
          <cell r="M77">
            <v>81.7</v>
          </cell>
          <cell r="N77">
            <v>108.9</v>
          </cell>
          <cell r="O77">
            <v>105.9</v>
          </cell>
          <cell r="P77" t="str">
            <v>-</v>
          </cell>
          <cell r="Q77">
            <v>83</v>
          </cell>
          <cell r="R77">
            <v>0.2034587995930853</v>
          </cell>
          <cell r="S77">
            <v>1.002004008016032</v>
          </cell>
          <cell r="T77">
            <v>1.6042780748663104</v>
          </cell>
          <cell r="U77">
            <v>2.0111731843575389</v>
          </cell>
          <cell r="V77">
            <v>9.0497737556555935E-2</v>
          </cell>
          <cell r="W77">
            <v>2.4444444444444478</v>
          </cell>
          <cell r="X77">
            <v>1.0214504596527068</v>
          </cell>
          <cell r="Y77">
            <v>3.3570701932858569</v>
          </cell>
          <cell r="Z77">
            <v>7.7800829875518671</v>
          </cell>
          <cell r="AA77">
            <v>0</v>
          </cell>
          <cell r="AB77">
            <v>-0.3024193548387068</v>
          </cell>
          <cell r="AC77">
            <v>-4.4444444444444411</v>
          </cell>
          <cell r="AD77">
            <v>-9.1743119266049833E-2</v>
          </cell>
          <cell r="AE77">
            <v>0.66539923954372893</v>
          </cell>
          <cell r="AF77" t="str">
            <v>-</v>
          </cell>
          <cell r="AG77">
            <v>1.7156862745098109</v>
          </cell>
        </row>
        <row r="78">
          <cell r="A78">
            <v>39417</v>
          </cell>
          <cell r="B78">
            <v>99.1</v>
          </cell>
          <cell r="C78">
            <v>104.2</v>
          </cell>
          <cell r="D78">
            <v>99.1</v>
          </cell>
          <cell r="E78">
            <v>93</v>
          </cell>
          <cell r="F78">
            <v>112.2</v>
          </cell>
          <cell r="G78">
            <v>95.6</v>
          </cell>
          <cell r="H78">
            <v>101.3</v>
          </cell>
          <cell r="I78">
            <v>100.5</v>
          </cell>
          <cell r="J78">
            <v>105.8</v>
          </cell>
          <cell r="K78">
            <v>99.1</v>
          </cell>
          <cell r="L78">
            <v>98.2</v>
          </cell>
          <cell r="M78">
            <v>84.4</v>
          </cell>
          <cell r="N78">
            <v>106.7</v>
          </cell>
          <cell r="O78">
            <v>106.3</v>
          </cell>
          <cell r="P78" t="str">
            <v>-</v>
          </cell>
          <cell r="Q78">
            <v>82.5</v>
          </cell>
          <cell r="R78">
            <v>0.60913705583755773</v>
          </cell>
          <cell r="S78">
            <v>3.3730158730158792</v>
          </cell>
          <cell r="T78">
            <v>4.3157894736842044</v>
          </cell>
          <cell r="U78">
            <v>1.8619934282584916</v>
          </cell>
          <cell r="V78">
            <v>1.446654611211581</v>
          </cell>
          <cell r="W78">
            <v>3.6876355748373011</v>
          </cell>
          <cell r="X78">
            <v>2.4266936299292126</v>
          </cell>
          <cell r="Y78">
            <v>-1.0826771653543252</v>
          </cell>
          <cell r="Z78">
            <v>1.8286814244465748</v>
          </cell>
          <cell r="AA78">
            <v>-0.10080645161291181</v>
          </cell>
          <cell r="AB78">
            <v>-0.70778564206269245</v>
          </cell>
          <cell r="AC78">
            <v>3.3047735618115088</v>
          </cell>
          <cell r="AD78">
            <v>-2.020202020202023</v>
          </cell>
          <cell r="AE78">
            <v>0.37771482530688522</v>
          </cell>
          <cell r="AF78" t="str">
            <v>-</v>
          </cell>
          <cell r="AG78">
            <v>-0.60240963855421692</v>
          </cell>
        </row>
        <row r="79">
          <cell r="A79">
            <v>39448</v>
          </cell>
          <cell r="B79">
            <v>101.3</v>
          </cell>
          <cell r="C79">
            <v>103.1</v>
          </cell>
          <cell r="D79">
            <v>105.2</v>
          </cell>
          <cell r="E79">
            <v>95.2</v>
          </cell>
          <cell r="F79">
            <v>104.5</v>
          </cell>
          <cell r="G79">
            <v>98.1</v>
          </cell>
          <cell r="H79">
            <v>101.3</v>
          </cell>
          <cell r="I79">
            <v>103.3</v>
          </cell>
          <cell r="J79">
            <v>102.6</v>
          </cell>
          <cell r="K79">
            <v>103</v>
          </cell>
          <cell r="L79">
            <v>101.5</v>
          </cell>
          <cell r="M79">
            <v>89.6</v>
          </cell>
          <cell r="N79">
            <v>107.5</v>
          </cell>
          <cell r="O79">
            <v>108.9</v>
          </cell>
          <cell r="P79" t="str">
            <v>-</v>
          </cell>
          <cell r="Q79">
            <v>87.5</v>
          </cell>
          <cell r="R79">
            <v>2.2199798183652906</v>
          </cell>
          <cell r="S79">
            <v>-1.0556621880998163</v>
          </cell>
          <cell r="T79">
            <v>6.1553985872855792</v>
          </cell>
          <cell r="U79">
            <v>2.3655913978494656</v>
          </cell>
          <cell r="V79">
            <v>-6.862745098039218</v>
          </cell>
          <cell r="W79">
            <v>2.6150627615062763</v>
          </cell>
          <cell r="X79">
            <v>0</v>
          </cell>
          <cell r="Y79">
            <v>2.7860696517412906</v>
          </cell>
          <cell r="Z79">
            <v>-3.0245746691871482</v>
          </cell>
          <cell r="AA79">
            <v>3.9354187689202886</v>
          </cell>
          <cell r="AB79">
            <v>3.3604887983706693</v>
          </cell>
          <cell r="AC79">
            <v>6.1611374407582797</v>
          </cell>
          <cell r="AD79">
            <v>0.74976569821930383</v>
          </cell>
          <cell r="AE79">
            <v>2.4459078080903187</v>
          </cell>
          <cell r="AF79" t="str">
            <v>-</v>
          </cell>
          <cell r="AG79">
            <v>6.0606060606060606</v>
          </cell>
        </row>
        <row r="80">
          <cell r="A80">
            <v>39479</v>
          </cell>
          <cell r="B80">
            <v>100.1</v>
          </cell>
          <cell r="C80">
            <v>103.9</v>
          </cell>
          <cell r="D80">
            <v>102.7</v>
          </cell>
          <cell r="E80">
            <v>101.4</v>
          </cell>
          <cell r="F80">
            <v>111.5</v>
          </cell>
          <cell r="G80">
            <v>99.6</v>
          </cell>
          <cell r="H80">
            <v>105.3</v>
          </cell>
          <cell r="I80">
            <v>100.7</v>
          </cell>
          <cell r="J80">
            <v>102.4</v>
          </cell>
          <cell r="K80">
            <v>96.6</v>
          </cell>
          <cell r="L80">
            <v>100.5</v>
          </cell>
          <cell r="M80">
            <v>87.2</v>
          </cell>
          <cell r="N80">
            <v>108.2</v>
          </cell>
          <cell r="O80">
            <v>111</v>
          </cell>
          <cell r="P80" t="str">
            <v>-</v>
          </cell>
          <cell r="Q80">
            <v>88.6</v>
          </cell>
          <cell r="R80">
            <v>-1.1846001974333691</v>
          </cell>
          <cell r="S80">
            <v>0.77594568380214501</v>
          </cell>
          <cell r="T80">
            <v>-2.376425855513308</v>
          </cell>
          <cell r="U80">
            <v>6.5126050420168102</v>
          </cell>
          <cell r="V80">
            <v>6.6985645933014357</v>
          </cell>
          <cell r="W80">
            <v>1.5290519877675843</v>
          </cell>
          <cell r="X80">
            <v>3.9486673247778872</v>
          </cell>
          <cell r="Y80">
            <v>-2.5169409486931213</v>
          </cell>
          <cell r="Z80">
            <v>-0.19493177387913124</v>
          </cell>
          <cell r="AA80">
            <v>-6.213592233009714</v>
          </cell>
          <cell r="AB80">
            <v>-0.98522167487684731</v>
          </cell>
          <cell r="AC80">
            <v>-2.6785714285714191</v>
          </cell>
          <cell r="AD80">
            <v>0.65116279069767702</v>
          </cell>
          <cell r="AE80">
            <v>1.9283746556473778</v>
          </cell>
          <cell r="AF80" t="str">
            <v>-</v>
          </cell>
          <cell r="AG80">
            <v>1.2571428571428507</v>
          </cell>
        </row>
        <row r="81">
          <cell r="A81">
            <v>39508</v>
          </cell>
          <cell r="B81">
            <v>100.6</v>
          </cell>
          <cell r="C81">
            <v>101.3</v>
          </cell>
          <cell r="D81">
            <v>98.8</v>
          </cell>
          <cell r="E81">
            <v>94.9</v>
          </cell>
          <cell r="F81">
            <v>118.4</v>
          </cell>
          <cell r="G81">
            <v>95.7</v>
          </cell>
          <cell r="H81">
            <v>98.2</v>
          </cell>
          <cell r="I81">
            <v>100.5</v>
          </cell>
          <cell r="J81">
            <v>107.2</v>
          </cell>
          <cell r="K81">
            <v>101.7</v>
          </cell>
          <cell r="L81">
            <v>101.7</v>
          </cell>
          <cell r="M81">
            <v>87.2</v>
          </cell>
          <cell r="N81">
            <v>110.5</v>
          </cell>
          <cell r="O81">
            <v>108.7</v>
          </cell>
          <cell r="P81" t="str">
            <v>-</v>
          </cell>
          <cell r="Q81">
            <v>85.8</v>
          </cell>
          <cell r="R81">
            <v>0.49950049950049952</v>
          </cell>
          <cell r="S81">
            <v>-2.5024061597690168</v>
          </cell>
          <cell r="T81">
            <v>-3.7974683544303853</v>
          </cell>
          <cell r="U81">
            <v>-6.4102564102564097</v>
          </cell>
          <cell r="V81">
            <v>6.1883408071748924</v>
          </cell>
          <cell r="W81">
            <v>-3.9156626506024015</v>
          </cell>
          <cell r="X81">
            <v>-6.7426400759734033</v>
          </cell>
          <cell r="Y81">
            <v>-0.19860973187686479</v>
          </cell>
          <cell r="Z81">
            <v>4.6874999999999973</v>
          </cell>
          <cell r="AA81">
            <v>5.279503105590071</v>
          </cell>
          <cell r="AB81">
            <v>1.1940298507462714</v>
          </cell>
          <cell r="AC81">
            <v>0</v>
          </cell>
          <cell r="AD81">
            <v>2.1256931608133063</v>
          </cell>
          <cell r="AE81">
            <v>-2.0720720720720696</v>
          </cell>
          <cell r="AF81" t="str">
            <v>-</v>
          </cell>
          <cell r="AG81">
            <v>-3.1602708803611703</v>
          </cell>
        </row>
        <row r="82">
          <cell r="A82">
            <v>39539</v>
          </cell>
          <cell r="B82">
            <v>100.1</v>
          </cell>
          <cell r="C82">
            <v>102</v>
          </cell>
          <cell r="D82">
            <v>97.4</v>
          </cell>
          <cell r="E82">
            <v>92.2</v>
          </cell>
          <cell r="F82">
            <v>109.8</v>
          </cell>
          <cell r="G82">
            <v>92.5</v>
          </cell>
          <cell r="H82">
            <v>100.1</v>
          </cell>
          <cell r="I82">
            <v>100.9</v>
          </cell>
          <cell r="J82">
            <v>105.8</v>
          </cell>
          <cell r="K82">
            <v>95.7</v>
          </cell>
          <cell r="L82">
            <v>102.9</v>
          </cell>
          <cell r="M82">
            <v>87.9</v>
          </cell>
          <cell r="N82">
            <v>109.1</v>
          </cell>
          <cell r="O82">
            <v>108</v>
          </cell>
          <cell r="P82" t="str">
            <v>-</v>
          </cell>
          <cell r="Q82">
            <v>84.9</v>
          </cell>
          <cell r="R82">
            <v>-0.49701789264413521</v>
          </cell>
          <cell r="S82">
            <v>0.69101678183613313</v>
          </cell>
          <cell r="T82">
            <v>-1.4170040485829873</v>
          </cell>
          <cell r="U82">
            <v>-2.8451001053740805</v>
          </cell>
          <cell r="V82">
            <v>-7.2635135135135194</v>
          </cell>
          <cell r="W82">
            <v>-3.3437826541274847</v>
          </cell>
          <cell r="X82">
            <v>1.9348268839103782</v>
          </cell>
          <cell r="Y82">
            <v>0.39800995024876185</v>
          </cell>
          <cell r="Z82">
            <v>-1.3059701492537368</v>
          </cell>
          <cell r="AA82">
            <v>-5.8997050147492622</v>
          </cell>
          <cell r="AB82">
            <v>1.1799410029498554</v>
          </cell>
          <cell r="AC82">
            <v>0.80275229357798483</v>
          </cell>
          <cell r="AD82">
            <v>-1.2669683257918605</v>
          </cell>
          <cell r="AE82">
            <v>-0.64397424103036138</v>
          </cell>
          <cell r="AF82" t="str">
            <v>-</v>
          </cell>
          <cell r="AG82">
            <v>-1.0489510489510392</v>
          </cell>
        </row>
        <row r="83">
          <cell r="A83">
            <v>39569</v>
          </cell>
          <cell r="B83">
            <v>99</v>
          </cell>
          <cell r="C83">
            <v>100.7</v>
          </cell>
          <cell r="D83">
            <v>96.5</v>
          </cell>
          <cell r="E83">
            <v>93.7</v>
          </cell>
          <cell r="F83">
            <v>108.6</v>
          </cell>
          <cell r="G83">
            <v>91.1</v>
          </cell>
          <cell r="H83">
            <v>100.7</v>
          </cell>
          <cell r="I83">
            <v>102.3</v>
          </cell>
          <cell r="J83">
            <v>108.8</v>
          </cell>
          <cell r="K83">
            <v>98.5</v>
          </cell>
          <cell r="L83">
            <v>101</v>
          </cell>
          <cell r="M83">
            <v>87</v>
          </cell>
          <cell r="N83">
            <v>103.5</v>
          </cell>
          <cell r="O83">
            <v>100.7</v>
          </cell>
          <cell r="P83" t="str">
            <v>-</v>
          </cell>
          <cell r="Q83">
            <v>86.2</v>
          </cell>
          <cell r="R83">
            <v>-1.0989010989010932</v>
          </cell>
          <cell r="S83">
            <v>-1.2745098039215659</v>
          </cell>
          <cell r="T83">
            <v>-0.92402464065708989</v>
          </cell>
          <cell r="U83">
            <v>1.6268980477223427</v>
          </cell>
          <cell r="V83">
            <v>-1.0928961748633905</v>
          </cell>
          <cell r="W83">
            <v>-1.5135135135135198</v>
          </cell>
          <cell r="X83">
            <v>0.59940059940060797</v>
          </cell>
          <cell r="Y83">
            <v>1.3875123885034601</v>
          </cell>
          <cell r="Z83">
            <v>2.8355387523629489</v>
          </cell>
          <cell r="AA83">
            <v>2.9258098223615434</v>
          </cell>
          <cell r="AB83">
            <v>-1.8464528668610356</v>
          </cell>
          <cell r="AC83">
            <v>-1.0238907849829415</v>
          </cell>
          <cell r="AD83">
            <v>-5.1329055912007284</v>
          </cell>
          <cell r="AE83">
            <v>-6.7592592592592569</v>
          </cell>
          <cell r="AF83" t="str">
            <v>-</v>
          </cell>
          <cell r="AG83">
            <v>1.5312131919905736</v>
          </cell>
        </row>
        <row r="84">
          <cell r="A84">
            <v>39600</v>
          </cell>
          <cell r="B84">
            <v>105.1</v>
          </cell>
          <cell r="C84">
            <v>99.6</v>
          </cell>
          <cell r="D84">
            <v>98.8</v>
          </cell>
          <cell r="E84">
            <v>95.6</v>
          </cell>
          <cell r="F84">
            <v>112.8</v>
          </cell>
          <cell r="G84">
            <v>93.8</v>
          </cell>
          <cell r="H84">
            <v>95.7</v>
          </cell>
          <cell r="I84">
            <v>104.1</v>
          </cell>
          <cell r="J84">
            <v>105.4</v>
          </cell>
          <cell r="K84">
            <v>105</v>
          </cell>
          <cell r="L84">
            <v>107.4</v>
          </cell>
          <cell r="M84">
            <v>90.1</v>
          </cell>
          <cell r="N84">
            <v>107.4</v>
          </cell>
          <cell r="O84">
            <v>108.8</v>
          </cell>
          <cell r="P84" t="str">
            <v>-</v>
          </cell>
          <cell r="Q84">
            <v>87.6</v>
          </cell>
          <cell r="R84">
            <v>6.1616161616161564</v>
          </cell>
          <cell r="S84">
            <v>-1.0923535253227492</v>
          </cell>
          <cell r="T84">
            <v>2.3834196891191683</v>
          </cell>
          <cell r="U84">
            <v>2.0277481323372375</v>
          </cell>
          <cell r="V84">
            <v>3.8674033149171296</v>
          </cell>
          <cell r="W84">
            <v>2.9637760702524734</v>
          </cell>
          <cell r="X84">
            <v>-4.9652432969215488</v>
          </cell>
          <cell r="Y84">
            <v>1.7595307917888536</v>
          </cell>
          <cell r="Z84">
            <v>-3.1249999999999925</v>
          </cell>
          <cell r="AA84">
            <v>6.5989847715736047</v>
          </cell>
          <cell r="AB84">
            <v>6.3366336633663423</v>
          </cell>
          <cell r="AC84">
            <v>3.5632183908045914</v>
          </cell>
          <cell r="AD84">
            <v>3.7681159420289911</v>
          </cell>
          <cell r="AE84">
            <v>8.0436941410129048</v>
          </cell>
          <cell r="AF84" t="str">
            <v>-</v>
          </cell>
          <cell r="AG84">
            <v>1.6241299303944219</v>
          </cell>
        </row>
        <row r="85">
          <cell r="A85">
            <v>39630</v>
          </cell>
          <cell r="B85">
            <v>102.9</v>
          </cell>
          <cell r="C85">
            <v>99.4</v>
          </cell>
          <cell r="D85">
            <v>97.4</v>
          </cell>
          <cell r="E85">
            <v>97.2</v>
          </cell>
          <cell r="F85">
            <v>111.9</v>
          </cell>
          <cell r="G85">
            <v>91.3</v>
          </cell>
          <cell r="H85">
            <v>99.9</v>
          </cell>
          <cell r="I85">
            <v>105.1</v>
          </cell>
          <cell r="J85">
            <v>106.7</v>
          </cell>
          <cell r="K85">
            <v>100.9</v>
          </cell>
          <cell r="L85">
            <v>103.8</v>
          </cell>
          <cell r="M85">
            <v>91.5</v>
          </cell>
          <cell r="N85">
            <v>107.7</v>
          </cell>
          <cell r="O85">
            <v>106</v>
          </cell>
          <cell r="P85" t="str">
            <v>-</v>
          </cell>
          <cell r="Q85">
            <v>88.5</v>
          </cell>
          <cell r="R85">
            <v>-2.0932445290199704</v>
          </cell>
          <cell r="S85">
            <v>-0.20080321285139419</v>
          </cell>
          <cell r="T85">
            <v>-1.4170040485829873</v>
          </cell>
          <cell r="U85">
            <v>1.6736401673640255</v>
          </cell>
          <cell r="V85">
            <v>-0.79787234042552435</v>
          </cell>
          <cell r="W85">
            <v>-2.6652452025586357</v>
          </cell>
          <cell r="X85">
            <v>4.3887147335423222</v>
          </cell>
          <cell r="Y85">
            <v>0.96061479346781953</v>
          </cell>
          <cell r="Z85">
            <v>1.233396584440225</v>
          </cell>
          <cell r="AA85">
            <v>-3.9047619047618989</v>
          </cell>
          <cell r="AB85">
            <v>-3.3519553072625774</v>
          </cell>
          <cell r="AC85">
            <v>1.5538290788013382</v>
          </cell>
          <cell r="AD85">
            <v>0.2793296089385448</v>
          </cell>
          <cell r="AE85">
            <v>-2.5735294117647034</v>
          </cell>
          <cell r="AF85" t="str">
            <v>-</v>
          </cell>
          <cell r="AG85">
            <v>1.0273972602739792</v>
          </cell>
        </row>
        <row r="86">
          <cell r="A86">
            <v>39661</v>
          </cell>
          <cell r="B86">
            <v>102</v>
          </cell>
          <cell r="C86">
            <v>101.2</v>
          </cell>
          <cell r="D86">
            <v>96.8</v>
          </cell>
          <cell r="E86">
            <v>100.4</v>
          </cell>
          <cell r="F86">
            <v>117.3</v>
          </cell>
          <cell r="G86">
            <v>94</v>
          </cell>
          <cell r="H86">
            <v>101.9</v>
          </cell>
          <cell r="I86">
            <v>104.3</v>
          </cell>
          <cell r="J86">
            <v>103.8</v>
          </cell>
          <cell r="K86">
            <v>100.9</v>
          </cell>
          <cell r="L86">
            <v>102.1</v>
          </cell>
          <cell r="M86">
            <v>88.1</v>
          </cell>
          <cell r="N86">
            <v>110.9</v>
          </cell>
          <cell r="O86">
            <v>106.5</v>
          </cell>
          <cell r="P86" t="str">
            <v>-</v>
          </cell>
          <cell r="Q86">
            <v>83.9</v>
          </cell>
          <cell r="R86">
            <v>-0.87463556851312496</v>
          </cell>
          <cell r="S86">
            <v>1.8108651911468783</v>
          </cell>
          <cell r="T86">
            <v>-0.61601642710473148</v>
          </cell>
          <cell r="U86">
            <v>3.292181069958851</v>
          </cell>
          <cell r="V86">
            <v>4.8257372654155422</v>
          </cell>
          <cell r="W86">
            <v>2.9572836801752498</v>
          </cell>
          <cell r="X86">
            <v>2.0020020020020022</v>
          </cell>
          <cell r="Y86">
            <v>-0.76117982873453593</v>
          </cell>
          <cell r="Z86">
            <v>-2.717900656044991</v>
          </cell>
          <cell r="AA86">
            <v>0</v>
          </cell>
          <cell r="AB86">
            <v>-1.6377649325626231</v>
          </cell>
          <cell r="AC86">
            <v>-3.715846994535525</v>
          </cell>
          <cell r="AD86">
            <v>2.9712163416898818</v>
          </cell>
          <cell r="AE86">
            <v>0.47169811320754718</v>
          </cell>
          <cell r="AF86" t="str">
            <v>-</v>
          </cell>
          <cell r="AG86">
            <v>-5.1977401129943441</v>
          </cell>
        </row>
        <row r="87">
          <cell r="A87">
            <v>39692</v>
          </cell>
          <cell r="B87">
            <v>103.1</v>
          </cell>
          <cell r="C87">
            <v>100.9</v>
          </cell>
          <cell r="D87">
            <v>100.1</v>
          </cell>
          <cell r="E87">
            <v>98.8</v>
          </cell>
          <cell r="F87">
            <v>111.7</v>
          </cell>
          <cell r="G87">
            <v>95</v>
          </cell>
          <cell r="H87">
            <v>103.7</v>
          </cell>
          <cell r="I87">
            <v>102.8</v>
          </cell>
          <cell r="J87">
            <v>100</v>
          </cell>
          <cell r="K87">
            <v>101.3</v>
          </cell>
          <cell r="L87">
            <v>103.1</v>
          </cell>
          <cell r="M87">
            <v>93.5</v>
          </cell>
          <cell r="N87">
            <v>111.1</v>
          </cell>
          <cell r="O87">
            <v>111.4</v>
          </cell>
          <cell r="P87" t="str">
            <v>-</v>
          </cell>
          <cell r="Q87">
            <v>81.599999999999994</v>
          </cell>
          <cell r="R87">
            <v>1.078431372549014</v>
          </cell>
          <cell r="S87">
            <v>-0.29644268774703275</v>
          </cell>
          <cell r="T87">
            <v>3.4090909090909061</v>
          </cell>
          <cell r="U87">
            <v>-1.5936254980079765</v>
          </cell>
          <cell r="V87">
            <v>-4.7740835464620579</v>
          </cell>
          <cell r="W87">
            <v>1.0638297872340425</v>
          </cell>
          <cell r="X87">
            <v>1.7664376840039224</v>
          </cell>
          <cell r="Y87">
            <v>-1.4381591562799616</v>
          </cell>
          <cell r="Z87">
            <v>-3.6608863198458548</v>
          </cell>
          <cell r="AA87">
            <v>0.39643211100098258</v>
          </cell>
          <cell r="AB87">
            <v>0.97943192948090119</v>
          </cell>
          <cell r="AC87">
            <v>6.129398410896715</v>
          </cell>
          <cell r="AD87">
            <v>0.18034265103695998</v>
          </cell>
          <cell r="AE87">
            <v>4.6009389671361554</v>
          </cell>
          <cell r="AF87" t="str">
            <v>-</v>
          </cell>
          <cell r="AG87">
            <v>-2.7413587604290957</v>
          </cell>
        </row>
        <row r="88">
          <cell r="A88">
            <v>39722</v>
          </cell>
          <cell r="B88">
            <v>99.4</v>
          </cell>
          <cell r="C88">
            <v>98.7</v>
          </cell>
          <cell r="D88">
            <v>97.4</v>
          </cell>
          <cell r="E88">
            <v>101.5</v>
          </cell>
          <cell r="F88">
            <v>112.8</v>
          </cell>
          <cell r="G88">
            <v>94</v>
          </cell>
          <cell r="H88">
            <v>97.4</v>
          </cell>
          <cell r="I88">
            <v>99.2</v>
          </cell>
          <cell r="J88">
            <v>94.5</v>
          </cell>
          <cell r="K88">
            <v>101</v>
          </cell>
          <cell r="L88">
            <v>101.4</v>
          </cell>
          <cell r="M88">
            <v>91.1</v>
          </cell>
          <cell r="N88">
            <v>105.4</v>
          </cell>
          <cell r="O88">
            <v>105.6</v>
          </cell>
          <cell r="P88" t="str">
            <v>-</v>
          </cell>
          <cell r="Q88">
            <v>85.9</v>
          </cell>
          <cell r="R88">
            <v>-3.5887487875848585</v>
          </cell>
          <cell r="S88">
            <v>-2.1803766105054536</v>
          </cell>
          <cell r="T88">
            <v>-2.6973026973026859</v>
          </cell>
          <cell r="U88">
            <v>2.7327935222672095</v>
          </cell>
          <cell r="V88">
            <v>0.98478066248880414</v>
          </cell>
          <cell r="W88">
            <v>-1.0526315789473684</v>
          </cell>
          <cell r="X88">
            <v>-6.0752169720347124</v>
          </cell>
          <cell r="Y88">
            <v>-3.5019455252918235</v>
          </cell>
          <cell r="Z88">
            <v>-5.5</v>
          </cell>
          <cell r="AA88">
            <v>-0.29615004935833872</v>
          </cell>
          <cell r="AB88">
            <v>-1.6488845780795236</v>
          </cell>
          <cell r="AC88">
            <v>-2.5668449197861021</v>
          </cell>
          <cell r="AD88">
            <v>-5.1305130513051207</v>
          </cell>
          <cell r="AE88">
            <v>-5.2064631956912129</v>
          </cell>
          <cell r="AF88" t="str">
            <v>-</v>
          </cell>
          <cell r="AG88">
            <v>5.269607843137269</v>
          </cell>
        </row>
        <row r="89">
          <cell r="A89">
            <v>39753</v>
          </cell>
          <cell r="B89">
            <v>94.9</v>
          </cell>
          <cell r="C89">
            <v>98.1</v>
          </cell>
          <cell r="D89">
            <v>90.2</v>
          </cell>
          <cell r="E89">
            <v>96.6</v>
          </cell>
          <cell r="F89">
            <v>108</v>
          </cell>
          <cell r="G89">
            <v>92.8</v>
          </cell>
          <cell r="H89">
            <v>96.5</v>
          </cell>
          <cell r="I89">
            <v>86.7</v>
          </cell>
          <cell r="J89">
            <v>80.5</v>
          </cell>
          <cell r="K89">
            <v>99.4</v>
          </cell>
          <cell r="L89">
            <v>98.6</v>
          </cell>
          <cell r="M89">
            <v>90.6</v>
          </cell>
          <cell r="N89">
            <v>101.1</v>
          </cell>
          <cell r="O89">
            <v>97.5</v>
          </cell>
          <cell r="P89" t="str">
            <v>-</v>
          </cell>
          <cell r="Q89">
            <v>82.1</v>
          </cell>
          <cell r="R89">
            <v>-4.5271629778672029</v>
          </cell>
          <cell r="S89">
            <v>-0.60790273556231866</v>
          </cell>
          <cell r="T89">
            <v>-7.3921971252566765</v>
          </cell>
          <cell r="U89">
            <v>-4.8275862068965569</v>
          </cell>
          <cell r="V89">
            <v>-4.2553191489361684</v>
          </cell>
          <cell r="W89">
            <v>-1.276595744680854</v>
          </cell>
          <cell r="X89">
            <v>-0.92402464065708989</v>
          </cell>
          <cell r="Y89">
            <v>-12.600806451612904</v>
          </cell>
          <cell r="Z89">
            <v>-14.814814814814813</v>
          </cell>
          <cell r="AA89">
            <v>-1.5841584158415787</v>
          </cell>
          <cell r="AB89">
            <v>-2.7613412228796954</v>
          </cell>
          <cell r="AC89">
            <v>-0.54884742041712409</v>
          </cell>
          <cell r="AD89">
            <v>-4.079696394686918</v>
          </cell>
          <cell r="AE89">
            <v>-7.6704545454545396</v>
          </cell>
          <cell r="AF89" t="str">
            <v>-</v>
          </cell>
          <cell r="AG89">
            <v>-4.4237485448195706</v>
          </cell>
        </row>
        <row r="90">
          <cell r="A90">
            <v>39783</v>
          </cell>
          <cell r="B90">
            <v>82.8</v>
          </cell>
          <cell r="C90">
            <v>91.3</v>
          </cell>
          <cell r="D90">
            <v>88.1</v>
          </cell>
          <cell r="E90">
            <v>89.2</v>
          </cell>
          <cell r="F90">
            <v>102.8</v>
          </cell>
          <cell r="G90">
            <v>88.7</v>
          </cell>
          <cell r="H90">
            <v>87.7</v>
          </cell>
          <cell r="I90">
            <v>72</v>
          </cell>
          <cell r="J90">
            <v>70.7</v>
          </cell>
          <cell r="K90">
            <v>88.6</v>
          </cell>
          <cell r="L90">
            <v>83.8</v>
          </cell>
          <cell r="M90">
            <v>73.3</v>
          </cell>
          <cell r="N90">
            <v>94.3</v>
          </cell>
          <cell r="O90">
            <v>86</v>
          </cell>
          <cell r="P90" t="str">
            <v>-</v>
          </cell>
          <cell r="Q90">
            <v>85</v>
          </cell>
          <cell r="R90">
            <v>-12.750263435194951</v>
          </cell>
          <cell r="S90">
            <v>-6.9317023445463786</v>
          </cell>
          <cell r="T90">
            <v>-2.3281596452328253</v>
          </cell>
          <cell r="U90">
            <v>-7.6604554865424346</v>
          </cell>
          <cell r="V90">
            <v>-4.8148148148148175</v>
          </cell>
          <cell r="W90">
            <v>-4.4181034482758559</v>
          </cell>
          <cell r="X90">
            <v>-9.1191709844559554</v>
          </cell>
          <cell r="Y90">
            <v>-16.955017301038065</v>
          </cell>
          <cell r="Z90">
            <v>-12.173913043478258</v>
          </cell>
          <cell r="AA90">
            <v>-10.865191146881299</v>
          </cell>
          <cell r="AB90">
            <v>-15.010141987829611</v>
          </cell>
          <cell r="AC90">
            <v>-19.094922737306842</v>
          </cell>
          <cell r="AD90">
            <v>-6.7260138476755662</v>
          </cell>
          <cell r="AE90">
            <v>-11.794871794871794</v>
          </cell>
          <cell r="AF90" t="str">
            <v>-</v>
          </cell>
          <cell r="AG90">
            <v>3.5322777101096299</v>
          </cell>
        </row>
        <row r="91">
          <cell r="A91">
            <v>39814</v>
          </cell>
          <cell r="B91">
            <v>84.9</v>
          </cell>
          <cell r="C91">
            <v>92.1</v>
          </cell>
          <cell r="D91">
            <v>78.7</v>
          </cell>
          <cell r="E91">
            <v>92.9</v>
          </cell>
          <cell r="F91">
            <v>103.7</v>
          </cell>
          <cell r="G91">
            <v>93.8</v>
          </cell>
          <cell r="H91">
            <v>83.5</v>
          </cell>
          <cell r="I91">
            <v>76.3</v>
          </cell>
          <cell r="J91">
            <v>67.400000000000006</v>
          </cell>
          <cell r="K91">
            <v>90.7</v>
          </cell>
          <cell r="L91">
            <v>86.9</v>
          </cell>
          <cell r="M91">
            <v>73.099999999999994</v>
          </cell>
          <cell r="N91">
            <v>97</v>
          </cell>
          <cell r="O91">
            <v>90.6</v>
          </cell>
          <cell r="P91" t="str">
            <v>-</v>
          </cell>
          <cell r="Q91">
            <v>83.1</v>
          </cell>
          <cell r="R91">
            <v>2.5362318840579814</v>
          </cell>
          <cell r="S91">
            <v>0.8762322015334032</v>
          </cell>
          <cell r="T91">
            <v>-10.669693530079446</v>
          </cell>
          <cell r="U91">
            <v>4.1479820627802724</v>
          </cell>
          <cell r="V91">
            <v>0.87548638132296275</v>
          </cell>
          <cell r="W91">
            <v>5.7497181510710194</v>
          </cell>
          <cell r="X91">
            <v>-4.7890535917901964</v>
          </cell>
          <cell r="Y91">
            <v>5.9722222222222188</v>
          </cell>
          <cell r="Z91">
            <v>-4.667609618104664</v>
          </cell>
          <cell r="AA91">
            <v>2.3702031602708904</v>
          </cell>
          <cell r="AB91">
            <v>3.6992840095465498</v>
          </cell>
          <cell r="AC91">
            <v>-0.2728512960436601</v>
          </cell>
          <cell r="AD91">
            <v>2.863202545068932</v>
          </cell>
          <cell r="AE91">
            <v>5.3488372093023191</v>
          </cell>
          <cell r="AF91" t="str">
            <v>-</v>
          </cell>
          <cell r="AG91">
            <v>-2.2352941176470655</v>
          </cell>
        </row>
        <row r="92">
          <cell r="A92">
            <v>39845</v>
          </cell>
          <cell r="B92">
            <v>86.4</v>
          </cell>
          <cell r="C92">
            <v>95.2</v>
          </cell>
          <cell r="D92">
            <v>84</v>
          </cell>
          <cell r="E92">
            <v>94.4</v>
          </cell>
          <cell r="F92">
            <v>104.6</v>
          </cell>
          <cell r="G92">
            <v>83.7</v>
          </cell>
          <cell r="H92">
            <v>95.6</v>
          </cell>
          <cell r="I92">
            <v>79.400000000000006</v>
          </cell>
          <cell r="J92">
            <v>76.599999999999994</v>
          </cell>
          <cell r="K92">
            <v>86.7</v>
          </cell>
          <cell r="L92">
            <v>87.5</v>
          </cell>
          <cell r="M92">
            <v>79.2</v>
          </cell>
          <cell r="N92">
            <v>94.3</v>
          </cell>
          <cell r="O92">
            <v>94.3</v>
          </cell>
          <cell r="P92" t="str">
            <v>-</v>
          </cell>
          <cell r="Q92">
            <v>83.2</v>
          </cell>
          <cell r="R92">
            <v>1.7667844522968195</v>
          </cell>
          <cell r="S92">
            <v>3.3659066232356225</v>
          </cell>
          <cell r="T92">
            <v>6.7344345616264265</v>
          </cell>
          <cell r="U92">
            <v>1.6146393972012916</v>
          </cell>
          <cell r="V92">
            <v>0.86788813886209404</v>
          </cell>
          <cell r="W92">
            <v>-10.767590618336881</v>
          </cell>
          <cell r="X92">
            <v>14.491017964071851</v>
          </cell>
          <cell r="Y92">
            <v>4.0629095674967353</v>
          </cell>
          <cell r="Z92">
            <v>13.649851632047461</v>
          </cell>
          <cell r="AA92">
            <v>-4.4101433296582133</v>
          </cell>
          <cell r="AB92">
            <v>0.69044879171460793</v>
          </cell>
          <cell r="AC92">
            <v>8.3447332421340761</v>
          </cell>
          <cell r="AD92">
            <v>-2.7835051546391782</v>
          </cell>
          <cell r="AE92">
            <v>4.0838852097130278</v>
          </cell>
          <cell r="AF92" t="str">
            <v>-</v>
          </cell>
          <cell r="AG92">
            <v>0.12033694344164685</v>
          </cell>
        </row>
        <row r="93">
          <cell r="A93">
            <v>39873</v>
          </cell>
          <cell r="B93">
            <v>87.9</v>
          </cell>
          <cell r="C93">
            <v>93.2</v>
          </cell>
          <cell r="D93">
            <v>81.900000000000006</v>
          </cell>
          <cell r="E93">
            <v>95.9</v>
          </cell>
          <cell r="F93">
            <v>105.5</v>
          </cell>
          <cell r="G93">
            <v>86.7</v>
          </cell>
          <cell r="H93">
            <v>92.5</v>
          </cell>
          <cell r="I93">
            <v>81.5</v>
          </cell>
          <cell r="J93">
            <v>70.599999999999994</v>
          </cell>
          <cell r="K93">
            <v>94.4</v>
          </cell>
          <cell r="L93">
            <v>88.6</v>
          </cell>
          <cell r="M93">
            <v>79.7</v>
          </cell>
          <cell r="N93">
            <v>94</v>
          </cell>
          <cell r="O93">
            <v>94.6</v>
          </cell>
          <cell r="P93" t="str">
            <v>-</v>
          </cell>
          <cell r="Q93">
            <v>82.8</v>
          </cell>
          <cell r="R93">
            <v>1.7361111111111109</v>
          </cell>
          <cell r="S93">
            <v>-2.1008403361344534</v>
          </cell>
          <cell r="T93">
            <v>-2.4999999999999933</v>
          </cell>
          <cell r="U93">
            <v>1.5889830508474576</v>
          </cell>
          <cell r="V93">
            <v>0.86042065009560786</v>
          </cell>
          <cell r="W93">
            <v>3.5842293906810032</v>
          </cell>
          <cell r="X93">
            <v>-3.2426778242677772</v>
          </cell>
          <cell r="Y93">
            <v>2.6448362720402949</v>
          </cell>
          <cell r="Z93">
            <v>-7.8328981723237598</v>
          </cell>
          <cell r="AA93">
            <v>8.8811995386389881</v>
          </cell>
          <cell r="AB93">
            <v>1.2571428571428507</v>
          </cell>
          <cell r="AC93">
            <v>0.63131313131313127</v>
          </cell>
          <cell r="AD93">
            <v>-0.31813361611876689</v>
          </cell>
          <cell r="AE93">
            <v>0.31813361611876689</v>
          </cell>
          <cell r="AF93" t="str">
            <v>-</v>
          </cell>
          <cell r="AG93">
            <v>-0.48076923076923755</v>
          </cell>
        </row>
        <row r="94">
          <cell r="A94">
            <v>39904</v>
          </cell>
          <cell r="B94">
            <v>88.4</v>
          </cell>
          <cell r="C94">
            <v>88.7</v>
          </cell>
          <cell r="D94">
            <v>79.900000000000006</v>
          </cell>
          <cell r="E94">
            <v>89.7</v>
          </cell>
          <cell r="F94">
            <v>109.8</v>
          </cell>
          <cell r="G94">
            <v>86.5</v>
          </cell>
          <cell r="H94">
            <v>79.900000000000006</v>
          </cell>
          <cell r="I94">
            <v>82.3</v>
          </cell>
          <cell r="J94">
            <v>78.7</v>
          </cell>
          <cell r="K94">
            <v>94</v>
          </cell>
          <cell r="L94">
            <v>90.9</v>
          </cell>
          <cell r="M94">
            <v>80.099999999999994</v>
          </cell>
          <cell r="N94">
            <v>95.5</v>
          </cell>
          <cell r="O94">
            <v>99.3</v>
          </cell>
          <cell r="P94" t="str">
            <v>-</v>
          </cell>
          <cell r="Q94">
            <v>85.5</v>
          </cell>
          <cell r="R94">
            <v>0.56882821387940841</v>
          </cell>
          <cell r="S94">
            <v>-4.8283261802575108</v>
          </cell>
          <cell r="T94">
            <v>-2.4420024420024422</v>
          </cell>
          <cell r="U94">
            <v>-6.4650677789363957</v>
          </cell>
          <cell r="V94">
            <v>4.0758293838862532</v>
          </cell>
          <cell r="W94">
            <v>-0.23068050749711974</v>
          </cell>
          <cell r="X94">
            <v>-13.621621621621616</v>
          </cell>
          <cell r="Y94">
            <v>0.98159509202453643</v>
          </cell>
          <cell r="Z94">
            <v>11.473087818696897</v>
          </cell>
          <cell r="AA94">
            <v>-0.42372881355932801</v>
          </cell>
          <cell r="AB94">
            <v>2.5959367945824057</v>
          </cell>
          <cell r="AC94">
            <v>0.50188205771642591</v>
          </cell>
          <cell r="AD94">
            <v>1.5957446808510638</v>
          </cell>
          <cell r="AE94">
            <v>4.9682875264270647</v>
          </cell>
          <cell r="AF94" t="str">
            <v>-</v>
          </cell>
          <cell r="AG94">
            <v>3.2608695652173947</v>
          </cell>
        </row>
        <row r="95">
          <cell r="A95">
            <v>39934</v>
          </cell>
          <cell r="B95">
            <v>90.6</v>
          </cell>
          <cell r="C95">
            <v>89.5</v>
          </cell>
          <cell r="D95">
            <v>89.2</v>
          </cell>
          <cell r="E95">
            <v>84.5</v>
          </cell>
          <cell r="F95">
            <v>103.1</v>
          </cell>
          <cell r="G95">
            <v>86.8</v>
          </cell>
          <cell r="H95">
            <v>84.9</v>
          </cell>
          <cell r="I95">
            <v>83.2</v>
          </cell>
          <cell r="J95">
            <v>78.5</v>
          </cell>
          <cell r="K95">
            <v>96.9</v>
          </cell>
          <cell r="L95">
            <v>92.7</v>
          </cell>
          <cell r="M95">
            <v>79.3</v>
          </cell>
          <cell r="N95">
            <v>98</v>
          </cell>
          <cell r="O95">
            <v>98.4</v>
          </cell>
          <cell r="P95" t="str">
            <v>-</v>
          </cell>
          <cell r="Q95">
            <v>82.5</v>
          </cell>
          <cell r="R95">
            <v>2.488687782805417</v>
          </cell>
          <cell r="S95">
            <v>0.90191657271702053</v>
          </cell>
          <cell r="T95">
            <v>11.63954943679599</v>
          </cell>
          <cell r="U95">
            <v>-5.797101449275365</v>
          </cell>
          <cell r="V95">
            <v>-6.1020036429872526</v>
          </cell>
          <cell r="W95">
            <v>0.34682080924855163</v>
          </cell>
          <cell r="X95">
            <v>6.2578222778473078</v>
          </cell>
          <cell r="Y95">
            <v>1.0935601458080264</v>
          </cell>
          <cell r="Z95">
            <v>-0.25412960609911417</v>
          </cell>
          <cell r="AA95">
            <v>3.0851063829787297</v>
          </cell>
          <cell r="AB95">
            <v>1.9801980198019771</v>
          </cell>
          <cell r="AC95">
            <v>-0.99875156054930991</v>
          </cell>
          <cell r="AD95">
            <v>2.6178010471204187</v>
          </cell>
          <cell r="AE95">
            <v>-0.90634441087612438</v>
          </cell>
          <cell r="AF95" t="str">
            <v>-</v>
          </cell>
          <cell r="AG95">
            <v>-3.5087719298245612</v>
          </cell>
        </row>
        <row r="96">
          <cell r="A96">
            <v>39965</v>
          </cell>
          <cell r="B96">
            <v>91.7</v>
          </cell>
          <cell r="C96">
            <v>93.4</v>
          </cell>
          <cell r="D96">
            <v>85.3</v>
          </cell>
          <cell r="E96">
            <v>94.9</v>
          </cell>
          <cell r="F96">
            <v>101.5</v>
          </cell>
          <cell r="G96">
            <v>85.8</v>
          </cell>
          <cell r="H96">
            <v>96.7</v>
          </cell>
          <cell r="I96">
            <v>88.2</v>
          </cell>
          <cell r="J96">
            <v>78</v>
          </cell>
          <cell r="K96">
            <v>96.1</v>
          </cell>
          <cell r="L96">
            <v>92.2</v>
          </cell>
          <cell r="M96">
            <v>74.7</v>
          </cell>
          <cell r="N96">
            <v>101.3</v>
          </cell>
          <cell r="O96">
            <v>98.5</v>
          </cell>
          <cell r="P96" t="str">
            <v>-</v>
          </cell>
          <cell r="Q96">
            <v>84.7</v>
          </cell>
          <cell r="R96">
            <v>1.2141280353200978</v>
          </cell>
          <cell r="S96">
            <v>4.3575418994413475</v>
          </cell>
          <cell r="T96">
            <v>-4.3721973094170465</v>
          </cell>
          <cell r="U96">
            <v>12.307692307692314</v>
          </cell>
          <cell r="V96">
            <v>-1.5518913676042623</v>
          </cell>
          <cell r="W96">
            <v>-1.1520737327188941</v>
          </cell>
          <cell r="X96">
            <v>13.898704358068311</v>
          </cell>
          <cell r="Y96">
            <v>6.0096153846153841</v>
          </cell>
          <cell r="Z96">
            <v>-0.63694267515923575</v>
          </cell>
          <cell r="AA96">
            <v>-0.82559339525284969</v>
          </cell>
          <cell r="AB96">
            <v>-0.53937432578209277</v>
          </cell>
          <cell r="AC96">
            <v>-5.8007566204287446</v>
          </cell>
          <cell r="AD96">
            <v>3.3673469387755075</v>
          </cell>
          <cell r="AE96">
            <v>0.10162601626015683</v>
          </cell>
          <cell r="AF96" t="str">
            <v>-</v>
          </cell>
          <cell r="AG96">
            <v>2.6666666666666701</v>
          </cell>
        </row>
        <row r="97">
          <cell r="A97">
            <v>39995</v>
          </cell>
          <cell r="B97">
            <v>92.9</v>
          </cell>
          <cell r="C97">
            <v>92.2</v>
          </cell>
          <cell r="D97">
            <v>88.7</v>
          </cell>
          <cell r="E97">
            <v>93.9</v>
          </cell>
          <cell r="F97">
            <v>104</v>
          </cell>
          <cell r="G97">
            <v>89.2</v>
          </cell>
          <cell r="H97">
            <v>88.4</v>
          </cell>
          <cell r="I97">
            <v>88.1</v>
          </cell>
          <cell r="J97">
            <v>84.8</v>
          </cell>
          <cell r="K97">
            <v>97.7</v>
          </cell>
          <cell r="L97">
            <v>93.2</v>
          </cell>
          <cell r="M97">
            <v>78.5</v>
          </cell>
          <cell r="N97">
            <v>103.9</v>
          </cell>
          <cell r="O97">
            <v>99.3</v>
          </cell>
          <cell r="P97" t="str">
            <v>-</v>
          </cell>
          <cell r="Q97">
            <v>87.7</v>
          </cell>
          <cell r="R97">
            <v>1.3086150490730675</v>
          </cell>
          <cell r="S97">
            <v>-1.284796573875806</v>
          </cell>
          <cell r="T97">
            <v>3.9859320046893387</v>
          </cell>
          <cell r="U97">
            <v>-1.053740779768177</v>
          </cell>
          <cell r="V97">
            <v>2.4630541871921183</v>
          </cell>
          <cell r="W97">
            <v>3.9627039627039693</v>
          </cell>
          <cell r="X97">
            <v>-8.5832471561530461</v>
          </cell>
          <cell r="Y97">
            <v>-0.11337868480726591</v>
          </cell>
          <cell r="Z97">
            <v>8.7179487179487154</v>
          </cell>
          <cell r="AA97">
            <v>1.6649323621227976</v>
          </cell>
          <cell r="AB97">
            <v>1.0845986984815619</v>
          </cell>
          <cell r="AC97">
            <v>5.0870147255689382</v>
          </cell>
          <cell r="AD97">
            <v>2.5666337611056353</v>
          </cell>
          <cell r="AE97">
            <v>0.81218274111674837</v>
          </cell>
          <cell r="AF97" t="str">
            <v>-</v>
          </cell>
          <cell r="AG97">
            <v>3.5419126328217234</v>
          </cell>
        </row>
        <row r="98">
          <cell r="A98">
            <v>40026</v>
          </cell>
          <cell r="B98">
            <v>94.1</v>
          </cell>
          <cell r="C98">
            <v>96.4</v>
          </cell>
          <cell r="D98">
            <v>93</v>
          </cell>
          <cell r="E98">
            <v>90.3</v>
          </cell>
          <cell r="F98">
            <v>104.9</v>
          </cell>
          <cell r="G98">
            <v>94.7</v>
          </cell>
          <cell r="H98">
            <v>95.7</v>
          </cell>
          <cell r="I98">
            <v>89.1</v>
          </cell>
          <cell r="J98">
            <v>90.1</v>
          </cell>
          <cell r="K98">
            <v>96.9</v>
          </cell>
          <cell r="L98">
            <v>94.1</v>
          </cell>
          <cell r="M98">
            <v>80.599999999999994</v>
          </cell>
          <cell r="N98">
            <v>102.8</v>
          </cell>
          <cell r="O98">
            <v>102</v>
          </cell>
          <cell r="P98" t="str">
            <v>-</v>
          </cell>
          <cell r="Q98">
            <v>84.1</v>
          </cell>
          <cell r="R98">
            <v>1.291711517761021</v>
          </cell>
          <cell r="S98">
            <v>4.5553145336225631</v>
          </cell>
          <cell r="T98">
            <v>4.8478015783539989</v>
          </cell>
          <cell r="U98">
            <v>-3.8338658146964946</v>
          </cell>
          <cell r="V98">
            <v>0.86538461538462086</v>
          </cell>
          <cell r="W98">
            <v>6.1659192825112106</v>
          </cell>
          <cell r="X98">
            <v>8.2579185520361946</v>
          </cell>
          <cell r="Y98">
            <v>1.1350737797956869</v>
          </cell>
          <cell r="Z98">
            <v>6.2499999999999964</v>
          </cell>
          <cell r="AA98">
            <v>-0.81883316274308815</v>
          </cell>
          <cell r="AB98">
            <v>0.96566523605149301</v>
          </cell>
          <cell r="AC98">
            <v>2.6751592356687826</v>
          </cell>
          <cell r="AD98">
            <v>-1.0587102983638195</v>
          </cell>
          <cell r="AE98">
            <v>2.7190332326284019</v>
          </cell>
          <cell r="AF98" t="str">
            <v>-</v>
          </cell>
          <cell r="AG98">
            <v>-4.1049030786773191</v>
          </cell>
        </row>
        <row r="99">
          <cell r="A99">
            <v>40057</v>
          </cell>
          <cell r="B99">
            <v>95.9</v>
          </cell>
          <cell r="C99">
            <v>97.1</v>
          </cell>
          <cell r="D99">
            <v>93.8</v>
          </cell>
          <cell r="E99">
            <v>90.4</v>
          </cell>
          <cell r="F99">
            <v>105.5</v>
          </cell>
          <cell r="G99">
            <v>94.3</v>
          </cell>
          <cell r="H99">
            <v>98.9</v>
          </cell>
          <cell r="I99">
            <v>90.8</v>
          </cell>
          <cell r="J99">
            <v>94.2</v>
          </cell>
          <cell r="K99">
            <v>100.7</v>
          </cell>
          <cell r="L99">
            <v>95.2</v>
          </cell>
          <cell r="M99">
            <v>78.7</v>
          </cell>
          <cell r="N99">
            <v>106.2</v>
          </cell>
          <cell r="O99">
            <v>104.8</v>
          </cell>
          <cell r="P99" t="str">
            <v>-</v>
          </cell>
          <cell r="Q99">
            <v>84.6</v>
          </cell>
          <cell r="R99">
            <v>1.9128586609989495</v>
          </cell>
          <cell r="S99">
            <v>0.72614107883816237</v>
          </cell>
          <cell r="T99">
            <v>0.86021505376343776</v>
          </cell>
          <cell r="U99">
            <v>0.11074197120709693</v>
          </cell>
          <cell r="V99">
            <v>0.57197330791229195</v>
          </cell>
          <cell r="W99">
            <v>-0.42238648363252973</v>
          </cell>
          <cell r="X99">
            <v>3.3437826541274847</v>
          </cell>
          <cell r="Y99">
            <v>1.9079685746352448</v>
          </cell>
          <cell r="Z99">
            <v>4.5504994450610532</v>
          </cell>
          <cell r="AA99">
            <v>3.9215686274509776</v>
          </cell>
          <cell r="AB99">
            <v>1.1689691817215819</v>
          </cell>
          <cell r="AC99">
            <v>-2.3573200992555727</v>
          </cell>
          <cell r="AD99">
            <v>3.307392996108955</v>
          </cell>
          <cell r="AE99">
            <v>2.7450980392156836</v>
          </cell>
          <cell r="AF99" t="str">
            <v>-</v>
          </cell>
          <cell r="AG99">
            <v>0.59453032104637338</v>
          </cell>
        </row>
        <row r="100">
          <cell r="A100">
            <v>40087</v>
          </cell>
          <cell r="B100">
            <v>97</v>
          </cell>
          <cell r="C100">
            <v>97.8</v>
          </cell>
          <cell r="D100">
            <v>98.1</v>
          </cell>
          <cell r="E100">
            <v>91.7</v>
          </cell>
          <cell r="F100">
            <v>112.2</v>
          </cell>
          <cell r="G100">
            <v>94.8</v>
          </cell>
          <cell r="H100">
            <v>97.2</v>
          </cell>
          <cell r="I100">
            <v>92.6</v>
          </cell>
          <cell r="J100">
            <v>95</v>
          </cell>
          <cell r="K100">
            <v>100.4</v>
          </cell>
          <cell r="L100">
            <v>97.6</v>
          </cell>
          <cell r="M100">
            <v>85.8</v>
          </cell>
          <cell r="N100">
            <v>107.9</v>
          </cell>
          <cell r="O100">
            <v>103.3</v>
          </cell>
          <cell r="P100" t="str">
            <v>-</v>
          </cell>
          <cell r="Q100">
            <v>81.7</v>
          </cell>
          <cell r="R100">
            <v>1.1470281543274186</v>
          </cell>
          <cell r="S100">
            <v>0.72090628218331909</v>
          </cell>
          <cell r="T100">
            <v>4.5842217484008501</v>
          </cell>
          <cell r="U100">
            <v>1.4380530973451293</v>
          </cell>
          <cell r="V100">
            <v>6.3507109004739366</v>
          </cell>
          <cell r="W100">
            <v>0.53022269353128315</v>
          </cell>
          <cell r="X100">
            <v>-1.7189079878665345</v>
          </cell>
          <cell r="Y100">
            <v>1.9823788546255476</v>
          </cell>
          <cell r="Z100">
            <v>0.84925690021231126</v>
          </cell>
          <cell r="AA100">
            <v>-0.29791459781529012</v>
          </cell>
          <cell r="AB100">
            <v>2.5210084033613356</v>
          </cell>
          <cell r="AC100">
            <v>9.0216010165184173</v>
          </cell>
          <cell r="AD100">
            <v>1.6007532956685524</v>
          </cell>
          <cell r="AE100">
            <v>-1.4312977099236641</v>
          </cell>
          <cell r="AF100" t="str">
            <v>-</v>
          </cell>
          <cell r="AG100">
            <v>-3.427895981087461</v>
          </cell>
        </row>
        <row r="101">
          <cell r="A101">
            <v>40118</v>
          </cell>
          <cell r="B101">
            <v>99.1</v>
          </cell>
          <cell r="C101">
            <v>102.3</v>
          </cell>
          <cell r="D101">
            <v>99.2</v>
          </cell>
          <cell r="E101">
            <v>89.9</v>
          </cell>
          <cell r="F101">
            <v>114.3</v>
          </cell>
          <cell r="G101">
            <v>98.5</v>
          </cell>
          <cell r="H101">
            <v>100.5</v>
          </cell>
          <cell r="I101">
            <v>93.7</v>
          </cell>
          <cell r="J101">
            <v>99.2</v>
          </cell>
          <cell r="K101">
            <v>98.5</v>
          </cell>
          <cell r="L101">
            <v>100.6</v>
          </cell>
          <cell r="M101">
            <v>88.9</v>
          </cell>
          <cell r="N101">
            <v>108.2</v>
          </cell>
          <cell r="O101">
            <v>106.2</v>
          </cell>
          <cell r="P101" t="str">
            <v>-</v>
          </cell>
          <cell r="Q101">
            <v>87.1</v>
          </cell>
          <cell r="R101">
            <v>2.1649484536082415</v>
          </cell>
          <cell r="S101">
            <v>4.6012269938650308</v>
          </cell>
          <cell r="T101">
            <v>1.1213047910295704</v>
          </cell>
          <cell r="U101">
            <v>-1.9629225736095934</v>
          </cell>
          <cell r="V101">
            <v>1.8716577540106902</v>
          </cell>
          <cell r="W101">
            <v>3.9029535864978935</v>
          </cell>
          <cell r="X101">
            <v>3.3950617283950586</v>
          </cell>
          <cell r="Y101">
            <v>1.187904967602601</v>
          </cell>
          <cell r="Z101">
            <v>4.4210526315789505</v>
          </cell>
          <cell r="AA101">
            <v>-1.8924302788844678</v>
          </cell>
          <cell r="AB101">
            <v>3.0737704918032791</v>
          </cell>
          <cell r="AC101">
            <v>3.6130536130536233</v>
          </cell>
          <cell r="AD101">
            <v>0.27803521779425128</v>
          </cell>
          <cell r="AE101">
            <v>2.8073572120038781</v>
          </cell>
          <cell r="AF101" t="str">
            <v>-</v>
          </cell>
          <cell r="AG101">
            <v>6.6095471236229999</v>
          </cell>
        </row>
        <row r="102">
          <cell r="A102">
            <v>40148</v>
          </cell>
          <cell r="B102">
            <v>99.1</v>
          </cell>
          <cell r="C102">
            <v>103.1</v>
          </cell>
          <cell r="D102">
            <v>95.7</v>
          </cell>
          <cell r="E102">
            <v>87.2</v>
          </cell>
          <cell r="F102">
            <v>116</v>
          </cell>
          <cell r="G102">
            <v>95.1</v>
          </cell>
          <cell r="H102">
            <v>107.2</v>
          </cell>
          <cell r="I102">
            <v>92.9</v>
          </cell>
          <cell r="J102">
            <v>101.9</v>
          </cell>
          <cell r="K102">
            <v>102.8</v>
          </cell>
          <cell r="L102">
            <v>100.5</v>
          </cell>
          <cell r="M102">
            <v>91.9</v>
          </cell>
          <cell r="N102">
            <v>108.1</v>
          </cell>
          <cell r="O102">
            <v>106.6</v>
          </cell>
          <cell r="P102" t="str">
            <v>-</v>
          </cell>
          <cell r="Q102">
            <v>87.6</v>
          </cell>
          <cell r="R102">
            <v>0</v>
          </cell>
          <cell r="S102">
            <v>0.78201368523948889</v>
          </cell>
          <cell r="T102">
            <v>-3.5282258064516125</v>
          </cell>
          <cell r="U102">
            <v>-3.0033370411568439</v>
          </cell>
          <cell r="V102">
            <v>1.487314085739285</v>
          </cell>
          <cell r="W102">
            <v>-3.4517766497461988</v>
          </cell>
          <cell r="X102">
            <v>6.6666666666666696</v>
          </cell>
          <cell r="Y102">
            <v>-0.85378868729989021</v>
          </cell>
          <cell r="Z102">
            <v>2.7217741935483897</v>
          </cell>
          <cell r="AA102">
            <v>4.3654822335025347</v>
          </cell>
          <cell r="AB102">
            <v>-9.9403578528821396E-2</v>
          </cell>
          <cell r="AC102">
            <v>3.3745781777277837</v>
          </cell>
          <cell r="AD102">
            <v>-9.2421441774499569E-2</v>
          </cell>
          <cell r="AE102">
            <v>0.37664783427494486</v>
          </cell>
          <cell r="AF102" t="str">
            <v>-</v>
          </cell>
          <cell r="AG102">
            <v>0.57405281285878307</v>
          </cell>
        </row>
        <row r="103">
          <cell r="A103">
            <v>40179</v>
          </cell>
          <cell r="B103">
            <v>101.3</v>
          </cell>
          <cell r="C103">
            <v>103.9</v>
          </cell>
          <cell r="D103">
            <v>106.2</v>
          </cell>
          <cell r="E103">
            <v>95.7</v>
          </cell>
          <cell r="F103">
            <v>121.9</v>
          </cell>
          <cell r="G103">
            <v>94.5</v>
          </cell>
          <cell r="H103">
            <v>103.5</v>
          </cell>
          <cell r="I103">
            <v>96.3</v>
          </cell>
          <cell r="J103">
            <v>103.8</v>
          </cell>
          <cell r="K103">
            <v>103.6</v>
          </cell>
          <cell r="L103">
            <v>101.4</v>
          </cell>
          <cell r="M103">
            <v>92.9</v>
          </cell>
          <cell r="N103">
            <v>109.9</v>
          </cell>
          <cell r="O103">
            <v>108.6</v>
          </cell>
          <cell r="P103" t="str">
            <v>-</v>
          </cell>
          <cell r="Q103">
            <v>94</v>
          </cell>
          <cell r="R103">
            <v>2.2199798183652906</v>
          </cell>
          <cell r="S103">
            <v>0.77594568380214501</v>
          </cell>
          <cell r="T103">
            <v>10.9717868338558</v>
          </cell>
          <cell r="U103">
            <v>9.7477064220183482</v>
          </cell>
          <cell r="V103">
            <v>5.0862068965517286</v>
          </cell>
          <cell r="W103">
            <v>-0.63091482649841679</v>
          </cell>
          <cell r="X103">
            <v>-3.4514925373134351</v>
          </cell>
          <cell r="Y103">
            <v>3.6598493003229184</v>
          </cell>
          <cell r="Z103">
            <v>1.8645731108930239</v>
          </cell>
          <cell r="AA103">
            <v>0.77821011673151474</v>
          </cell>
          <cell r="AB103">
            <v>0.89552238805970708</v>
          </cell>
          <cell r="AC103">
            <v>1.0881392818280737</v>
          </cell>
          <cell r="AD103">
            <v>1.665124884366338</v>
          </cell>
          <cell r="AE103">
            <v>1.876172607879925</v>
          </cell>
          <cell r="AF103" t="str">
            <v>-</v>
          </cell>
          <cell r="AG103">
            <v>7.3059360730593674</v>
          </cell>
        </row>
        <row r="104">
          <cell r="A104">
            <v>40210</v>
          </cell>
          <cell r="B104">
            <v>101</v>
          </cell>
          <cell r="C104">
            <v>105</v>
          </cell>
          <cell r="D104">
            <v>103.3</v>
          </cell>
          <cell r="E104">
            <v>102.1</v>
          </cell>
          <cell r="F104">
            <v>117</v>
          </cell>
          <cell r="G104">
            <v>101</v>
          </cell>
          <cell r="H104">
            <v>102.2</v>
          </cell>
          <cell r="I104">
            <v>97.2</v>
          </cell>
          <cell r="J104">
            <v>100.9</v>
          </cell>
          <cell r="K104">
            <v>102.9</v>
          </cell>
          <cell r="L104">
            <v>102.8</v>
          </cell>
          <cell r="M104">
            <v>91.5</v>
          </cell>
          <cell r="N104">
            <v>106.9</v>
          </cell>
          <cell r="O104">
            <v>100.8</v>
          </cell>
          <cell r="P104" t="str">
            <v>-</v>
          </cell>
          <cell r="Q104">
            <v>104.6</v>
          </cell>
          <cell r="R104">
            <v>-0.29615004935833872</v>
          </cell>
          <cell r="S104">
            <v>1.0587102983638057</v>
          </cell>
          <cell r="T104">
            <v>-2.7306967984934141</v>
          </cell>
          <cell r="U104">
            <v>6.6875653082549542</v>
          </cell>
          <cell r="V104">
            <v>-4.0196882690730149</v>
          </cell>
          <cell r="W104">
            <v>6.8783068783068781</v>
          </cell>
          <cell r="X104">
            <v>-1.2560386473429923</v>
          </cell>
          <cell r="Y104">
            <v>0.93457943925234244</v>
          </cell>
          <cell r="Z104">
            <v>-2.7938342967244618</v>
          </cell>
          <cell r="AA104">
            <v>-0.67567567567566467</v>
          </cell>
          <cell r="AB104">
            <v>1.3806706114398337</v>
          </cell>
          <cell r="AC104">
            <v>-1.5069967707212117</v>
          </cell>
          <cell r="AD104">
            <v>-2.7297543221110101</v>
          </cell>
          <cell r="AE104">
            <v>-7.1823204419889484</v>
          </cell>
          <cell r="AF104" t="str">
            <v>-</v>
          </cell>
          <cell r="AG104">
            <v>11.276595744680845</v>
          </cell>
        </row>
        <row r="105">
          <cell r="A105">
            <v>40238</v>
          </cell>
          <cell r="B105">
            <v>102.1</v>
          </cell>
          <cell r="C105">
            <v>104.6</v>
          </cell>
          <cell r="D105">
            <v>111.1</v>
          </cell>
          <cell r="E105">
            <v>106.2</v>
          </cell>
          <cell r="F105">
            <v>117.6</v>
          </cell>
          <cell r="G105">
            <v>103.4</v>
          </cell>
          <cell r="H105">
            <v>102.3</v>
          </cell>
          <cell r="I105">
            <v>98.6</v>
          </cell>
          <cell r="J105">
            <v>102.4</v>
          </cell>
          <cell r="K105">
            <v>101.8</v>
          </cell>
          <cell r="L105">
            <v>103.4</v>
          </cell>
          <cell r="M105">
            <v>96</v>
          </cell>
          <cell r="N105">
            <v>110.5</v>
          </cell>
          <cell r="O105">
            <v>105</v>
          </cell>
          <cell r="P105" t="str">
            <v>-</v>
          </cell>
          <cell r="Q105">
            <v>100.6</v>
          </cell>
          <cell r="R105">
            <v>1.0891089108910834</v>
          </cell>
          <cell r="S105">
            <v>-0.38095238095238637</v>
          </cell>
          <cell r="T105">
            <v>7.5508228460793774</v>
          </cell>
          <cell r="U105">
            <v>4.0156709108717026</v>
          </cell>
          <cell r="V105">
            <v>0.512820512820508</v>
          </cell>
          <cell r="W105">
            <v>2.3762376237623819</v>
          </cell>
          <cell r="X105">
            <v>9.7847358121325168E-2</v>
          </cell>
          <cell r="Y105">
            <v>1.4403292181069871</v>
          </cell>
          <cell r="Z105">
            <v>1.4866204162537164</v>
          </cell>
          <cell r="AA105">
            <v>-1.0689990281827098</v>
          </cell>
          <cell r="AB105">
            <v>0.58365758754864649</v>
          </cell>
          <cell r="AC105">
            <v>4.918032786885246</v>
          </cell>
          <cell r="AD105">
            <v>3.3676333021515381</v>
          </cell>
          <cell r="AE105">
            <v>4.1666666666666696</v>
          </cell>
          <cell r="AF105" t="str">
            <v>-</v>
          </cell>
          <cell r="AG105">
            <v>-3.8240917782026771</v>
          </cell>
        </row>
        <row r="106">
          <cell r="A106">
            <v>40269</v>
          </cell>
          <cell r="B106">
            <v>103.3</v>
          </cell>
          <cell r="C106">
            <v>106.4</v>
          </cell>
          <cell r="D106">
            <v>108.4</v>
          </cell>
          <cell r="E106">
            <v>101.1</v>
          </cell>
          <cell r="F106">
            <v>121.4</v>
          </cell>
          <cell r="G106">
            <v>103.6</v>
          </cell>
          <cell r="H106">
            <v>102.7</v>
          </cell>
          <cell r="I106">
            <v>99.5</v>
          </cell>
          <cell r="J106">
            <v>101.3</v>
          </cell>
          <cell r="K106">
            <v>102.8</v>
          </cell>
          <cell r="L106">
            <v>103</v>
          </cell>
          <cell r="M106">
            <v>92.7</v>
          </cell>
          <cell r="N106">
            <v>111.4</v>
          </cell>
          <cell r="O106">
            <v>104.8</v>
          </cell>
          <cell r="P106" t="str">
            <v>-</v>
          </cell>
          <cell r="Q106">
            <v>99.6</v>
          </cell>
          <cell r="R106">
            <v>1.1753183153770841</v>
          </cell>
          <cell r="S106">
            <v>1.7208413001912157</v>
          </cell>
          <cell r="T106">
            <v>-2.43024302430242</v>
          </cell>
          <cell r="U106">
            <v>-4.8022598870056576</v>
          </cell>
          <cell r="V106">
            <v>3.2312925170068127</v>
          </cell>
          <cell r="W106">
            <v>0.19342359767890582</v>
          </cell>
          <cell r="X106">
            <v>0.39100684261975138</v>
          </cell>
          <cell r="Y106">
            <v>0.9127789046653203</v>
          </cell>
          <cell r="Z106">
            <v>-1.0742187500000084</v>
          </cell>
          <cell r="AA106">
            <v>0.98231827111984282</v>
          </cell>
          <cell r="AB106">
            <v>-0.38684719535783912</v>
          </cell>
          <cell r="AC106">
            <v>-3.4374999999999969</v>
          </cell>
          <cell r="AD106">
            <v>0.81447963800905487</v>
          </cell>
          <cell r="AE106">
            <v>-0.19047619047619319</v>
          </cell>
          <cell r="AF106" t="str">
            <v>-</v>
          </cell>
          <cell r="AG106">
            <v>-0.99403578528827041</v>
          </cell>
        </row>
        <row r="107">
          <cell r="A107">
            <v>40299</v>
          </cell>
          <cell r="B107">
            <v>102.8</v>
          </cell>
          <cell r="C107">
            <v>106.5</v>
          </cell>
          <cell r="D107">
            <v>103.7</v>
          </cell>
          <cell r="E107">
            <v>97.2</v>
          </cell>
          <cell r="F107">
            <v>119.3</v>
          </cell>
          <cell r="G107">
            <v>104.4</v>
          </cell>
          <cell r="H107">
            <v>103.5</v>
          </cell>
          <cell r="I107">
            <v>100.1</v>
          </cell>
          <cell r="J107">
            <v>96.7</v>
          </cell>
          <cell r="K107">
            <v>107.1</v>
          </cell>
          <cell r="L107">
            <v>102.1</v>
          </cell>
          <cell r="M107">
            <v>98.1</v>
          </cell>
          <cell r="N107">
            <v>112.2</v>
          </cell>
          <cell r="O107">
            <v>102.3</v>
          </cell>
          <cell r="P107" t="str">
            <v>-</v>
          </cell>
          <cell r="Q107">
            <v>93.7</v>
          </cell>
          <cell r="R107">
            <v>-0.48402710551790895</v>
          </cell>
          <cell r="S107">
            <v>9.3984962406009689E-2</v>
          </cell>
          <cell r="T107">
            <v>-4.3357933579335821</v>
          </cell>
          <cell r="U107">
            <v>-3.8575667655786265</v>
          </cell>
          <cell r="V107">
            <v>-1.7298187808896279</v>
          </cell>
          <cell r="W107">
            <v>0.7722007722007832</v>
          </cell>
          <cell r="X107">
            <v>0.77896786757545977</v>
          </cell>
          <cell r="Y107">
            <v>0.60301507537687871</v>
          </cell>
          <cell r="Z107">
            <v>-4.5409674234945649</v>
          </cell>
          <cell r="AA107">
            <v>4.1828793774319042</v>
          </cell>
          <cell r="AB107">
            <v>-0.8737864077669959</v>
          </cell>
          <cell r="AC107">
            <v>5.8252427184465922</v>
          </cell>
          <cell r="AD107">
            <v>0.71813285457809439</v>
          </cell>
          <cell r="AE107">
            <v>-2.385496183206107</v>
          </cell>
          <cell r="AF107" t="str">
            <v>-</v>
          </cell>
          <cell r="AG107">
            <v>-5.9236947791164578</v>
          </cell>
        </row>
        <row r="108">
          <cell r="A108">
            <v>40330</v>
          </cell>
          <cell r="B108">
            <v>102.7</v>
          </cell>
          <cell r="C108">
            <v>102.2</v>
          </cell>
          <cell r="D108">
            <v>106.2</v>
          </cell>
          <cell r="E108">
            <v>96.7</v>
          </cell>
          <cell r="F108">
            <v>121.2</v>
          </cell>
          <cell r="G108">
            <v>100</v>
          </cell>
          <cell r="H108">
            <v>98.6</v>
          </cell>
          <cell r="I108">
            <v>97.4</v>
          </cell>
          <cell r="J108">
            <v>103.7</v>
          </cell>
          <cell r="K108">
            <v>108.2</v>
          </cell>
          <cell r="L108">
            <v>102.6</v>
          </cell>
          <cell r="M108">
            <v>99.5</v>
          </cell>
          <cell r="N108">
            <v>108.9</v>
          </cell>
          <cell r="O108">
            <v>106.7</v>
          </cell>
          <cell r="P108" t="str">
            <v>-</v>
          </cell>
          <cell r="Q108">
            <v>83.8</v>
          </cell>
          <cell r="R108">
            <v>-9.7276264591434167E-2</v>
          </cell>
          <cell r="S108">
            <v>-4.0375586854460073</v>
          </cell>
          <cell r="T108">
            <v>2.4108003857280615</v>
          </cell>
          <cell r="U108">
            <v>-0.51440329218106995</v>
          </cell>
          <cell r="V108">
            <v>1.5926236378876828</v>
          </cell>
          <cell r="W108">
            <v>-4.2145593869731854</v>
          </cell>
          <cell r="X108">
            <v>-4.7342995169082176</v>
          </cell>
          <cell r="Y108">
            <v>-2.6973026973026859</v>
          </cell>
          <cell r="Z108">
            <v>7.2388831437435366</v>
          </cell>
          <cell r="AA108">
            <v>1.0270774976657409</v>
          </cell>
          <cell r="AB108">
            <v>0.48971596474045059</v>
          </cell>
          <cell r="AC108">
            <v>1.4271151885830844</v>
          </cell>
          <cell r="AD108">
            <v>-2.9411764705882328</v>
          </cell>
          <cell r="AE108">
            <v>4.3010752688172103</v>
          </cell>
          <cell r="AF108" t="str">
            <v>-</v>
          </cell>
          <cell r="AG108">
            <v>-10.565635005336185</v>
          </cell>
        </row>
        <row r="109">
          <cell r="A109">
            <v>40360</v>
          </cell>
          <cell r="B109">
            <v>101.7</v>
          </cell>
          <cell r="C109">
            <v>105.6</v>
          </cell>
          <cell r="D109">
            <v>103.7</v>
          </cell>
          <cell r="E109">
            <v>94.5</v>
          </cell>
          <cell r="F109">
            <v>119</v>
          </cell>
          <cell r="G109">
            <v>100.7</v>
          </cell>
          <cell r="H109">
            <v>103.6</v>
          </cell>
          <cell r="I109">
            <v>97.7</v>
          </cell>
          <cell r="J109">
            <v>103.6</v>
          </cell>
          <cell r="K109">
            <v>108.3</v>
          </cell>
          <cell r="L109">
            <v>101</v>
          </cell>
          <cell r="M109">
            <v>96.5</v>
          </cell>
          <cell r="N109">
            <v>104.3</v>
          </cell>
          <cell r="O109">
            <v>107.3</v>
          </cell>
          <cell r="P109" t="str">
            <v>-</v>
          </cell>
          <cell r="Q109">
            <v>91.4</v>
          </cell>
          <cell r="R109">
            <v>-0.97370983446932802</v>
          </cell>
          <cell r="S109">
            <v>3.3268101761252362</v>
          </cell>
          <cell r="T109">
            <v>-2.3540489642184559</v>
          </cell>
          <cell r="U109">
            <v>-2.2750775594622574</v>
          </cell>
          <cell r="V109">
            <v>-1.8151815181518174</v>
          </cell>
          <cell r="W109">
            <v>0.70000000000000284</v>
          </cell>
          <cell r="X109">
            <v>5.0709939148073024</v>
          </cell>
          <cell r="Y109">
            <v>0.30800821355235847</v>
          </cell>
          <cell r="Z109">
            <v>-9.6432015429130685E-2</v>
          </cell>
          <cell r="AA109">
            <v>9.2421441774486426E-2</v>
          </cell>
          <cell r="AB109">
            <v>-1.559454191033133</v>
          </cell>
          <cell r="AC109">
            <v>-3.0150753768844218</v>
          </cell>
          <cell r="AD109">
            <v>-4.2240587695133227</v>
          </cell>
          <cell r="AE109">
            <v>0.56232427366447446</v>
          </cell>
          <cell r="AF109" t="str">
            <v>-</v>
          </cell>
          <cell r="AG109">
            <v>9.0692124105012049</v>
          </cell>
        </row>
        <row r="110">
          <cell r="A110">
            <v>40391</v>
          </cell>
          <cell r="B110">
            <v>101.3</v>
          </cell>
          <cell r="C110">
            <v>103</v>
          </cell>
          <cell r="D110">
            <v>102.2</v>
          </cell>
          <cell r="E110">
            <v>98.9</v>
          </cell>
          <cell r="F110">
            <v>115.3</v>
          </cell>
          <cell r="G110">
            <v>98</v>
          </cell>
          <cell r="H110">
            <v>99.9</v>
          </cell>
          <cell r="I110">
            <v>98.3</v>
          </cell>
          <cell r="J110">
            <v>105.4</v>
          </cell>
          <cell r="K110">
            <v>107.7</v>
          </cell>
          <cell r="L110">
            <v>101.9</v>
          </cell>
          <cell r="M110">
            <v>89.8</v>
          </cell>
          <cell r="N110">
            <v>104.4</v>
          </cell>
          <cell r="O110">
            <v>103.2</v>
          </cell>
          <cell r="P110" t="str">
            <v>-</v>
          </cell>
          <cell r="Q110">
            <v>90.4</v>
          </cell>
          <cell r="R110">
            <v>-0.3933136676499564</v>
          </cell>
          <cell r="S110">
            <v>-2.4621212121212066</v>
          </cell>
          <cell r="T110">
            <v>-1.446480231436837</v>
          </cell>
          <cell r="U110">
            <v>4.656084656084662</v>
          </cell>
          <cell r="V110">
            <v>-3.1092436974789939</v>
          </cell>
          <cell r="W110">
            <v>-2.6812313803376395</v>
          </cell>
          <cell r="X110">
            <v>-3.571428571428561</v>
          </cell>
          <cell r="Y110">
            <v>0.61412487205731248</v>
          </cell>
          <cell r="Z110">
            <v>1.7374517374517486</v>
          </cell>
          <cell r="AA110">
            <v>-0.55401662049860978</v>
          </cell>
          <cell r="AB110">
            <v>0.89108910891089677</v>
          </cell>
          <cell r="AC110">
            <v>-6.9430051813471536</v>
          </cell>
          <cell r="AD110">
            <v>9.5877277085338955E-2</v>
          </cell>
          <cell r="AE110">
            <v>-3.8210624417520918</v>
          </cell>
          <cell r="AF110" t="str">
            <v>-</v>
          </cell>
          <cell r="AG110">
            <v>-1.0940919037199124</v>
          </cell>
        </row>
        <row r="111">
          <cell r="A111">
            <v>40422</v>
          </cell>
          <cell r="B111">
            <v>101.5</v>
          </cell>
          <cell r="C111">
            <v>102.6</v>
          </cell>
          <cell r="D111">
            <v>98.1</v>
          </cell>
          <cell r="E111">
            <v>97.7</v>
          </cell>
          <cell r="F111">
            <v>112.2</v>
          </cell>
          <cell r="G111">
            <v>98</v>
          </cell>
          <cell r="H111">
            <v>98.1</v>
          </cell>
          <cell r="I111">
            <v>99.7</v>
          </cell>
          <cell r="J111">
            <v>106</v>
          </cell>
          <cell r="K111">
            <v>107.1</v>
          </cell>
          <cell r="L111">
            <v>102.5</v>
          </cell>
          <cell r="M111">
            <v>95.8</v>
          </cell>
          <cell r="N111">
            <v>104.8</v>
          </cell>
          <cell r="O111">
            <v>100.4</v>
          </cell>
          <cell r="P111" t="str">
            <v>-</v>
          </cell>
          <cell r="Q111">
            <v>94.5</v>
          </cell>
          <cell r="R111">
            <v>0.19743336623889718</v>
          </cell>
          <cell r="S111">
            <v>-0.38834951456311234</v>
          </cell>
          <cell r="T111">
            <v>-4.0117416829745682</v>
          </cell>
          <cell r="U111">
            <v>-1.2133468149646136</v>
          </cell>
          <cell r="V111">
            <v>-2.6886383347788327</v>
          </cell>
          <cell r="W111">
            <v>0</v>
          </cell>
          <cell r="X111">
            <v>-1.8018018018018132</v>
          </cell>
          <cell r="Y111">
            <v>1.4242115971515825</v>
          </cell>
          <cell r="Z111">
            <v>0.56925996204933049</v>
          </cell>
          <cell r="AA111">
            <v>-0.55710306406686028</v>
          </cell>
          <cell r="AB111">
            <v>0.58881256133463622</v>
          </cell>
          <cell r="AC111">
            <v>6.6815144766146997</v>
          </cell>
          <cell r="AD111">
            <v>0.38314176245209913</v>
          </cell>
          <cell r="AE111">
            <v>-2.7131782945736407</v>
          </cell>
          <cell r="AF111" t="str">
            <v>-</v>
          </cell>
          <cell r="AG111">
            <v>4.5353982300884885</v>
          </cell>
        </row>
        <row r="112">
          <cell r="A112">
            <v>40452</v>
          </cell>
          <cell r="B112">
            <v>101.6</v>
          </cell>
          <cell r="C112">
            <v>102.8</v>
          </cell>
          <cell r="D112">
            <v>96.7</v>
          </cell>
          <cell r="E112">
            <v>94.8</v>
          </cell>
          <cell r="F112">
            <v>106.9</v>
          </cell>
          <cell r="G112">
            <v>97.5</v>
          </cell>
          <cell r="H112">
            <v>102.7</v>
          </cell>
          <cell r="I112">
            <v>99.2</v>
          </cell>
          <cell r="J112">
            <v>108.4</v>
          </cell>
          <cell r="K112">
            <v>108.4</v>
          </cell>
          <cell r="L112">
            <v>102.7</v>
          </cell>
          <cell r="M112">
            <v>94</v>
          </cell>
          <cell r="N112">
            <v>107</v>
          </cell>
          <cell r="O112">
            <v>98.9</v>
          </cell>
          <cell r="P112" t="str">
            <v>-</v>
          </cell>
          <cell r="Q112">
            <v>94.1</v>
          </cell>
          <cell r="R112">
            <v>9.8522167487679127E-2</v>
          </cell>
          <cell r="S112">
            <v>0.19493177387914509</v>
          </cell>
          <cell r="T112">
            <v>-1.4271151885830697</v>
          </cell>
          <cell r="U112">
            <v>-2.9682702149437112</v>
          </cell>
          <cell r="V112">
            <v>-4.7237076648841327</v>
          </cell>
          <cell r="W112">
            <v>-0.51020408163265307</v>
          </cell>
          <cell r="X112">
            <v>4.6890927624872667</v>
          </cell>
          <cell r="Y112">
            <v>-0.50150451354062187</v>
          </cell>
          <cell r="Z112">
            <v>2.2641509433962317</v>
          </cell>
          <cell r="AA112">
            <v>1.213818860877695</v>
          </cell>
          <cell r="AB112">
            <v>0.19512195121951498</v>
          </cell>
          <cell r="AC112">
            <v>-1.8789144050104356</v>
          </cell>
          <cell r="AD112">
            <v>2.0992366412213768</v>
          </cell>
          <cell r="AE112">
            <v>-1.4940239043824699</v>
          </cell>
          <cell r="AF112" t="str">
            <v>-</v>
          </cell>
          <cell r="AG112">
            <v>-0.42328042328042931</v>
          </cell>
        </row>
        <row r="113">
          <cell r="A113">
            <v>40483</v>
          </cell>
          <cell r="B113">
            <v>101.8</v>
          </cell>
          <cell r="C113">
            <v>97.9</v>
          </cell>
          <cell r="D113">
            <v>103.4</v>
          </cell>
          <cell r="E113">
            <v>101.9</v>
          </cell>
          <cell r="F113">
            <v>106.3</v>
          </cell>
          <cell r="G113">
            <v>97.7</v>
          </cell>
          <cell r="H113">
            <v>97.8</v>
          </cell>
          <cell r="I113">
            <v>98.8</v>
          </cell>
          <cell r="J113">
            <v>104.9</v>
          </cell>
          <cell r="K113">
            <v>109.5</v>
          </cell>
          <cell r="L113">
            <v>103.3</v>
          </cell>
          <cell r="M113">
            <v>98.5</v>
          </cell>
          <cell r="N113">
            <v>107.7</v>
          </cell>
          <cell r="O113">
            <v>109.2</v>
          </cell>
          <cell r="P113" t="str">
            <v>-</v>
          </cell>
          <cell r="Q113">
            <v>97.5</v>
          </cell>
          <cell r="R113">
            <v>0.19685039370079022</v>
          </cell>
          <cell r="S113">
            <v>-4.7665369649805367</v>
          </cell>
          <cell r="T113">
            <v>6.9286452947259587</v>
          </cell>
          <cell r="U113">
            <v>7.489451476793259</v>
          </cell>
          <cell r="V113">
            <v>-0.5612722170252652</v>
          </cell>
          <cell r="W113">
            <v>0.20512820512820804</v>
          </cell>
          <cell r="X113">
            <v>-4.7711781888997136</v>
          </cell>
          <cell r="Y113">
            <v>-0.4032258064516186</v>
          </cell>
          <cell r="Z113">
            <v>-3.2287822878228782</v>
          </cell>
          <cell r="AA113">
            <v>1.0147601476014707</v>
          </cell>
          <cell r="AB113">
            <v>0.5842259006815913</v>
          </cell>
          <cell r="AC113">
            <v>4.7872340425531918</v>
          </cell>
          <cell r="AD113">
            <v>0.65420560747663814</v>
          </cell>
          <cell r="AE113">
            <v>10.414560161779573</v>
          </cell>
          <cell r="AF113" t="str">
            <v>-</v>
          </cell>
          <cell r="AG113">
            <v>3.6131774707757769</v>
          </cell>
        </row>
        <row r="114">
          <cell r="A114">
            <v>40513</v>
          </cell>
          <cell r="B114">
            <v>102.7</v>
          </cell>
          <cell r="C114">
            <v>98.5</v>
          </cell>
          <cell r="D114">
            <v>101.9</v>
          </cell>
          <cell r="E114">
            <v>97.9</v>
          </cell>
          <cell r="F114">
            <v>104.7</v>
          </cell>
          <cell r="G114">
            <v>96.2</v>
          </cell>
          <cell r="H114">
            <v>97</v>
          </cell>
          <cell r="I114">
            <v>100.4</v>
          </cell>
          <cell r="J114">
            <v>100.7</v>
          </cell>
          <cell r="K114">
            <v>106.3</v>
          </cell>
          <cell r="L114">
            <v>103.5</v>
          </cell>
          <cell r="M114">
            <v>97.6</v>
          </cell>
          <cell r="N114">
            <v>113.3</v>
          </cell>
          <cell r="O114">
            <v>105.5</v>
          </cell>
          <cell r="P114" t="str">
            <v>-</v>
          </cell>
          <cell r="Q114">
            <v>94.1</v>
          </cell>
          <cell r="R114">
            <v>0.88408644400786418</v>
          </cell>
          <cell r="S114">
            <v>0.61287027579161824</v>
          </cell>
          <cell r="T114">
            <v>-1.4506769825918762</v>
          </cell>
          <cell r="U114">
            <v>-3.9254170755642783</v>
          </cell>
          <cell r="V114">
            <v>-1.505174035747878</v>
          </cell>
          <cell r="W114">
            <v>-1.5353121801432956</v>
          </cell>
          <cell r="X114">
            <v>-0.81799591002044703</v>
          </cell>
          <cell r="Y114">
            <v>1.6194331983805754</v>
          </cell>
          <cell r="Z114">
            <v>-4.0038131553860845</v>
          </cell>
          <cell r="AA114">
            <v>-2.9223744292237468</v>
          </cell>
          <cell r="AB114">
            <v>0.19361084220716637</v>
          </cell>
          <cell r="AC114">
            <v>-0.91370558375635103</v>
          </cell>
          <cell r="AD114">
            <v>5.1996285979572834</v>
          </cell>
          <cell r="AE114">
            <v>-3.3882783882783909</v>
          </cell>
          <cell r="AF114" t="str">
            <v>-</v>
          </cell>
          <cell r="AG114">
            <v>-3.4871794871794934</v>
          </cell>
        </row>
        <row r="115">
          <cell r="A115">
            <v>40544</v>
          </cell>
          <cell r="B115">
            <v>102.9</v>
          </cell>
          <cell r="C115">
            <v>96.4</v>
          </cell>
          <cell r="D115">
            <v>102.6</v>
          </cell>
          <cell r="E115">
            <v>101.7</v>
          </cell>
          <cell r="F115">
            <v>103.2</v>
          </cell>
          <cell r="G115">
            <v>90.8</v>
          </cell>
          <cell r="H115">
            <v>94.1</v>
          </cell>
          <cell r="I115">
            <v>99.6</v>
          </cell>
          <cell r="J115">
            <v>111.3</v>
          </cell>
          <cell r="K115">
            <v>106.5</v>
          </cell>
          <cell r="L115">
            <v>104.2</v>
          </cell>
          <cell r="M115">
            <v>99.9</v>
          </cell>
          <cell r="N115">
            <v>112.3</v>
          </cell>
          <cell r="O115">
            <v>103.4</v>
          </cell>
          <cell r="P115" t="str">
            <v>-</v>
          </cell>
          <cell r="Q115">
            <v>95.1</v>
          </cell>
          <cell r="R115">
            <v>0.19474196689386838</v>
          </cell>
          <cell r="S115">
            <v>-2.1319796954314665</v>
          </cell>
          <cell r="T115">
            <v>0.68694798822373759</v>
          </cell>
          <cell r="U115">
            <v>3.8815117466802826</v>
          </cell>
          <cell r="V115">
            <v>-1.4326647564469912</v>
          </cell>
          <cell r="W115">
            <v>-5.6133056133056192</v>
          </cell>
          <cell r="X115">
            <v>-2.9896907216494908</v>
          </cell>
          <cell r="Y115">
            <v>-0.79681274900399535</v>
          </cell>
          <cell r="Z115">
            <v>10.526315789473678</v>
          </cell>
          <cell r="AA115">
            <v>0.18814675446848808</v>
          </cell>
          <cell r="AB115">
            <v>0.67632850241546172</v>
          </cell>
          <cell r="AC115">
            <v>2.3565573770491919</v>
          </cell>
          <cell r="AD115">
            <v>-0.88261253309797005</v>
          </cell>
          <cell r="AE115">
            <v>-1.9905213270142126</v>
          </cell>
          <cell r="AF115" t="str">
            <v>-</v>
          </cell>
          <cell r="AG115">
            <v>1.0626992561105209</v>
          </cell>
        </row>
        <row r="116">
          <cell r="A116">
            <v>40575</v>
          </cell>
          <cell r="B116">
            <v>104.8</v>
          </cell>
          <cell r="C116">
            <v>96.8</v>
          </cell>
          <cell r="D116">
            <v>103.2</v>
          </cell>
          <cell r="E116">
            <v>101.2</v>
          </cell>
          <cell r="F116">
            <v>104.8</v>
          </cell>
          <cell r="G116">
            <v>96.7</v>
          </cell>
          <cell r="H116">
            <v>90</v>
          </cell>
          <cell r="I116">
            <v>101.7</v>
          </cell>
          <cell r="J116">
            <v>111.8</v>
          </cell>
          <cell r="K116">
            <v>111.2</v>
          </cell>
          <cell r="L116">
            <v>106.4</v>
          </cell>
          <cell r="M116">
            <v>99.6</v>
          </cell>
          <cell r="N116">
            <v>108.8</v>
          </cell>
          <cell r="O116">
            <v>105.6</v>
          </cell>
          <cell r="P116" t="str">
            <v>-</v>
          </cell>
          <cell r="Q116">
            <v>102</v>
          </cell>
          <cell r="R116">
            <v>1.8464528668610216</v>
          </cell>
          <cell r="S116">
            <v>0.41493775933609073</v>
          </cell>
          <cell r="T116">
            <v>0.58479532163743531</v>
          </cell>
          <cell r="U116">
            <v>-0.49164208456243852</v>
          </cell>
          <cell r="V116">
            <v>1.5503875968992191</v>
          </cell>
          <cell r="W116">
            <v>6.4977973568282001</v>
          </cell>
          <cell r="X116">
            <v>-4.3570669500531292</v>
          </cell>
          <cell r="Y116">
            <v>2.1084337349397675</v>
          </cell>
          <cell r="Z116">
            <v>0.44923629829290207</v>
          </cell>
          <cell r="AA116">
            <v>4.4131455399061066</v>
          </cell>
          <cell r="AB116">
            <v>2.1113243761996188</v>
          </cell>
          <cell r="AC116">
            <v>-0.30030030030031168</v>
          </cell>
          <cell r="AD116">
            <v>-3.116651825467498</v>
          </cell>
          <cell r="AE116">
            <v>2.127659574468074</v>
          </cell>
          <cell r="AF116" t="str">
            <v>-</v>
          </cell>
          <cell r="AG116">
            <v>7.2555205047318676</v>
          </cell>
        </row>
        <row r="117">
          <cell r="A117">
            <v>40603</v>
          </cell>
          <cell r="B117">
            <v>105</v>
          </cell>
          <cell r="C117">
            <v>100.5</v>
          </cell>
          <cell r="D117">
            <v>105.4</v>
          </cell>
          <cell r="E117">
            <v>99.5</v>
          </cell>
          <cell r="F117">
            <v>105.7</v>
          </cell>
          <cell r="G117">
            <v>96.2</v>
          </cell>
          <cell r="H117">
            <v>95.8</v>
          </cell>
          <cell r="I117">
            <v>101.6</v>
          </cell>
          <cell r="J117">
            <v>114.7</v>
          </cell>
          <cell r="K117">
            <v>105.3</v>
          </cell>
          <cell r="L117">
            <v>106.3</v>
          </cell>
          <cell r="M117">
            <v>99.5</v>
          </cell>
          <cell r="N117">
            <v>107.4</v>
          </cell>
          <cell r="O117">
            <v>108.9</v>
          </cell>
          <cell r="P117" t="str">
            <v>-</v>
          </cell>
          <cell r="Q117">
            <v>98.9</v>
          </cell>
          <cell r="R117">
            <v>0.19083969465649128</v>
          </cell>
          <cell r="S117">
            <v>3.82231404958678</v>
          </cell>
          <cell r="T117">
            <v>2.131782945736437</v>
          </cell>
          <cell r="U117">
            <v>-1.6798418972332043</v>
          </cell>
          <cell r="V117">
            <v>0.85877862595420384</v>
          </cell>
          <cell r="W117">
            <v>-0.51706308169596693</v>
          </cell>
          <cell r="X117">
            <v>6.4444444444444411</v>
          </cell>
          <cell r="Y117">
            <v>-9.8328416912496081E-2</v>
          </cell>
          <cell r="Z117">
            <v>2.5939177101967852</v>
          </cell>
          <cell r="AA117">
            <v>-5.305755395683458</v>
          </cell>
          <cell r="AB117">
            <v>-9.398496240602304E-2</v>
          </cell>
          <cell r="AC117">
            <v>-0.10040160642569709</v>
          </cell>
          <cell r="AD117">
            <v>-1.286764705882345</v>
          </cell>
          <cell r="AE117">
            <v>3.1250000000000111</v>
          </cell>
          <cell r="AF117" t="str">
            <v>-</v>
          </cell>
          <cell r="AG117">
            <v>-3.0392156862745043</v>
          </cell>
        </row>
        <row r="118">
          <cell r="A118">
            <v>40634</v>
          </cell>
          <cell r="B118">
            <v>102.3</v>
          </cell>
          <cell r="C118">
            <v>99.3</v>
          </cell>
          <cell r="D118">
            <v>107.9</v>
          </cell>
          <cell r="E118">
            <v>102.2</v>
          </cell>
          <cell r="F118">
            <v>101.1</v>
          </cell>
          <cell r="G118">
            <v>94.9</v>
          </cell>
          <cell r="H118">
            <v>98.1</v>
          </cell>
          <cell r="I118">
            <v>100.1</v>
          </cell>
          <cell r="J118">
            <v>112.4</v>
          </cell>
          <cell r="K118">
            <v>108.9</v>
          </cell>
          <cell r="L118">
            <v>104.7</v>
          </cell>
          <cell r="M118">
            <v>102.2</v>
          </cell>
          <cell r="N118">
            <v>102.5</v>
          </cell>
          <cell r="O118">
            <v>107.3</v>
          </cell>
          <cell r="P118" t="str">
            <v>-</v>
          </cell>
          <cell r="Q118">
            <v>94.6</v>
          </cell>
          <cell r="R118">
            <v>-2.5714285714285743</v>
          </cell>
          <cell r="S118">
            <v>-1.1940298507462714</v>
          </cell>
          <cell r="T118">
            <v>2.3719165085388991</v>
          </cell>
          <cell r="U118">
            <v>2.7135678391959828</v>
          </cell>
          <cell r="V118">
            <v>-4.3519394512772074</v>
          </cell>
          <cell r="W118">
            <v>-1.3513513513513482</v>
          </cell>
          <cell r="X118">
            <v>2.4008350730688908</v>
          </cell>
          <cell r="Y118">
            <v>-1.4763779527559056</v>
          </cell>
          <cell r="Z118">
            <v>-2.0052310374890991</v>
          </cell>
          <cell r="AA118">
            <v>3.4188034188034266</v>
          </cell>
          <cell r="AB118">
            <v>-1.505174035747878</v>
          </cell>
          <cell r="AC118">
            <v>2.7135678391959828</v>
          </cell>
          <cell r="AD118">
            <v>-4.5623836126629476</v>
          </cell>
          <cell r="AE118">
            <v>-1.4692378328742044</v>
          </cell>
          <cell r="AF118" t="str">
            <v>-</v>
          </cell>
          <cell r="AG118">
            <v>-4.3478260869565331</v>
          </cell>
        </row>
        <row r="119">
          <cell r="A119">
            <v>40664</v>
          </cell>
          <cell r="B119">
            <v>105.1</v>
          </cell>
          <cell r="C119">
            <v>100.1</v>
          </cell>
          <cell r="D119">
            <v>112.1</v>
          </cell>
          <cell r="E119">
            <v>103.3</v>
          </cell>
          <cell r="F119">
            <v>102.5</v>
          </cell>
          <cell r="G119">
            <v>96.6</v>
          </cell>
          <cell r="H119">
            <v>99.8</v>
          </cell>
          <cell r="I119">
            <v>100.6</v>
          </cell>
          <cell r="J119">
            <v>115.4</v>
          </cell>
          <cell r="K119">
            <v>107.8</v>
          </cell>
          <cell r="L119">
            <v>105.8</v>
          </cell>
          <cell r="M119">
            <v>103.1</v>
          </cell>
          <cell r="N119">
            <v>100.4</v>
          </cell>
          <cell r="O119">
            <v>107.6</v>
          </cell>
          <cell r="P119" t="str">
            <v>-</v>
          </cell>
          <cell r="Q119">
            <v>97.5</v>
          </cell>
          <cell r="R119">
            <v>2.737047898338218</v>
          </cell>
          <cell r="S119">
            <v>0.80563947633433763</v>
          </cell>
          <cell r="T119">
            <v>3.892493049119544</v>
          </cell>
          <cell r="U119">
            <v>1.0763209393346322</v>
          </cell>
          <cell r="V119">
            <v>1.3847675568743876</v>
          </cell>
          <cell r="W119">
            <v>1.7913593256058888</v>
          </cell>
          <cell r="X119">
            <v>1.7329255861365984</v>
          </cell>
          <cell r="Y119">
            <v>0.49950049950049952</v>
          </cell>
          <cell r="Z119">
            <v>2.6690391459074729</v>
          </cell>
          <cell r="AA119">
            <v>-1.0101010101010177</v>
          </cell>
          <cell r="AB119">
            <v>1.050620821394455</v>
          </cell>
          <cell r="AC119">
            <v>0.88062622309196814</v>
          </cell>
          <cell r="AD119">
            <v>-2.0487804878048728</v>
          </cell>
          <cell r="AE119">
            <v>0.27958993476234595</v>
          </cell>
          <cell r="AF119" t="str">
            <v>-</v>
          </cell>
          <cell r="AG119">
            <v>3.0655391120507463</v>
          </cell>
        </row>
        <row r="120">
          <cell r="A120">
            <v>40695</v>
          </cell>
          <cell r="B120">
            <v>102.9</v>
          </cell>
          <cell r="C120">
            <v>101.4</v>
          </cell>
          <cell r="D120">
            <v>107.1</v>
          </cell>
          <cell r="E120">
            <v>99.3</v>
          </cell>
          <cell r="F120">
            <v>100</v>
          </cell>
          <cell r="G120">
            <v>101.1</v>
          </cell>
          <cell r="H120">
            <v>103.4</v>
          </cell>
          <cell r="I120">
            <v>99.7</v>
          </cell>
          <cell r="J120">
            <v>111.4</v>
          </cell>
          <cell r="K120">
            <v>103.9</v>
          </cell>
          <cell r="L120">
            <v>102.9</v>
          </cell>
          <cell r="M120">
            <v>102.9</v>
          </cell>
          <cell r="N120">
            <v>99.8</v>
          </cell>
          <cell r="O120">
            <v>107</v>
          </cell>
          <cell r="P120" t="str">
            <v>-</v>
          </cell>
          <cell r="Q120">
            <v>97.6</v>
          </cell>
          <cell r="R120">
            <v>-2.0932445290199704</v>
          </cell>
          <cell r="S120">
            <v>1.29870129870131</v>
          </cell>
          <cell r="T120">
            <v>-4.4603033006244432</v>
          </cell>
          <cell r="U120">
            <v>-3.8722168441432716</v>
          </cell>
          <cell r="V120">
            <v>-2.4390243902439024</v>
          </cell>
          <cell r="W120">
            <v>4.658385093167702</v>
          </cell>
          <cell r="X120">
            <v>3.6072144288577239</v>
          </cell>
          <cell r="Y120">
            <v>-0.894632206759435</v>
          </cell>
          <cell r="Z120">
            <v>-3.4662045060658579</v>
          </cell>
          <cell r="AA120">
            <v>-3.6178107606678958</v>
          </cell>
          <cell r="AB120">
            <v>-2.7410207939508426</v>
          </cell>
          <cell r="AC120">
            <v>-0.19398642095052246</v>
          </cell>
          <cell r="AD120">
            <v>-0.59760956175299651</v>
          </cell>
          <cell r="AE120">
            <v>-0.55762081784386097</v>
          </cell>
          <cell r="AF120" t="str">
            <v>-</v>
          </cell>
          <cell r="AG120">
            <v>0.10256410256409673</v>
          </cell>
        </row>
        <row r="121">
          <cell r="A121">
            <v>40725</v>
          </cell>
          <cell r="B121">
            <v>103.4</v>
          </cell>
          <cell r="C121">
            <v>99.3</v>
          </cell>
          <cell r="D121">
            <v>111.6</v>
          </cell>
          <cell r="E121">
            <v>104.3</v>
          </cell>
          <cell r="F121">
            <v>94.7</v>
          </cell>
          <cell r="G121">
            <v>102.3</v>
          </cell>
          <cell r="H121">
            <v>97.2</v>
          </cell>
          <cell r="I121">
            <v>98.3</v>
          </cell>
          <cell r="J121">
            <v>107.1</v>
          </cell>
          <cell r="K121">
            <v>106.4</v>
          </cell>
          <cell r="L121">
            <v>103.9</v>
          </cell>
          <cell r="M121">
            <v>109.5</v>
          </cell>
          <cell r="N121">
            <v>98.9</v>
          </cell>
          <cell r="O121">
            <v>107.3</v>
          </cell>
          <cell r="P121" t="str">
            <v>-</v>
          </cell>
          <cell r="Q121">
            <v>95.5</v>
          </cell>
          <cell r="R121">
            <v>0.48590864917395532</v>
          </cell>
          <cell r="S121">
            <v>-2.0710059171597717</v>
          </cell>
          <cell r="T121">
            <v>4.2016806722689077</v>
          </cell>
          <cell r="U121">
            <v>5.0352467270896275</v>
          </cell>
          <cell r="V121">
            <v>-5.2999999999999972</v>
          </cell>
          <cell r="W121">
            <v>1.1869436201780443</v>
          </cell>
          <cell r="X121">
            <v>-5.9961315280464245</v>
          </cell>
          <cell r="Y121">
            <v>-1.4042126379137467</v>
          </cell>
          <cell r="Z121">
            <v>-3.8599640933572812</v>
          </cell>
          <cell r="AA121">
            <v>2.4061597690086622</v>
          </cell>
          <cell r="AB121">
            <v>0.97181729834791064</v>
          </cell>
          <cell r="AC121">
            <v>6.4139941690962043</v>
          </cell>
          <cell r="AD121">
            <v>-0.90180360721442043</v>
          </cell>
          <cell r="AE121">
            <v>0.28037383177569825</v>
          </cell>
          <cell r="AF121" t="str">
            <v>-</v>
          </cell>
          <cell r="AG121">
            <v>-2.1516393442622896</v>
          </cell>
        </row>
        <row r="122">
          <cell r="A122">
            <v>40756</v>
          </cell>
          <cell r="B122">
            <v>101.3</v>
          </cell>
          <cell r="C122">
            <v>98.1</v>
          </cell>
          <cell r="D122">
            <v>106.2</v>
          </cell>
          <cell r="E122">
            <v>102.6</v>
          </cell>
          <cell r="F122">
            <v>98.4</v>
          </cell>
          <cell r="G122">
            <v>99</v>
          </cell>
          <cell r="H122">
            <v>97.2</v>
          </cell>
          <cell r="I122">
            <v>95.8</v>
          </cell>
          <cell r="J122">
            <v>100.1</v>
          </cell>
          <cell r="K122">
            <v>109.6</v>
          </cell>
          <cell r="L122">
            <v>102.6</v>
          </cell>
          <cell r="M122">
            <v>109.7</v>
          </cell>
          <cell r="N122">
            <v>100.7</v>
          </cell>
          <cell r="O122">
            <v>105</v>
          </cell>
          <cell r="P122" t="str">
            <v>-</v>
          </cell>
          <cell r="Q122">
            <v>88.3</v>
          </cell>
          <cell r="R122">
            <v>-2.0309477756286349</v>
          </cell>
          <cell r="S122">
            <v>-1.2084592145015136</v>
          </cell>
          <cell r="T122">
            <v>-4.8387096774193479</v>
          </cell>
          <cell r="U122">
            <v>-1.6299137104506261</v>
          </cell>
          <cell r="V122">
            <v>3.9070749736008477</v>
          </cell>
          <cell r="W122">
            <v>-3.2258064516129004</v>
          </cell>
          <cell r="X122">
            <v>0</v>
          </cell>
          <cell r="Y122">
            <v>-2.5432349949135302</v>
          </cell>
          <cell r="Z122">
            <v>-6.5359477124183014</v>
          </cell>
          <cell r="AA122">
            <v>3.0075187969924704</v>
          </cell>
          <cell r="AB122">
            <v>-1.2512030798845153</v>
          </cell>
          <cell r="AC122">
            <v>0.18264840182648662</v>
          </cell>
          <cell r="AD122">
            <v>1.8200202224469129</v>
          </cell>
          <cell r="AE122">
            <v>-2.143522833178003</v>
          </cell>
          <cell r="AF122" t="str">
            <v>-</v>
          </cell>
          <cell r="AG122">
            <v>-7.5392670157068089</v>
          </cell>
        </row>
        <row r="123">
          <cell r="A123">
            <v>40787</v>
          </cell>
          <cell r="B123">
            <v>100.3</v>
          </cell>
          <cell r="C123">
            <v>100</v>
          </cell>
          <cell r="D123">
            <v>108.3</v>
          </cell>
          <cell r="E123">
            <v>103.2</v>
          </cell>
          <cell r="F123">
            <v>99.2</v>
          </cell>
          <cell r="G123">
            <v>102.7</v>
          </cell>
          <cell r="H123">
            <v>96.1</v>
          </cell>
          <cell r="I123">
            <v>93.3</v>
          </cell>
          <cell r="J123">
            <v>103</v>
          </cell>
          <cell r="K123">
            <v>108.7</v>
          </cell>
          <cell r="L123">
            <v>100.3</v>
          </cell>
          <cell r="M123">
            <v>105.9</v>
          </cell>
          <cell r="N123">
            <v>100.4</v>
          </cell>
          <cell r="O123">
            <v>103.8</v>
          </cell>
          <cell r="P123" t="str">
            <v>-</v>
          </cell>
          <cell r="Q123">
            <v>99.2</v>
          </cell>
          <cell r="R123">
            <v>-0.98716683119447179</v>
          </cell>
          <cell r="S123">
            <v>1.9367991845056123</v>
          </cell>
          <cell r="T123">
            <v>1.9774011299434975</v>
          </cell>
          <cell r="U123">
            <v>0.58479532163743531</v>
          </cell>
          <cell r="V123">
            <v>0.81300813008129791</v>
          </cell>
          <cell r="W123">
            <v>3.7373737373737401</v>
          </cell>
          <cell r="X123">
            <v>-1.1316872427983626</v>
          </cell>
          <cell r="Y123">
            <v>-2.6096033402922756</v>
          </cell>
          <cell r="Z123">
            <v>2.8971028971029029</v>
          </cell>
          <cell r="AA123">
            <v>-0.82116788321167111</v>
          </cell>
          <cell r="AB123">
            <v>-2.241715399610134</v>
          </cell>
          <cell r="AC123">
            <v>-3.4639927073837713</v>
          </cell>
          <cell r="AD123">
            <v>-0.29791459781529012</v>
          </cell>
          <cell r="AE123">
            <v>-1.1428571428571457</v>
          </cell>
          <cell r="AF123" t="str">
            <v>-</v>
          </cell>
          <cell r="AG123">
            <v>12.344280860702158</v>
          </cell>
        </row>
        <row r="124">
          <cell r="A124">
            <v>40817</v>
          </cell>
          <cell r="B124">
            <v>99.3</v>
          </cell>
          <cell r="C124">
            <v>100.3</v>
          </cell>
          <cell r="D124">
            <v>113</v>
          </cell>
          <cell r="E124">
            <v>98.2</v>
          </cell>
          <cell r="F124">
            <v>97.5</v>
          </cell>
          <cell r="G124">
            <v>101.1</v>
          </cell>
          <cell r="H124">
            <v>97.6</v>
          </cell>
          <cell r="I124">
            <v>93.9</v>
          </cell>
          <cell r="J124">
            <v>100.7</v>
          </cell>
          <cell r="K124">
            <v>107.2</v>
          </cell>
          <cell r="L124">
            <v>99.3</v>
          </cell>
          <cell r="M124">
            <v>104.5</v>
          </cell>
          <cell r="N124">
            <v>97.8</v>
          </cell>
          <cell r="O124">
            <v>106.3</v>
          </cell>
          <cell r="P124" t="str">
            <v>-</v>
          </cell>
          <cell r="Q124">
            <v>92.6</v>
          </cell>
          <cell r="R124">
            <v>-0.99700897308075775</v>
          </cell>
          <cell r="S124">
            <v>0.29999999999999716</v>
          </cell>
          <cell r="T124">
            <v>4.3397968605724868</v>
          </cell>
          <cell r="U124">
            <v>-4.8449612403100772</v>
          </cell>
          <cell r="V124">
            <v>-1.7137096774193579</v>
          </cell>
          <cell r="W124">
            <v>-1.5579357351509333</v>
          </cell>
          <cell r="X124">
            <v>1.5608740894901145</v>
          </cell>
          <cell r="Y124">
            <v>0.64308681672026646</v>
          </cell>
          <cell r="Z124">
            <v>-2.2330097087378613</v>
          </cell>
          <cell r="AA124">
            <v>-1.3799448022079117</v>
          </cell>
          <cell r="AB124">
            <v>-0.99700897308075775</v>
          </cell>
          <cell r="AC124">
            <v>-1.3220018885741318</v>
          </cell>
          <cell r="AD124">
            <v>-2.5896414342629566</v>
          </cell>
          <cell r="AE124">
            <v>2.4084778420038537</v>
          </cell>
          <cell r="AF124" t="str">
            <v>-</v>
          </cell>
          <cell r="AG124">
            <v>-6.653225806451621</v>
          </cell>
        </row>
        <row r="125">
          <cell r="A125">
            <v>40848</v>
          </cell>
          <cell r="B125">
            <v>99.9</v>
          </cell>
          <cell r="C125">
            <v>95.4</v>
          </cell>
          <cell r="D125">
            <v>104.3</v>
          </cell>
          <cell r="E125">
            <v>100.3</v>
          </cell>
          <cell r="F125">
            <v>96.1</v>
          </cell>
          <cell r="G125">
            <v>99.4</v>
          </cell>
          <cell r="H125">
            <v>91.8</v>
          </cell>
          <cell r="I125">
            <v>100.5</v>
          </cell>
          <cell r="J125">
            <v>106.1</v>
          </cell>
          <cell r="K125">
            <v>108.3</v>
          </cell>
          <cell r="L125">
            <v>99.4</v>
          </cell>
          <cell r="M125">
            <v>113.3</v>
          </cell>
          <cell r="N125">
            <v>98.6</v>
          </cell>
          <cell r="O125">
            <v>104.4</v>
          </cell>
          <cell r="P125" t="str">
            <v>-</v>
          </cell>
          <cell r="Q125">
            <v>107</v>
          </cell>
          <cell r="R125">
            <v>0.60422960725076391</v>
          </cell>
          <cell r="S125">
            <v>-4.8853439680957047</v>
          </cell>
          <cell r="T125">
            <v>-7.6991150442477894</v>
          </cell>
          <cell r="U125">
            <v>2.1384928716904219</v>
          </cell>
          <cell r="V125">
            <v>-1.4358974358974419</v>
          </cell>
          <cell r="W125">
            <v>-1.6815034619188811</v>
          </cell>
          <cell r="X125">
            <v>-5.9426229508196693</v>
          </cell>
          <cell r="Y125">
            <v>7.0287539936102181</v>
          </cell>
          <cell r="Z125">
            <v>5.362462760675264</v>
          </cell>
          <cell r="AA125">
            <v>1.0261194029850693</v>
          </cell>
          <cell r="AB125">
            <v>0.10070493454180113</v>
          </cell>
          <cell r="AC125">
            <v>8.4210526315789451</v>
          </cell>
          <cell r="AD125">
            <v>0.81799591002044703</v>
          </cell>
          <cell r="AE125">
            <v>-1.7873941674506035</v>
          </cell>
          <cell r="AF125" t="str">
            <v>-</v>
          </cell>
          <cell r="AG125">
            <v>15.550755939524846</v>
          </cell>
        </row>
        <row r="126">
          <cell r="A126">
            <v>40878</v>
          </cell>
          <cell r="B126">
            <v>102.6</v>
          </cell>
          <cell r="C126">
            <v>94.9</v>
          </cell>
          <cell r="D126">
            <v>105.4</v>
          </cell>
          <cell r="E126">
            <v>100</v>
          </cell>
          <cell r="F126">
            <v>101.3</v>
          </cell>
          <cell r="G126">
            <v>100.2</v>
          </cell>
          <cell r="H126">
            <v>91</v>
          </cell>
          <cell r="I126">
            <v>97.7</v>
          </cell>
          <cell r="J126">
            <v>103.9</v>
          </cell>
          <cell r="K126">
            <v>106.7</v>
          </cell>
          <cell r="L126">
            <v>101.6</v>
          </cell>
          <cell r="M126">
            <v>120.7</v>
          </cell>
          <cell r="N126">
            <v>104.7</v>
          </cell>
          <cell r="O126">
            <v>107.1</v>
          </cell>
          <cell r="P126" t="str">
            <v>-</v>
          </cell>
          <cell r="Q126">
            <v>104.4</v>
          </cell>
          <cell r="R126">
            <v>2.7027027027026911</v>
          </cell>
          <cell r="S126">
            <v>-0.52410901467505233</v>
          </cell>
          <cell r="T126">
            <v>1.0546500479386467</v>
          </cell>
          <cell r="U126">
            <v>-0.29910269192422445</v>
          </cell>
          <cell r="V126">
            <v>5.4110301768990672</v>
          </cell>
          <cell r="W126">
            <v>0.80482897384305552</v>
          </cell>
          <cell r="X126">
            <v>-0.87145969498910369</v>
          </cell>
          <cell r="Y126">
            <v>-2.7860696517412906</v>
          </cell>
          <cell r="Z126">
            <v>-2.0735155513666248</v>
          </cell>
          <cell r="AA126">
            <v>-1.477377654662968</v>
          </cell>
          <cell r="AB126">
            <v>2.2132796780683988</v>
          </cell>
          <cell r="AC126">
            <v>6.5313327449249838</v>
          </cell>
          <cell r="AD126">
            <v>6.1866125760649178</v>
          </cell>
          <cell r="AE126">
            <v>2.5862068965517131</v>
          </cell>
          <cell r="AF126" t="str">
            <v>-</v>
          </cell>
          <cell r="AG126">
            <v>-2.4299065420560697</v>
          </cell>
        </row>
        <row r="127">
          <cell r="A127">
            <v>40909</v>
          </cell>
          <cell r="B127">
            <v>97.6</v>
          </cell>
          <cell r="C127">
            <v>99.9</v>
          </cell>
          <cell r="D127">
            <v>106.3</v>
          </cell>
          <cell r="E127">
            <v>86.9</v>
          </cell>
          <cell r="F127">
            <v>98.9</v>
          </cell>
          <cell r="G127">
            <v>100.8</v>
          </cell>
          <cell r="H127">
            <v>97.7</v>
          </cell>
          <cell r="I127">
            <v>93.3</v>
          </cell>
          <cell r="J127">
            <v>102.2</v>
          </cell>
          <cell r="K127">
            <v>93.1</v>
          </cell>
          <cell r="L127">
            <v>95.6</v>
          </cell>
          <cell r="M127">
            <v>101</v>
          </cell>
          <cell r="N127">
            <v>99.8</v>
          </cell>
          <cell r="O127">
            <v>104.6</v>
          </cell>
          <cell r="P127" t="str">
            <v>-</v>
          </cell>
          <cell r="Q127">
            <v>85.5</v>
          </cell>
          <cell r="R127">
            <v>-4.8732943469785583</v>
          </cell>
          <cell r="S127">
            <v>5.2687038988408847</v>
          </cell>
          <cell r="T127">
            <v>0.85388994307399568</v>
          </cell>
          <cell r="U127">
            <v>-13.099999999999994</v>
          </cell>
          <cell r="V127">
            <v>-2.369200394866724</v>
          </cell>
          <cell r="W127">
            <v>0.59880239520957512</v>
          </cell>
          <cell r="X127">
            <v>7.3626373626373658</v>
          </cell>
          <cell r="Y127">
            <v>-4.5035823950870064</v>
          </cell>
          <cell r="Z127">
            <v>-1.6361886429258929</v>
          </cell>
          <cell r="AA127">
            <v>-12.746016869728219</v>
          </cell>
          <cell r="AB127">
            <v>-5.9055118110236222</v>
          </cell>
          <cell r="AC127">
            <v>-16.321458160729083</v>
          </cell>
          <cell r="AD127">
            <v>-4.6800382043935107</v>
          </cell>
          <cell r="AE127">
            <v>-2.3342670401493932</v>
          </cell>
          <cell r="AF127" t="str">
            <v>-</v>
          </cell>
          <cell r="AG127">
            <v>-18.103448275862075</v>
          </cell>
        </row>
        <row r="128">
          <cell r="A128">
            <v>40940</v>
          </cell>
          <cell r="B128">
            <v>98.3</v>
          </cell>
          <cell r="C128">
            <v>99</v>
          </cell>
          <cell r="D128">
            <v>100.9</v>
          </cell>
          <cell r="E128">
            <v>101</v>
          </cell>
          <cell r="F128">
            <v>97.3</v>
          </cell>
          <cell r="G128">
            <v>102.6</v>
          </cell>
          <cell r="H128">
            <v>99.1</v>
          </cell>
          <cell r="I128">
            <v>96.8</v>
          </cell>
          <cell r="J128">
            <v>103.2</v>
          </cell>
          <cell r="K128">
            <v>96.5</v>
          </cell>
          <cell r="L128">
            <v>98</v>
          </cell>
          <cell r="M128">
            <v>101</v>
          </cell>
          <cell r="N128">
            <v>99.8</v>
          </cell>
          <cell r="O128">
            <v>98.5</v>
          </cell>
          <cell r="P128" t="str">
            <v>-</v>
          </cell>
          <cell r="Q128">
            <v>89.9</v>
          </cell>
          <cell r="R128">
            <v>0.71721311475410132</v>
          </cell>
          <cell r="S128">
            <v>-0.90090090090090658</v>
          </cell>
          <cell r="T128">
            <v>-5.0799623706490982</v>
          </cell>
          <cell r="U128">
            <v>16.225546605293435</v>
          </cell>
          <cell r="V128">
            <v>-1.617795753286156</v>
          </cell>
          <cell r="W128">
            <v>1.7857142857142829</v>
          </cell>
          <cell r="X128">
            <v>1.4329580348004007</v>
          </cell>
          <cell r="Y128">
            <v>3.7513397642015009</v>
          </cell>
          <cell r="Z128">
            <v>0.97847358121330719</v>
          </cell>
          <cell r="AA128">
            <v>3.6519871106337338</v>
          </cell>
          <cell r="AB128">
            <v>2.5104602510460312</v>
          </cell>
          <cell r="AC128">
            <v>0</v>
          </cell>
          <cell r="AD128">
            <v>0</v>
          </cell>
          <cell r="AE128">
            <v>-5.8317399617590766</v>
          </cell>
          <cell r="AF128" t="str">
            <v>-</v>
          </cell>
          <cell r="AG128">
            <v>5.1461988304093635</v>
          </cell>
        </row>
        <row r="129">
          <cell r="A129">
            <v>40969</v>
          </cell>
          <cell r="B129">
            <v>97.9</v>
          </cell>
          <cell r="C129">
            <v>98.6</v>
          </cell>
          <cell r="D129">
            <v>96.4</v>
          </cell>
          <cell r="E129">
            <v>102</v>
          </cell>
          <cell r="F129">
            <v>99.5</v>
          </cell>
          <cell r="G129">
            <v>100.1</v>
          </cell>
          <cell r="H129">
            <v>97.8</v>
          </cell>
          <cell r="I129">
            <v>97.7</v>
          </cell>
          <cell r="J129">
            <v>103.1</v>
          </cell>
          <cell r="K129">
            <v>102.2</v>
          </cell>
          <cell r="L129">
            <v>98.9</v>
          </cell>
          <cell r="M129">
            <v>95.1</v>
          </cell>
          <cell r="N129">
            <v>98.6</v>
          </cell>
          <cell r="O129">
            <v>99.2</v>
          </cell>
          <cell r="P129" t="str">
            <v>-</v>
          </cell>
          <cell r="Q129">
            <v>92.9</v>
          </cell>
          <cell r="R129">
            <v>-0.40691759918615611</v>
          </cell>
          <cell r="S129">
            <v>-0.40404040404040975</v>
          </cell>
          <cell r="T129">
            <v>-4.4598612487611495</v>
          </cell>
          <cell r="U129">
            <v>0.99009900990099009</v>
          </cell>
          <cell r="V129">
            <v>2.2610483042137748</v>
          </cell>
          <cell r="W129">
            <v>-2.4366471734892792</v>
          </cell>
          <cell r="X129">
            <v>-1.3118062563067581</v>
          </cell>
          <cell r="Y129">
            <v>0.92975206611570838</v>
          </cell>
          <cell r="Z129">
            <v>-9.6899224806209813E-2</v>
          </cell>
          <cell r="AA129">
            <v>5.90673575129534</v>
          </cell>
          <cell r="AB129">
            <v>0.9183673469387813</v>
          </cell>
          <cell r="AC129">
            <v>-5.8415841584158477</v>
          </cell>
          <cell r="AD129">
            <v>-1.2024048096192415</v>
          </cell>
          <cell r="AE129">
            <v>0.71065989847716027</v>
          </cell>
          <cell r="AF129" t="str">
            <v>-</v>
          </cell>
          <cell r="AG129">
            <v>3.3370411568409342</v>
          </cell>
        </row>
        <row r="130">
          <cell r="A130">
            <v>41000</v>
          </cell>
          <cell r="B130">
            <v>98.5</v>
          </cell>
          <cell r="C130">
            <v>98.4</v>
          </cell>
          <cell r="D130">
            <v>98.1</v>
          </cell>
          <cell r="E130">
            <v>102.8</v>
          </cell>
          <cell r="F130">
            <v>96.6</v>
          </cell>
          <cell r="G130">
            <v>99.8</v>
          </cell>
          <cell r="H130">
            <v>97.8</v>
          </cell>
          <cell r="I130">
            <v>98.4</v>
          </cell>
          <cell r="J130">
            <v>98.9</v>
          </cell>
          <cell r="K130">
            <v>102.5</v>
          </cell>
          <cell r="L130">
            <v>97.1</v>
          </cell>
          <cell r="M130">
            <v>98.7</v>
          </cell>
          <cell r="N130">
            <v>100.5</v>
          </cell>
          <cell r="O130">
            <v>97.6</v>
          </cell>
          <cell r="P130" t="str">
            <v>-</v>
          </cell>
          <cell r="Q130">
            <v>97.9</v>
          </cell>
          <cell r="R130">
            <v>0.61287027579161824</v>
          </cell>
          <cell r="S130">
            <v>-0.20283975659228054</v>
          </cell>
          <cell r="T130">
            <v>1.7634854771784114</v>
          </cell>
          <cell r="U130">
            <v>0.78431372549019329</v>
          </cell>
          <cell r="V130">
            <v>-2.9145728643216136</v>
          </cell>
          <cell r="W130">
            <v>-0.29970029970029688</v>
          </cell>
          <cell r="X130">
            <v>0</v>
          </cell>
          <cell r="Y130">
            <v>0.71647901740020759</v>
          </cell>
          <cell r="Z130">
            <v>-4.073714839961192</v>
          </cell>
          <cell r="AA130">
            <v>0.29354207436398938</v>
          </cell>
          <cell r="AB130">
            <v>-1.8200202224469275</v>
          </cell>
          <cell r="AC130">
            <v>3.7854889589905452</v>
          </cell>
          <cell r="AD130">
            <v>1.9269776876267808</v>
          </cell>
          <cell r="AE130">
            <v>-1.6129032258064602</v>
          </cell>
          <cell r="AF130" t="str">
            <v>-</v>
          </cell>
          <cell r="AG130">
            <v>5.3821313240043054</v>
          </cell>
        </row>
        <row r="131">
          <cell r="A131">
            <v>41030</v>
          </cell>
          <cell r="B131">
            <v>98.6</v>
          </cell>
          <cell r="C131">
            <v>99.5</v>
          </cell>
          <cell r="D131">
            <v>97.8</v>
          </cell>
          <cell r="E131">
            <v>107.8</v>
          </cell>
          <cell r="F131">
            <v>99.9</v>
          </cell>
          <cell r="G131">
            <v>100.2</v>
          </cell>
          <cell r="H131">
            <v>101.2</v>
          </cell>
          <cell r="I131">
            <v>97.8</v>
          </cell>
          <cell r="J131">
            <v>98.4</v>
          </cell>
          <cell r="K131">
            <v>101.2</v>
          </cell>
          <cell r="L131">
            <v>97.5</v>
          </cell>
          <cell r="M131">
            <v>100.6</v>
          </cell>
          <cell r="N131">
            <v>100.3</v>
          </cell>
          <cell r="O131">
            <v>100.2</v>
          </cell>
          <cell r="P131" t="str">
            <v>-</v>
          </cell>
          <cell r="Q131">
            <v>113.8</v>
          </cell>
          <cell r="R131">
            <v>0.10152284263958815</v>
          </cell>
          <cell r="S131">
            <v>1.1178861788617827</v>
          </cell>
          <cell r="T131">
            <v>-0.30581039755351397</v>
          </cell>
          <cell r="U131">
            <v>4.8638132295719849</v>
          </cell>
          <cell r="V131">
            <v>3.4161490683229934</v>
          </cell>
          <cell r="W131">
            <v>0.4008016032064185</v>
          </cell>
          <cell r="X131">
            <v>3.4764826175869179</v>
          </cell>
          <cell r="Y131">
            <v>-0.60975609756098426</v>
          </cell>
          <cell r="Z131">
            <v>-0.50556117290192115</v>
          </cell>
          <cell r="AA131">
            <v>-1.2682926829268266</v>
          </cell>
          <cell r="AB131">
            <v>0.41194644696190086</v>
          </cell>
          <cell r="AC131">
            <v>1.9250253292806399</v>
          </cell>
          <cell r="AD131">
            <v>-0.19900497512438092</v>
          </cell>
          <cell r="AE131">
            <v>2.6639344262295173</v>
          </cell>
          <cell r="AF131" t="str">
            <v>-</v>
          </cell>
          <cell r="AG131">
            <v>16.241062308478028</v>
          </cell>
        </row>
        <row r="132">
          <cell r="A132">
            <v>41061</v>
          </cell>
          <cell r="B132">
            <v>99.3</v>
          </cell>
          <cell r="C132">
            <v>97.2</v>
          </cell>
          <cell r="D132">
            <v>101</v>
          </cell>
          <cell r="E132">
            <v>101.6</v>
          </cell>
          <cell r="F132">
            <v>98.1</v>
          </cell>
          <cell r="G132">
            <v>98.2</v>
          </cell>
          <cell r="H132">
            <v>98.3</v>
          </cell>
          <cell r="I132">
            <v>99</v>
          </cell>
          <cell r="J132">
            <v>99.9</v>
          </cell>
          <cell r="K132">
            <v>98.3</v>
          </cell>
          <cell r="L132">
            <v>98</v>
          </cell>
          <cell r="M132">
            <v>100.7</v>
          </cell>
          <cell r="N132">
            <v>98.3</v>
          </cell>
          <cell r="O132">
            <v>95.6</v>
          </cell>
          <cell r="P132" t="str">
            <v>-</v>
          </cell>
          <cell r="Q132">
            <v>105.5</v>
          </cell>
          <cell r="R132">
            <v>0.70993914807302527</v>
          </cell>
          <cell r="S132">
            <v>-2.3115577889447207</v>
          </cell>
          <cell r="T132">
            <v>3.2719836400818028</v>
          </cell>
          <cell r="U132">
            <v>-5.751391465677183</v>
          </cell>
          <cell r="V132">
            <v>-1.8018018018018132</v>
          </cell>
          <cell r="W132">
            <v>-1.996007984031936</v>
          </cell>
          <cell r="X132">
            <v>-2.8656126482213495</v>
          </cell>
          <cell r="Y132">
            <v>1.2269938650306778</v>
          </cell>
          <cell r="Z132">
            <v>1.524390243902439</v>
          </cell>
          <cell r="AA132">
            <v>-2.8656126482213495</v>
          </cell>
          <cell r="AB132">
            <v>0.51282051282051277</v>
          </cell>
          <cell r="AC132">
            <v>9.9403578528835523E-2</v>
          </cell>
          <cell r="AD132">
            <v>-1.9940179461615155</v>
          </cell>
          <cell r="AE132">
            <v>-4.5908183632734616</v>
          </cell>
          <cell r="AF132" t="str">
            <v>-</v>
          </cell>
          <cell r="AG132">
            <v>-7.2934973637961313</v>
          </cell>
        </row>
        <row r="133">
          <cell r="A133">
            <v>41091</v>
          </cell>
          <cell r="B133">
            <v>100.4</v>
          </cell>
          <cell r="C133">
            <v>97.4</v>
          </cell>
          <cell r="D133">
            <v>84.8</v>
          </cell>
          <cell r="E133">
            <v>97.5</v>
          </cell>
          <cell r="F133">
            <v>98.1</v>
          </cell>
          <cell r="G133">
            <v>97.2</v>
          </cell>
          <cell r="H133">
            <v>98.6</v>
          </cell>
          <cell r="I133">
            <v>101.9</v>
          </cell>
          <cell r="J133">
            <v>102.3</v>
          </cell>
          <cell r="K133">
            <v>100.8</v>
          </cell>
          <cell r="L133">
            <v>102.2</v>
          </cell>
          <cell r="M133">
            <v>101.3</v>
          </cell>
          <cell r="N133">
            <v>100.5</v>
          </cell>
          <cell r="O133">
            <v>97.6</v>
          </cell>
          <cell r="P133" t="str">
            <v>-</v>
          </cell>
          <cell r="Q133">
            <v>106.5</v>
          </cell>
          <cell r="R133">
            <v>1.1077542799597266</v>
          </cell>
          <cell r="S133">
            <v>0.2057613168724309</v>
          </cell>
          <cell r="T133">
            <v>-16.039603960396043</v>
          </cell>
          <cell r="U133">
            <v>-4.0354330708661363</v>
          </cell>
          <cell r="V133">
            <v>0</v>
          </cell>
          <cell r="W133">
            <v>-1.0183299389002036</v>
          </cell>
          <cell r="X133">
            <v>0.30518819938962072</v>
          </cell>
          <cell r="Y133">
            <v>2.9292929292929348</v>
          </cell>
          <cell r="Z133">
            <v>2.4024024024023936</v>
          </cell>
          <cell r="AA133">
            <v>2.5432349949135302</v>
          </cell>
          <cell r="AB133">
            <v>4.2857142857142883</v>
          </cell>
          <cell r="AC133">
            <v>0.59582919563058023</v>
          </cell>
          <cell r="AD133">
            <v>2.2380467955239092</v>
          </cell>
          <cell r="AE133">
            <v>2.0920502092050213</v>
          </cell>
          <cell r="AF133" t="str">
            <v>-</v>
          </cell>
          <cell r="AG133">
            <v>0.94786729857819907</v>
          </cell>
        </row>
        <row r="134">
          <cell r="A134">
            <v>41122</v>
          </cell>
          <cell r="B134">
            <v>102.2</v>
          </cell>
          <cell r="C134">
            <v>99.7</v>
          </cell>
          <cell r="D134">
            <v>107</v>
          </cell>
          <cell r="E134">
            <v>98</v>
          </cell>
          <cell r="F134">
            <v>98.3</v>
          </cell>
          <cell r="G134">
            <v>99.9</v>
          </cell>
          <cell r="H134">
            <v>99.2</v>
          </cell>
          <cell r="I134">
            <v>103.9</v>
          </cell>
          <cell r="J134">
            <v>99.3</v>
          </cell>
          <cell r="K134">
            <v>100</v>
          </cell>
          <cell r="L134">
            <v>103.4</v>
          </cell>
          <cell r="M134">
            <v>101.2</v>
          </cell>
          <cell r="N134">
            <v>99.9</v>
          </cell>
          <cell r="O134">
            <v>103.5</v>
          </cell>
          <cell r="P134" t="str">
            <v>-</v>
          </cell>
          <cell r="Q134">
            <v>108.7</v>
          </cell>
          <cell r="R134">
            <v>1.7928286852589612</v>
          </cell>
          <cell r="S134">
            <v>2.3613963039014343</v>
          </cell>
          <cell r="T134">
            <v>26.179245283018872</v>
          </cell>
          <cell r="U134">
            <v>0.51282051282051277</v>
          </cell>
          <cell r="V134">
            <v>0.20387359836901414</v>
          </cell>
          <cell r="W134">
            <v>2.7777777777777808</v>
          </cell>
          <cell r="X134">
            <v>0.60851926977688497</v>
          </cell>
          <cell r="Y134">
            <v>1.9627085377821392</v>
          </cell>
          <cell r="Z134">
            <v>-2.9325513196480939</v>
          </cell>
          <cell r="AA134">
            <v>-0.79365079365079083</v>
          </cell>
          <cell r="AB134">
            <v>1.1741682974559713</v>
          </cell>
          <cell r="AC134">
            <v>-9.8716683119441581E-2</v>
          </cell>
          <cell r="AD134">
            <v>-0.59701492537312872</v>
          </cell>
          <cell r="AE134">
            <v>6.0450819672131209</v>
          </cell>
          <cell r="AF134" t="str">
            <v>-</v>
          </cell>
          <cell r="AG134">
            <v>2.0657276995305192</v>
          </cell>
        </row>
        <row r="135">
          <cell r="A135">
            <v>41153</v>
          </cell>
          <cell r="B135">
            <v>101.5</v>
          </cell>
          <cell r="C135">
            <v>100.3</v>
          </cell>
          <cell r="D135">
            <v>103.1</v>
          </cell>
          <cell r="E135">
            <v>98</v>
          </cell>
          <cell r="F135">
            <v>101.5</v>
          </cell>
          <cell r="G135">
            <v>100.1</v>
          </cell>
          <cell r="H135">
            <v>98.4</v>
          </cell>
          <cell r="I135">
            <v>101.7</v>
          </cell>
          <cell r="J135">
            <v>97</v>
          </cell>
          <cell r="K135">
            <v>98.9</v>
          </cell>
          <cell r="L135">
            <v>101.9</v>
          </cell>
          <cell r="M135">
            <v>102.3</v>
          </cell>
          <cell r="N135">
            <v>98.7</v>
          </cell>
          <cell r="O135">
            <v>102</v>
          </cell>
          <cell r="P135" t="str">
            <v>-</v>
          </cell>
          <cell r="Q135">
            <v>103.8</v>
          </cell>
          <cell r="R135">
            <v>-0.68493150684931781</v>
          </cell>
          <cell r="S135">
            <v>0.60180541624874051</v>
          </cell>
          <cell r="T135">
            <v>-3.6448598130841177</v>
          </cell>
          <cell r="U135">
            <v>0</v>
          </cell>
          <cell r="V135">
            <v>3.2553407934893213</v>
          </cell>
          <cell r="W135">
            <v>0.2002002002001888</v>
          </cell>
          <cell r="X135">
            <v>-0.80645161290322287</v>
          </cell>
          <cell r="Y135">
            <v>-2.1174205967276252</v>
          </cell>
          <cell r="Z135">
            <v>-2.3162134944612256</v>
          </cell>
          <cell r="AA135">
            <v>-1.0999999999999943</v>
          </cell>
          <cell r="AB135">
            <v>-1.4506769825918762</v>
          </cell>
          <cell r="AC135">
            <v>1.0869565217391248</v>
          </cell>
          <cell r="AD135">
            <v>-1.2012012012012039</v>
          </cell>
          <cell r="AE135">
            <v>-1.4492753623188406</v>
          </cell>
          <cell r="AF135" t="str">
            <v>-</v>
          </cell>
          <cell r="AG135">
            <v>-4.5078196872125167</v>
          </cell>
        </row>
        <row r="136">
          <cell r="A136">
            <v>41183</v>
          </cell>
          <cell r="B136">
            <v>101.7</v>
          </cell>
          <cell r="C136">
            <v>100.5</v>
          </cell>
          <cell r="D136">
            <v>95.7</v>
          </cell>
          <cell r="E136">
            <v>101.3</v>
          </cell>
          <cell r="F136">
            <v>101.5</v>
          </cell>
          <cell r="G136">
            <v>102.1</v>
          </cell>
          <cell r="H136">
            <v>99.9</v>
          </cell>
          <cell r="I136">
            <v>103.8</v>
          </cell>
          <cell r="J136">
            <v>104.7</v>
          </cell>
          <cell r="K136">
            <v>100.7</v>
          </cell>
          <cell r="L136">
            <v>104.5</v>
          </cell>
          <cell r="M136">
            <v>100.7</v>
          </cell>
          <cell r="N136">
            <v>99.1</v>
          </cell>
          <cell r="O136">
            <v>100.6</v>
          </cell>
          <cell r="P136" t="str">
            <v>-</v>
          </cell>
          <cell r="Q136">
            <v>105.2</v>
          </cell>
          <cell r="R136">
            <v>0.19704433497537227</v>
          </cell>
          <cell r="S136">
            <v>0.1994017946161544</v>
          </cell>
          <cell r="T136">
            <v>-7.1774975751697303</v>
          </cell>
          <cell r="U136">
            <v>3.3673469387755075</v>
          </cell>
          <cell r="V136">
            <v>0</v>
          </cell>
          <cell r="W136">
            <v>1.9980019980019981</v>
          </cell>
          <cell r="X136">
            <v>1.524390243902439</v>
          </cell>
          <cell r="Y136">
            <v>2.0648967551622364</v>
          </cell>
          <cell r="Z136">
            <v>7.9381443298969092</v>
          </cell>
          <cell r="AA136">
            <v>1.8200202224469129</v>
          </cell>
          <cell r="AB136">
            <v>2.5515210991167754</v>
          </cell>
          <cell r="AC136">
            <v>-1.5640273704789778</v>
          </cell>
          <cell r="AD136">
            <v>0.40526849037486473</v>
          </cell>
          <cell r="AE136">
            <v>-1.3725490196078487</v>
          </cell>
          <cell r="AF136" t="str">
            <v>-</v>
          </cell>
          <cell r="AG136">
            <v>1.3487475915221636</v>
          </cell>
        </row>
        <row r="137">
          <cell r="A137">
            <v>41214</v>
          </cell>
          <cell r="B137">
            <v>100.3</v>
          </cell>
          <cell r="C137">
            <v>104.1</v>
          </cell>
          <cell r="D137">
            <v>103.4</v>
          </cell>
          <cell r="E137">
            <v>99.7</v>
          </cell>
          <cell r="F137">
            <v>104.3</v>
          </cell>
          <cell r="G137">
            <v>98.4</v>
          </cell>
          <cell r="H137">
            <v>104.9</v>
          </cell>
          <cell r="I137">
            <v>102.5</v>
          </cell>
          <cell r="J137">
            <v>94.3</v>
          </cell>
          <cell r="K137">
            <v>100.9</v>
          </cell>
          <cell r="L137">
            <v>101.2</v>
          </cell>
          <cell r="M137">
            <v>97.4</v>
          </cell>
          <cell r="N137">
            <v>101.2</v>
          </cell>
          <cell r="O137">
            <v>101.9</v>
          </cell>
          <cell r="P137" t="str">
            <v>-</v>
          </cell>
          <cell r="Q137">
            <v>100.8</v>
          </cell>
          <cell r="R137">
            <v>-1.3765978367748335</v>
          </cell>
          <cell r="S137">
            <v>3.5820895522388008</v>
          </cell>
          <cell r="T137">
            <v>8.045977011494255</v>
          </cell>
          <cell r="U137">
            <v>-1.5794669299111492</v>
          </cell>
          <cell r="V137">
            <v>2.7586206896551695</v>
          </cell>
          <cell r="W137">
            <v>-3.6238981390793228</v>
          </cell>
          <cell r="X137">
            <v>5.005005005005005</v>
          </cell>
          <cell r="Y137">
            <v>-1.2524084778420013</v>
          </cell>
          <cell r="Z137">
            <v>-9.9331423113658133</v>
          </cell>
          <cell r="AA137">
            <v>0.19860973187686479</v>
          </cell>
          <cell r="AB137">
            <v>-3.1578947368421026</v>
          </cell>
          <cell r="AC137">
            <v>-3.2770605759682194</v>
          </cell>
          <cell r="AD137">
            <v>2.1190716448032378</v>
          </cell>
          <cell r="AE137">
            <v>1.2922465208747629</v>
          </cell>
          <cell r="AF137" t="str">
            <v>-</v>
          </cell>
          <cell r="AG137">
            <v>-4.1825095057034272</v>
          </cell>
        </row>
        <row r="138">
          <cell r="A138">
            <v>41244</v>
          </cell>
          <cell r="B138">
            <v>101.2</v>
          </cell>
          <cell r="C138">
            <v>104.5</v>
          </cell>
          <cell r="D138">
            <v>103.8</v>
          </cell>
          <cell r="E138">
            <v>100.8</v>
          </cell>
          <cell r="F138">
            <v>103.1</v>
          </cell>
          <cell r="G138">
            <v>98.6</v>
          </cell>
          <cell r="H138">
            <v>107.2</v>
          </cell>
          <cell r="I138">
            <v>101.4</v>
          </cell>
          <cell r="J138">
            <v>96.7</v>
          </cell>
          <cell r="K138">
            <v>102.2</v>
          </cell>
          <cell r="L138">
            <v>97.3</v>
          </cell>
          <cell r="M138">
            <v>96.6</v>
          </cell>
          <cell r="N138">
            <v>101.1</v>
          </cell>
          <cell r="O138">
            <v>98.6</v>
          </cell>
          <cell r="P138" t="str">
            <v>-</v>
          </cell>
          <cell r="Q138">
            <v>85.7</v>
          </cell>
          <cell r="R138">
            <v>0.89730807577268756</v>
          </cell>
          <cell r="S138">
            <v>0.38424591738713326</v>
          </cell>
          <cell r="T138">
            <v>0.38684719535782536</v>
          </cell>
          <cell r="U138">
            <v>1.1033099297893625</v>
          </cell>
          <cell r="V138">
            <v>-1.150527325023972</v>
          </cell>
          <cell r="W138">
            <v>0.20325203252031365</v>
          </cell>
          <cell r="X138">
            <v>2.1925643469971372</v>
          </cell>
          <cell r="Y138">
            <v>-1.0731707317073116</v>
          </cell>
          <cell r="Z138">
            <v>2.5450689289501649</v>
          </cell>
          <cell r="AA138">
            <v>1.2884043607532181</v>
          </cell>
          <cell r="AB138">
            <v>-3.8537549407114682</v>
          </cell>
          <cell r="AC138">
            <v>-0.82135523613964201</v>
          </cell>
          <cell r="AD138">
            <v>-9.881422924902028E-2</v>
          </cell>
          <cell r="AE138">
            <v>-3.2384690873405413</v>
          </cell>
          <cell r="AF138" t="str">
            <v>-</v>
          </cell>
          <cell r="AG138">
            <v>-14.980158730158724</v>
          </cell>
        </row>
        <row r="139">
          <cell r="A139">
            <v>41275</v>
          </cell>
          <cell r="B139">
            <v>102.3</v>
          </cell>
          <cell r="C139">
            <v>105.8</v>
          </cell>
          <cell r="D139">
            <v>100.9</v>
          </cell>
          <cell r="E139">
            <v>99.1</v>
          </cell>
          <cell r="F139">
            <v>112.4</v>
          </cell>
          <cell r="G139">
            <v>99.3</v>
          </cell>
          <cell r="H139">
            <v>109.2</v>
          </cell>
          <cell r="I139">
            <v>101.3</v>
          </cell>
          <cell r="J139">
            <v>96</v>
          </cell>
          <cell r="K139">
            <v>102.8</v>
          </cell>
          <cell r="L139">
            <v>100.7</v>
          </cell>
          <cell r="M139">
            <v>97.4</v>
          </cell>
          <cell r="N139">
            <v>101.9</v>
          </cell>
          <cell r="O139">
            <v>103</v>
          </cell>
          <cell r="P139" t="str">
            <v>-</v>
          </cell>
          <cell r="Q139">
            <v>100.5</v>
          </cell>
          <cell r="R139">
            <v>1.0869565217391248</v>
          </cell>
          <cell r="S139">
            <v>1.244019138755978</v>
          </cell>
          <cell r="T139">
            <v>-2.7938342967244618</v>
          </cell>
          <cell r="U139">
            <v>-1.6865079365079396</v>
          </cell>
          <cell r="V139">
            <v>9.0203685741998179</v>
          </cell>
          <cell r="W139">
            <v>0.70993914807302527</v>
          </cell>
          <cell r="X139">
            <v>1.8656716417910446</v>
          </cell>
          <cell r="Y139">
            <v>-9.8619329388568558E-2</v>
          </cell>
          <cell r="Z139">
            <v>-0.72388831437435663</v>
          </cell>
          <cell r="AA139">
            <v>0.58708414872797876</v>
          </cell>
          <cell r="AB139">
            <v>3.4943473792394717</v>
          </cell>
          <cell r="AC139">
            <v>0.82815734989649215</v>
          </cell>
          <cell r="AD139">
            <v>0.79129574678537229</v>
          </cell>
          <cell r="AE139">
            <v>4.462474645030432</v>
          </cell>
          <cell r="AF139" t="str">
            <v>-</v>
          </cell>
          <cell r="AG139">
            <v>17.269544924154019</v>
          </cell>
        </row>
        <row r="140">
          <cell r="A140">
            <v>41306</v>
          </cell>
          <cell r="B140">
            <v>100.1</v>
          </cell>
          <cell r="C140">
            <v>102.9</v>
          </cell>
          <cell r="D140">
            <v>105.8</v>
          </cell>
          <cell r="E140">
            <v>96.7</v>
          </cell>
          <cell r="F140">
            <v>107.5</v>
          </cell>
          <cell r="G140">
            <v>98.3</v>
          </cell>
          <cell r="H140">
            <v>103.9</v>
          </cell>
          <cell r="I140">
            <v>94.2</v>
          </cell>
          <cell r="J140">
            <v>99.4</v>
          </cell>
          <cell r="K140">
            <v>98.3</v>
          </cell>
          <cell r="L140">
            <v>100.8</v>
          </cell>
          <cell r="M140">
            <v>99</v>
          </cell>
          <cell r="N140">
            <v>104.3</v>
          </cell>
          <cell r="O140">
            <v>105.8</v>
          </cell>
          <cell r="P140" t="str">
            <v>-</v>
          </cell>
          <cell r="Q140">
            <v>98.2</v>
          </cell>
          <cell r="R140">
            <v>-2.1505376344086051</v>
          </cell>
          <cell r="S140">
            <v>-2.7410207939508426</v>
          </cell>
          <cell r="T140">
            <v>4.8562933597621321</v>
          </cell>
          <cell r="U140">
            <v>-2.421796165489396</v>
          </cell>
          <cell r="V140">
            <v>-4.3594306049822107</v>
          </cell>
          <cell r="W140">
            <v>-1.0070493454179255</v>
          </cell>
          <cell r="X140">
            <v>-4.8534798534798504</v>
          </cell>
          <cell r="Y140">
            <v>-7.0088845014807442</v>
          </cell>
          <cell r="Z140">
            <v>3.5416666666666727</v>
          </cell>
          <cell r="AA140">
            <v>-4.3774319066147864</v>
          </cell>
          <cell r="AB140">
            <v>9.9304865938425343E-2</v>
          </cell>
          <cell r="AC140">
            <v>1.6427104722792549</v>
          </cell>
          <cell r="AD140">
            <v>2.3552502453385591</v>
          </cell>
          <cell r="AE140">
            <v>2.7184466019417446</v>
          </cell>
          <cell r="AF140" t="str">
            <v>-</v>
          </cell>
          <cell r="AG140">
            <v>-2.2885572139303454</v>
          </cell>
        </row>
        <row r="141">
          <cell r="A141">
            <v>41334</v>
          </cell>
          <cell r="B141">
            <v>101.9</v>
          </cell>
          <cell r="C141">
            <v>102.8</v>
          </cell>
          <cell r="D141">
            <v>105.3</v>
          </cell>
          <cell r="E141">
            <v>92</v>
          </cell>
          <cell r="F141">
            <v>106.2</v>
          </cell>
          <cell r="G141">
            <v>94.3</v>
          </cell>
          <cell r="H141">
            <v>106.9</v>
          </cell>
          <cell r="I141">
            <v>96.7</v>
          </cell>
          <cell r="J141">
            <v>95</v>
          </cell>
          <cell r="K141">
            <v>102</v>
          </cell>
          <cell r="L141">
            <v>102.3</v>
          </cell>
          <cell r="M141">
            <v>102.8</v>
          </cell>
          <cell r="N141">
            <v>104.5</v>
          </cell>
          <cell r="O141">
            <v>105.1</v>
          </cell>
          <cell r="P141" t="str">
            <v>-</v>
          </cell>
          <cell r="Q141">
            <v>102.8</v>
          </cell>
          <cell r="R141">
            <v>1.7982017982018099</v>
          </cell>
          <cell r="S141">
            <v>-9.7181729834799335E-2</v>
          </cell>
          <cell r="T141">
            <v>-0.47258979206049151</v>
          </cell>
          <cell r="U141">
            <v>-4.8603929679420919</v>
          </cell>
          <cell r="V141">
            <v>-1.2093023255813926</v>
          </cell>
          <cell r="W141">
            <v>-4.0691759918616484</v>
          </cell>
          <cell r="X141">
            <v>2.8873917228103942</v>
          </cell>
          <cell r="Y141">
            <v>2.6539278131634818</v>
          </cell>
          <cell r="Z141">
            <v>-4.4265593561368259</v>
          </cell>
          <cell r="AA141">
            <v>3.7639877924720273</v>
          </cell>
          <cell r="AB141">
            <v>1.4880952380952381</v>
          </cell>
          <cell r="AC141">
            <v>3.8383838383838356</v>
          </cell>
          <cell r="AD141">
            <v>0.19175455417066428</v>
          </cell>
          <cell r="AE141">
            <v>-0.66162570888469074</v>
          </cell>
          <cell r="AF141" t="str">
            <v>-</v>
          </cell>
          <cell r="AG141">
            <v>4.6843177189409309</v>
          </cell>
        </row>
        <row r="142">
          <cell r="A142">
            <v>41365</v>
          </cell>
          <cell r="B142">
            <v>102.7</v>
          </cell>
          <cell r="C142">
            <v>104.4</v>
          </cell>
          <cell r="D142">
            <v>107.5</v>
          </cell>
          <cell r="E142">
            <v>78.3</v>
          </cell>
          <cell r="F142">
            <v>110.6</v>
          </cell>
          <cell r="G142">
            <v>101.8</v>
          </cell>
          <cell r="H142">
            <v>108.2</v>
          </cell>
          <cell r="I142">
            <v>99.9</v>
          </cell>
          <cell r="J142">
            <v>97.8</v>
          </cell>
          <cell r="K142">
            <v>99.2</v>
          </cell>
          <cell r="L142">
            <v>105.8</v>
          </cell>
          <cell r="M142">
            <v>105.8</v>
          </cell>
          <cell r="N142">
            <v>105.5</v>
          </cell>
          <cell r="O142">
            <v>106.7</v>
          </cell>
          <cell r="P142" t="str">
            <v>-</v>
          </cell>
          <cell r="Q142">
            <v>106.8</v>
          </cell>
          <cell r="R142">
            <v>0.78508341511285296</v>
          </cell>
          <cell r="S142">
            <v>1.5564202334630433</v>
          </cell>
          <cell r="T142">
            <v>2.0892687559354255</v>
          </cell>
          <cell r="U142">
            <v>-14.89130434782609</v>
          </cell>
          <cell r="V142">
            <v>4.1431261770244738</v>
          </cell>
          <cell r="W142">
            <v>7.9533404029692472</v>
          </cell>
          <cell r="X142">
            <v>1.2160898035547212</v>
          </cell>
          <cell r="Y142">
            <v>3.3092037228541913</v>
          </cell>
          <cell r="Z142">
            <v>2.9473684210526288</v>
          </cell>
          <cell r="AA142">
            <v>-2.7450980392156836</v>
          </cell>
          <cell r="AB142">
            <v>3.4213098729227767</v>
          </cell>
          <cell r="AC142">
            <v>2.9182879377431905</v>
          </cell>
          <cell r="AD142">
            <v>0.9569377990430622</v>
          </cell>
          <cell r="AE142">
            <v>1.5223596574690852</v>
          </cell>
          <cell r="AF142" t="str">
            <v>-</v>
          </cell>
          <cell r="AG142">
            <v>3.8910505836575875</v>
          </cell>
        </row>
        <row r="143">
          <cell r="A143">
            <v>41395</v>
          </cell>
          <cell r="B143">
            <v>101.9</v>
          </cell>
          <cell r="C143">
            <v>104.6</v>
          </cell>
          <cell r="D143">
            <v>103.7</v>
          </cell>
          <cell r="E143">
            <v>85.5</v>
          </cell>
          <cell r="F143">
            <v>107.5</v>
          </cell>
          <cell r="G143">
            <v>103.7</v>
          </cell>
          <cell r="H143">
            <v>107.6</v>
          </cell>
          <cell r="I143">
            <v>102</v>
          </cell>
          <cell r="J143">
            <v>96.3</v>
          </cell>
          <cell r="K143">
            <v>98.9</v>
          </cell>
          <cell r="L143">
            <v>103.8</v>
          </cell>
          <cell r="M143">
            <v>103.2</v>
          </cell>
          <cell r="N143">
            <v>104</v>
          </cell>
          <cell r="O143">
            <v>106.4</v>
          </cell>
          <cell r="P143" t="str">
            <v>-</v>
          </cell>
          <cell r="Q143">
            <v>107.1</v>
          </cell>
          <cell r="R143">
            <v>-0.77896786757545977</v>
          </cell>
          <cell r="S143">
            <v>0.19157088122604274</v>
          </cell>
          <cell r="T143">
            <v>-3.53488372093023</v>
          </cell>
          <cell r="U143">
            <v>9.1954022988505795</v>
          </cell>
          <cell r="V143">
            <v>-2.8028933092224184</v>
          </cell>
          <cell r="W143">
            <v>1.866404715127707</v>
          </cell>
          <cell r="X143">
            <v>-0.554528650646958</v>
          </cell>
          <cell r="Y143">
            <v>2.1021021021020965</v>
          </cell>
          <cell r="Z143">
            <v>-1.5337423312883436</v>
          </cell>
          <cell r="AA143">
            <v>-0.3024193548387068</v>
          </cell>
          <cell r="AB143">
            <v>-1.890359168241966</v>
          </cell>
          <cell r="AC143">
            <v>-2.4574669187145504</v>
          </cell>
          <cell r="AD143">
            <v>-1.4218009478672986</v>
          </cell>
          <cell r="AE143">
            <v>-0.28116213683223723</v>
          </cell>
          <cell r="AF143" t="str">
            <v>-</v>
          </cell>
          <cell r="AG143">
            <v>0.28089887640449174</v>
          </cell>
        </row>
        <row r="144">
          <cell r="A144">
            <v>41426</v>
          </cell>
          <cell r="B144">
            <v>105</v>
          </cell>
          <cell r="C144">
            <v>105.9</v>
          </cell>
          <cell r="D144">
            <v>105.3</v>
          </cell>
          <cell r="E144">
            <v>97.3</v>
          </cell>
          <cell r="F144">
            <v>109.1</v>
          </cell>
          <cell r="G144">
            <v>103.9</v>
          </cell>
          <cell r="H144">
            <v>108.1</v>
          </cell>
          <cell r="I144">
            <v>102.4</v>
          </cell>
          <cell r="J144">
            <v>95.8</v>
          </cell>
          <cell r="K144">
            <v>101.6</v>
          </cell>
          <cell r="L144">
            <v>106</v>
          </cell>
          <cell r="M144">
            <v>104.4</v>
          </cell>
          <cell r="N144">
            <v>107.9</v>
          </cell>
          <cell r="O144">
            <v>109.5</v>
          </cell>
          <cell r="P144" t="str">
            <v>-</v>
          </cell>
          <cell r="Q144">
            <v>108</v>
          </cell>
          <cell r="R144">
            <v>3.0421982335623103</v>
          </cell>
          <cell r="S144">
            <v>1.2428298279158809</v>
          </cell>
          <cell r="T144">
            <v>1.542912246865954</v>
          </cell>
          <cell r="U144">
            <v>13.801169590643273</v>
          </cell>
          <cell r="V144">
            <v>1.4883720930232505</v>
          </cell>
          <cell r="W144">
            <v>0.19286403085824769</v>
          </cell>
          <cell r="X144">
            <v>0.46468401486988847</v>
          </cell>
          <cell r="Y144">
            <v>0.39215686274510358</v>
          </cell>
          <cell r="Z144">
            <v>-0.51921079958463134</v>
          </cell>
          <cell r="AA144">
            <v>2.7300303336703626</v>
          </cell>
          <cell r="AB144">
            <v>2.1194605009633936</v>
          </cell>
          <cell r="AC144">
            <v>1.1627906976744213</v>
          </cell>
          <cell r="AD144">
            <v>3.7500000000000053</v>
          </cell>
          <cell r="AE144">
            <v>2.913533834586461</v>
          </cell>
          <cell r="AF144" t="str">
            <v>-</v>
          </cell>
          <cell r="AG144">
            <v>0.84033613445378685</v>
          </cell>
        </row>
        <row r="145">
          <cell r="A145">
            <v>41456</v>
          </cell>
          <cell r="B145">
            <v>101.7</v>
          </cell>
          <cell r="C145">
            <v>106.5</v>
          </cell>
          <cell r="D145">
            <v>108</v>
          </cell>
          <cell r="E145">
            <v>103.1</v>
          </cell>
          <cell r="F145">
            <v>112.1</v>
          </cell>
          <cell r="G145">
            <v>103.3</v>
          </cell>
          <cell r="H145">
            <v>112.9</v>
          </cell>
          <cell r="I145">
            <v>100.8</v>
          </cell>
          <cell r="J145">
            <v>92.1</v>
          </cell>
          <cell r="K145">
            <v>100.8</v>
          </cell>
          <cell r="L145">
            <v>102.6</v>
          </cell>
          <cell r="M145">
            <v>103.2</v>
          </cell>
          <cell r="N145">
            <v>108.8</v>
          </cell>
          <cell r="O145">
            <v>109</v>
          </cell>
          <cell r="P145" t="str">
            <v>-</v>
          </cell>
          <cell r="Q145">
            <v>110</v>
          </cell>
          <cell r="R145">
            <v>-3.1428571428571401</v>
          </cell>
          <cell r="S145">
            <v>0.56657223796033451</v>
          </cell>
          <cell r="T145">
            <v>2.564102564102567</v>
          </cell>
          <cell r="U145">
            <v>5.96094552929085</v>
          </cell>
          <cell r="V145">
            <v>2.7497708524289646</v>
          </cell>
          <cell r="W145">
            <v>-0.57747834456208713</v>
          </cell>
          <cell r="X145">
            <v>4.4403330249768844</v>
          </cell>
          <cell r="Y145">
            <v>-1.5625000000000084</v>
          </cell>
          <cell r="Z145">
            <v>-3.8622129436325712</v>
          </cell>
          <cell r="AA145">
            <v>-0.78740157480314688</v>
          </cell>
          <cell r="AB145">
            <v>-3.2075471698113263</v>
          </cell>
          <cell r="AC145">
            <v>-1.1494252873563244</v>
          </cell>
          <cell r="AD145">
            <v>0.83410565338275389</v>
          </cell>
          <cell r="AE145">
            <v>-0.45662100456621002</v>
          </cell>
          <cell r="AF145" t="str">
            <v>-</v>
          </cell>
          <cell r="AG145">
            <v>1.8518518518518516</v>
          </cell>
        </row>
        <row r="146">
          <cell r="A146">
            <v>41487</v>
          </cell>
          <cell r="B146">
            <v>102.7</v>
          </cell>
          <cell r="C146">
            <v>105.5</v>
          </cell>
          <cell r="D146">
            <v>107.4</v>
          </cell>
          <cell r="E146">
            <v>100.6</v>
          </cell>
          <cell r="F146">
            <v>115.3</v>
          </cell>
          <cell r="G146">
            <v>103.6</v>
          </cell>
          <cell r="H146">
            <v>106.6</v>
          </cell>
          <cell r="I146">
            <v>102.8</v>
          </cell>
          <cell r="J146">
            <v>92.3</v>
          </cell>
          <cell r="K146">
            <v>95.5</v>
          </cell>
          <cell r="L146">
            <v>104.1</v>
          </cell>
          <cell r="M146">
            <v>105.2</v>
          </cell>
          <cell r="N146">
            <v>110.3</v>
          </cell>
          <cell r="O146">
            <v>109.6</v>
          </cell>
          <cell r="P146" t="str">
            <v>-</v>
          </cell>
          <cell r="Q146">
            <v>110.1</v>
          </cell>
          <cell r="R146">
            <v>0.98328416912487704</v>
          </cell>
          <cell r="S146">
            <v>-0.93896713615023475</v>
          </cell>
          <cell r="T146">
            <v>-0.55555555555555025</v>
          </cell>
          <cell r="U146">
            <v>-2.4248302618816684</v>
          </cell>
          <cell r="V146">
            <v>2.8545941123996457</v>
          </cell>
          <cell r="W146">
            <v>0.29041626331074266</v>
          </cell>
          <cell r="X146">
            <v>-5.5801594331266706</v>
          </cell>
          <cell r="Y146">
            <v>1.984126984126984</v>
          </cell>
          <cell r="Z146">
            <v>0.21715526601520396</v>
          </cell>
          <cell r="AA146">
            <v>-5.2579365079365052</v>
          </cell>
          <cell r="AB146">
            <v>1.4619883040935673</v>
          </cell>
          <cell r="AC146">
            <v>1.9379844961240309</v>
          </cell>
          <cell r="AD146">
            <v>1.3786764705882353</v>
          </cell>
          <cell r="AE146">
            <v>0.55045871559632509</v>
          </cell>
          <cell r="AF146" t="str">
            <v>-</v>
          </cell>
          <cell r="AG146">
            <v>9.0909090909085735E-2</v>
          </cell>
        </row>
        <row r="147">
          <cell r="A147">
            <v>41518</v>
          </cell>
          <cell r="B147">
            <v>104.3</v>
          </cell>
          <cell r="C147">
            <v>103.2</v>
          </cell>
          <cell r="D147">
            <v>106.7</v>
          </cell>
          <cell r="E147">
            <v>102</v>
          </cell>
          <cell r="F147">
            <v>113.8</v>
          </cell>
          <cell r="G147">
            <v>95.3</v>
          </cell>
          <cell r="H147">
            <v>106.4</v>
          </cell>
          <cell r="I147">
            <v>102.5</v>
          </cell>
          <cell r="J147">
            <v>95.2</v>
          </cell>
          <cell r="K147">
            <v>100.4</v>
          </cell>
          <cell r="L147">
            <v>106</v>
          </cell>
          <cell r="M147">
            <v>107.4</v>
          </cell>
          <cell r="N147">
            <v>109.5</v>
          </cell>
          <cell r="O147">
            <v>111.2</v>
          </cell>
          <cell r="P147" t="str">
            <v>-</v>
          </cell>
          <cell r="Q147">
            <v>108.4</v>
          </cell>
          <cell r="R147">
            <v>1.5579357351509195</v>
          </cell>
          <cell r="S147">
            <v>-2.180094786729855</v>
          </cell>
          <cell r="T147">
            <v>-0.65176908752328011</v>
          </cell>
          <cell r="U147">
            <v>1.3916500994035843</v>
          </cell>
          <cell r="V147">
            <v>-1.3009540329575022</v>
          </cell>
          <cell r="W147">
            <v>-8.01158301158301</v>
          </cell>
          <cell r="X147">
            <v>-0.18761726078798185</v>
          </cell>
          <cell r="Y147">
            <v>-0.29182879377431631</v>
          </cell>
          <cell r="Z147">
            <v>3.141928494041176</v>
          </cell>
          <cell r="AA147">
            <v>5.130890052356027</v>
          </cell>
          <cell r="AB147">
            <v>1.8251681075888624</v>
          </cell>
          <cell r="AC147">
            <v>2.0912547528517136</v>
          </cell>
          <cell r="AD147">
            <v>-0.72529465095194667</v>
          </cell>
          <cell r="AE147">
            <v>1.4598540145985481</v>
          </cell>
          <cell r="AF147" t="str">
            <v>-</v>
          </cell>
          <cell r="AG147">
            <v>-1.5440508628519427</v>
          </cell>
        </row>
        <row r="148">
          <cell r="A148">
            <v>41548</v>
          </cell>
          <cell r="B148">
            <v>102.4</v>
          </cell>
          <cell r="C148">
            <v>99.1</v>
          </cell>
          <cell r="D148">
            <v>107.6</v>
          </cell>
          <cell r="E148">
            <v>105.3</v>
          </cell>
          <cell r="F148">
            <v>119.7</v>
          </cell>
          <cell r="G148">
            <v>100.7</v>
          </cell>
          <cell r="H148">
            <v>98.6</v>
          </cell>
          <cell r="I148">
            <v>102.7</v>
          </cell>
          <cell r="J148">
            <v>97.7</v>
          </cell>
          <cell r="K148">
            <v>99.3</v>
          </cell>
          <cell r="L148">
            <v>103.3</v>
          </cell>
          <cell r="M148">
            <v>105</v>
          </cell>
          <cell r="N148">
            <v>113.4</v>
          </cell>
          <cell r="O148">
            <v>113.6</v>
          </cell>
          <cell r="P148" t="str">
            <v>-</v>
          </cell>
          <cell r="Q148">
            <v>106.7</v>
          </cell>
          <cell r="R148">
            <v>-1.8216682646212765</v>
          </cell>
          <cell r="S148">
            <v>-3.972868217054272</v>
          </cell>
          <cell r="T148">
            <v>0.84348641049671169</v>
          </cell>
          <cell r="U148">
            <v>3.2352941176470562</v>
          </cell>
          <cell r="V148">
            <v>5.1845342706502686</v>
          </cell>
          <cell r="W148">
            <v>5.6663168940188937</v>
          </cell>
          <cell r="X148">
            <v>-7.3308270676691834</v>
          </cell>
          <cell r="Y148">
            <v>0.19512195121951498</v>
          </cell>
          <cell r="Z148">
            <v>2.6260504201680672</v>
          </cell>
          <cell r="AA148">
            <v>-1.0956175298804864</v>
          </cell>
          <cell r="AB148">
            <v>-2.5471698113207575</v>
          </cell>
          <cell r="AC148">
            <v>-2.2346368715083851</v>
          </cell>
          <cell r="AD148">
            <v>3.5616438356164437</v>
          </cell>
          <cell r="AE148">
            <v>2.1582733812949559</v>
          </cell>
          <cell r="AF148" t="str">
            <v>-</v>
          </cell>
          <cell r="AG148">
            <v>-1.5682656826568293</v>
          </cell>
        </row>
        <row r="149">
          <cell r="A149">
            <v>41579</v>
          </cell>
          <cell r="B149">
            <v>102.5</v>
          </cell>
          <cell r="C149">
            <v>104.4</v>
          </cell>
          <cell r="D149">
            <v>107.6</v>
          </cell>
          <cell r="E149">
            <v>103.4</v>
          </cell>
          <cell r="F149">
            <v>114.2</v>
          </cell>
          <cell r="G149">
            <v>104.1</v>
          </cell>
          <cell r="H149">
            <v>107.3</v>
          </cell>
          <cell r="I149">
            <v>101.8</v>
          </cell>
          <cell r="J149">
            <v>97.8</v>
          </cell>
          <cell r="K149">
            <v>99.3</v>
          </cell>
          <cell r="L149">
            <v>103.4</v>
          </cell>
          <cell r="M149">
            <v>106.7</v>
          </cell>
          <cell r="N149">
            <v>108</v>
          </cell>
          <cell r="O149">
            <v>108.7</v>
          </cell>
          <cell r="P149" t="str">
            <v>-</v>
          </cell>
          <cell r="Q149">
            <v>103.6</v>
          </cell>
          <cell r="R149">
            <v>9.7656249999994449E-2</v>
          </cell>
          <cell r="S149">
            <v>5.3481331987891139</v>
          </cell>
          <cell r="T149">
            <v>0</v>
          </cell>
          <cell r="U149">
            <v>-1.8043684710351295</v>
          </cell>
          <cell r="V149">
            <v>-4.594820384294068</v>
          </cell>
          <cell r="W149">
            <v>3.3763654419066444</v>
          </cell>
          <cell r="X149">
            <v>8.8235294117647101</v>
          </cell>
          <cell r="Y149">
            <v>-0.87633885102240072</v>
          </cell>
          <cell r="Z149">
            <v>0.10235414534288055</v>
          </cell>
          <cell r="AA149">
            <v>0</v>
          </cell>
          <cell r="AB149">
            <v>9.6805421103590056E-2</v>
          </cell>
          <cell r="AC149">
            <v>1.6190476190476217</v>
          </cell>
          <cell r="AD149">
            <v>-4.7619047619047663</v>
          </cell>
          <cell r="AE149">
            <v>-4.3133802816901339</v>
          </cell>
          <cell r="AF149" t="str">
            <v>-</v>
          </cell>
          <cell r="AG149">
            <v>-2.9053420805998207</v>
          </cell>
        </row>
        <row r="150">
          <cell r="A150">
            <v>41609</v>
          </cell>
          <cell r="B150">
            <v>99</v>
          </cell>
          <cell r="C150">
            <v>103.8</v>
          </cell>
          <cell r="D150">
            <v>108.3</v>
          </cell>
          <cell r="E150">
            <v>105.6</v>
          </cell>
          <cell r="F150">
            <v>108.2</v>
          </cell>
          <cell r="G150">
            <v>107.6</v>
          </cell>
          <cell r="H150">
            <v>103.6</v>
          </cell>
          <cell r="I150">
            <v>94.2</v>
          </cell>
          <cell r="J150">
            <v>94</v>
          </cell>
          <cell r="K150">
            <v>98.3</v>
          </cell>
          <cell r="L150">
            <v>92.1</v>
          </cell>
          <cell r="M150">
            <v>95.8</v>
          </cell>
          <cell r="N150">
            <v>100.5</v>
          </cell>
          <cell r="O150">
            <v>99.7</v>
          </cell>
          <cell r="P150" t="str">
            <v>-</v>
          </cell>
          <cell r="Q150">
            <v>102.9</v>
          </cell>
          <cell r="R150">
            <v>-3.4146341463414638</v>
          </cell>
          <cell r="S150">
            <v>-0.5747126436781691</v>
          </cell>
          <cell r="T150">
            <v>0.65055762081784652</v>
          </cell>
          <cell r="U150">
            <v>2.127659574468074</v>
          </cell>
          <cell r="V150">
            <v>-5.2539404553415059</v>
          </cell>
          <cell r="W150">
            <v>3.3621517771373686</v>
          </cell>
          <cell r="X150">
            <v>-3.4482758620689684</v>
          </cell>
          <cell r="Y150">
            <v>-7.4656188605108005</v>
          </cell>
          <cell r="Z150">
            <v>-3.8854805725971344</v>
          </cell>
          <cell r="AA150">
            <v>-1.0070493454179255</v>
          </cell>
          <cell r="AB150">
            <v>-10.928433268858811</v>
          </cell>
          <cell r="AC150">
            <v>-10.215557638238055</v>
          </cell>
          <cell r="AD150">
            <v>-6.9444444444444446</v>
          </cell>
          <cell r="AE150">
            <v>-8.2796688132474703</v>
          </cell>
          <cell r="AF150" t="str">
            <v>-</v>
          </cell>
          <cell r="AG150">
            <v>-0.67567567567566467</v>
          </cell>
        </row>
        <row r="151">
          <cell r="A151">
            <v>41640</v>
          </cell>
          <cell r="B151">
            <v>101.1</v>
          </cell>
          <cell r="C151">
            <v>104.5</v>
          </cell>
          <cell r="D151">
            <v>108</v>
          </cell>
          <cell r="E151">
            <v>100.2</v>
          </cell>
          <cell r="F151">
            <v>108.2</v>
          </cell>
          <cell r="G151">
            <v>111.3</v>
          </cell>
          <cell r="H151">
            <v>100.9</v>
          </cell>
          <cell r="I151">
            <v>101.6</v>
          </cell>
          <cell r="J151">
            <v>95.1</v>
          </cell>
          <cell r="K151">
            <v>99.6</v>
          </cell>
          <cell r="L151">
            <v>95.9</v>
          </cell>
          <cell r="M151">
            <v>101.9</v>
          </cell>
          <cell r="N151">
            <v>104.1</v>
          </cell>
          <cell r="O151">
            <v>105.7</v>
          </cell>
          <cell r="P151" t="str">
            <v>-</v>
          </cell>
          <cell r="Q151">
            <v>98.5</v>
          </cell>
          <cell r="R151">
            <v>2.1212121212121153</v>
          </cell>
          <cell r="S151">
            <v>0.67437379576108181</v>
          </cell>
          <cell r="T151">
            <v>-0.27700831024930489</v>
          </cell>
          <cell r="U151">
            <v>-5.1136363636363553</v>
          </cell>
          <cell r="V151">
            <v>0</v>
          </cell>
          <cell r="W151">
            <v>3.4386617100371772</v>
          </cell>
          <cell r="X151">
            <v>-2.6061776061775954</v>
          </cell>
          <cell r="Y151">
            <v>7.8556263269638977</v>
          </cell>
          <cell r="Z151">
            <v>1.1702127659574406</v>
          </cell>
          <cell r="AA151">
            <v>1.3224821973550329</v>
          </cell>
          <cell r="AB151">
            <v>4.125950054288829</v>
          </cell>
          <cell r="AC151">
            <v>6.367432150313161</v>
          </cell>
          <cell r="AD151">
            <v>3.5820895522388008</v>
          </cell>
          <cell r="AE151">
            <v>6.0180541624874619</v>
          </cell>
          <cell r="AF151" t="str">
            <v>-</v>
          </cell>
          <cell r="AG151">
            <v>-4.2759961127308124</v>
          </cell>
        </row>
        <row r="152">
          <cell r="A152">
            <v>41671</v>
          </cell>
          <cell r="B152">
            <v>101.1</v>
          </cell>
          <cell r="C152">
            <v>107.9</v>
          </cell>
          <cell r="D152">
            <v>111.1</v>
          </cell>
          <cell r="E152">
            <v>104.1</v>
          </cell>
          <cell r="F152">
            <v>108.8</v>
          </cell>
          <cell r="G152">
            <v>103.6</v>
          </cell>
          <cell r="H152">
            <v>105.2</v>
          </cell>
          <cell r="I152">
            <v>100.3</v>
          </cell>
          <cell r="J152">
            <v>91</v>
          </cell>
          <cell r="K152">
            <v>99.4</v>
          </cell>
          <cell r="L152">
            <v>98.1</v>
          </cell>
          <cell r="M152">
            <v>102.6</v>
          </cell>
          <cell r="N152">
            <v>106.1</v>
          </cell>
          <cell r="O152">
            <v>108.2</v>
          </cell>
          <cell r="P152" t="str">
            <v>-</v>
          </cell>
          <cell r="Q152">
            <v>99.7</v>
          </cell>
          <cell r="R152">
            <v>0</v>
          </cell>
          <cell r="S152">
            <v>3.2535885167464169</v>
          </cell>
          <cell r="T152">
            <v>2.8703703703703654</v>
          </cell>
          <cell r="U152">
            <v>3.8922155688622664</v>
          </cell>
          <cell r="V152">
            <v>0.55452865064694479</v>
          </cell>
          <cell r="W152">
            <v>-6.9182389937106947</v>
          </cell>
          <cell r="X152">
            <v>4.2616451932606516</v>
          </cell>
          <cell r="Y152">
            <v>-1.2795275590551154</v>
          </cell>
          <cell r="Z152">
            <v>-4.3112513144058822</v>
          </cell>
          <cell r="AA152">
            <v>-0.20080321285139419</v>
          </cell>
          <cell r="AB152">
            <v>2.2940563086548371</v>
          </cell>
          <cell r="AC152">
            <v>0.68694798822373759</v>
          </cell>
          <cell r="AD152">
            <v>1.9212295869356391</v>
          </cell>
          <cell r="AE152">
            <v>2.3651844843897827</v>
          </cell>
          <cell r="AF152" t="str">
            <v>-</v>
          </cell>
          <cell r="AG152">
            <v>1.2182741116751299</v>
          </cell>
        </row>
        <row r="153">
          <cell r="A153">
            <v>41699</v>
          </cell>
          <cell r="B153">
            <v>100.6</v>
          </cell>
          <cell r="C153">
            <v>108.2</v>
          </cell>
          <cell r="D153">
            <v>112.9</v>
          </cell>
          <cell r="E153">
            <v>105.7</v>
          </cell>
          <cell r="F153">
            <v>108.3</v>
          </cell>
          <cell r="G153">
            <v>106.5</v>
          </cell>
          <cell r="H153">
            <v>103.1</v>
          </cell>
          <cell r="I153">
            <v>100.1</v>
          </cell>
          <cell r="J153">
            <v>92.2</v>
          </cell>
          <cell r="K153">
            <v>98.4</v>
          </cell>
          <cell r="L153">
            <v>97.2</v>
          </cell>
          <cell r="M153">
            <v>100.4</v>
          </cell>
          <cell r="N153">
            <v>107.3</v>
          </cell>
          <cell r="O153">
            <v>104.9</v>
          </cell>
          <cell r="P153" t="str">
            <v>-</v>
          </cell>
          <cell r="Q153">
            <v>100.7</v>
          </cell>
          <cell r="R153">
            <v>-0.49455984174085071</v>
          </cell>
          <cell r="S153">
            <v>0.27803521779425128</v>
          </cell>
          <cell r="T153">
            <v>1.6201620162016304</v>
          </cell>
          <cell r="U153">
            <v>1.5369836695485193</v>
          </cell>
          <cell r="V153">
            <v>-0.4595588235294118</v>
          </cell>
          <cell r="W153">
            <v>2.799227799227805</v>
          </cell>
          <cell r="X153">
            <v>-1.9961977186311868</v>
          </cell>
          <cell r="Y153">
            <v>-0.1994017946161544</v>
          </cell>
          <cell r="Z153">
            <v>1.3186813186813218</v>
          </cell>
          <cell r="AA153">
            <v>-1.0060362173038229</v>
          </cell>
          <cell r="AB153">
            <v>-0.91743119266054185</v>
          </cell>
          <cell r="AC153">
            <v>-2.1442495126705543</v>
          </cell>
          <cell r="AD153">
            <v>1.131008482563622</v>
          </cell>
          <cell r="AE153">
            <v>-3.0499075785582228</v>
          </cell>
          <cell r="AF153" t="str">
            <v>-</v>
          </cell>
          <cell r="AG153">
            <v>1.0030090270812437</v>
          </cell>
        </row>
        <row r="154">
          <cell r="A154">
            <v>41730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-100</v>
          </cell>
          <cell r="S154">
            <v>-100</v>
          </cell>
          <cell r="T154">
            <v>-100</v>
          </cell>
          <cell r="U154">
            <v>-100</v>
          </cell>
          <cell r="V154">
            <v>-100</v>
          </cell>
          <cell r="W154">
            <v>-100</v>
          </cell>
          <cell r="X154">
            <v>-100</v>
          </cell>
          <cell r="Y154">
            <v>-100</v>
          </cell>
          <cell r="Z154">
            <v>-100</v>
          </cell>
          <cell r="AA154">
            <v>-100</v>
          </cell>
          <cell r="AB154">
            <v>-100</v>
          </cell>
          <cell r="AC154">
            <v>-100</v>
          </cell>
          <cell r="AD154">
            <v>-100</v>
          </cell>
          <cell r="AE154">
            <v>-100</v>
          </cell>
          <cell r="AF154" t="str">
            <v>-</v>
          </cell>
          <cell r="AG154">
            <v>-100</v>
          </cell>
        </row>
        <row r="155">
          <cell r="A155">
            <v>41760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e">
            <v>#DIV/0!</v>
          </cell>
          <cell r="S155" t="e">
            <v>#DIV/0!</v>
          </cell>
          <cell r="T155" t="e">
            <v>#DIV/0!</v>
          </cell>
          <cell r="U155" t="e">
            <v>#DIV/0!</v>
          </cell>
          <cell r="V155" t="e">
            <v>#DIV/0!</v>
          </cell>
          <cell r="W155" t="e">
            <v>#DIV/0!</v>
          </cell>
          <cell r="X155" t="e">
            <v>#DIV/0!</v>
          </cell>
          <cell r="Y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</row>
        <row r="156">
          <cell r="A156">
            <v>41791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 t="e">
            <v>#DIV/0!</v>
          </cell>
          <cell r="S156" t="e">
            <v>#DIV/0!</v>
          </cell>
          <cell r="T156" t="e">
            <v>#DIV/0!</v>
          </cell>
          <cell r="U156" t="e">
            <v>#DIV/0!</v>
          </cell>
          <cell r="V156" t="e">
            <v>#DIV/0!</v>
          </cell>
          <cell r="W156" t="e">
            <v>#DIV/0!</v>
          </cell>
          <cell r="X156" t="e">
            <v>#DIV/0!</v>
          </cell>
          <cell r="Y156" t="e">
            <v>#DIV/0!</v>
          </cell>
          <cell r="Z156" t="e">
            <v>#DIV/0!</v>
          </cell>
          <cell r="AA156" t="e">
            <v>#DIV/0!</v>
          </cell>
          <cell r="AB156" t="e">
            <v>#DIV/0!</v>
          </cell>
          <cell r="AC156" t="e">
            <v>#DIV/0!</v>
          </cell>
          <cell r="AD156" t="e">
            <v>#DIV/0!</v>
          </cell>
          <cell r="AE156" t="e">
            <v>#DIV/0!</v>
          </cell>
          <cell r="AF156" t="e">
            <v>#DIV/0!</v>
          </cell>
          <cell r="AG156" t="e">
            <v>#DIV/0!</v>
          </cell>
        </row>
        <row r="157">
          <cell r="A157">
            <v>41821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 t="e">
            <v>#DIV/0!</v>
          </cell>
          <cell r="S157" t="e">
            <v>#DIV/0!</v>
          </cell>
          <cell r="T157" t="e">
            <v>#DIV/0!</v>
          </cell>
          <cell r="U157" t="e">
            <v>#DIV/0!</v>
          </cell>
          <cell r="V157" t="e">
            <v>#DIV/0!</v>
          </cell>
          <cell r="W157" t="e">
            <v>#DIV/0!</v>
          </cell>
          <cell r="X157" t="e">
            <v>#DIV/0!</v>
          </cell>
          <cell r="Y157" t="e">
            <v>#DIV/0!</v>
          </cell>
          <cell r="Z157" t="e">
            <v>#DIV/0!</v>
          </cell>
          <cell r="AA157" t="e">
            <v>#DIV/0!</v>
          </cell>
          <cell r="AB157" t="e">
            <v>#DIV/0!</v>
          </cell>
          <cell r="AC157" t="e">
            <v>#DIV/0!</v>
          </cell>
          <cell r="AD157" t="e">
            <v>#DIV/0!</v>
          </cell>
          <cell r="AE157" t="e">
            <v>#DIV/0!</v>
          </cell>
          <cell r="AF157" t="e">
            <v>#DIV/0!</v>
          </cell>
          <cell r="AG157" t="e">
            <v>#DIV/0!</v>
          </cell>
        </row>
        <row r="158">
          <cell r="A158">
            <v>41852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 t="e">
            <v>#DIV/0!</v>
          </cell>
          <cell r="S158" t="e">
            <v>#DIV/0!</v>
          </cell>
          <cell r="T158" t="e">
            <v>#DIV/0!</v>
          </cell>
          <cell r="U158" t="e">
            <v>#DIV/0!</v>
          </cell>
          <cell r="V158" t="e">
            <v>#DIV/0!</v>
          </cell>
          <cell r="W158" t="e">
            <v>#DIV/0!</v>
          </cell>
          <cell r="X158" t="e">
            <v>#DIV/0!</v>
          </cell>
          <cell r="Y158" t="e">
            <v>#DIV/0!</v>
          </cell>
          <cell r="Z158" t="e">
            <v>#DIV/0!</v>
          </cell>
          <cell r="AA158" t="e">
            <v>#DIV/0!</v>
          </cell>
          <cell r="AB158" t="e">
            <v>#DIV/0!</v>
          </cell>
          <cell r="AC158" t="e">
            <v>#DIV/0!</v>
          </cell>
          <cell r="AD158" t="e">
            <v>#DIV/0!</v>
          </cell>
          <cell r="AE158" t="e">
            <v>#DIV/0!</v>
          </cell>
          <cell r="AF158" t="e">
            <v>#DIV/0!</v>
          </cell>
          <cell r="AG158" t="e">
            <v>#DIV/0!</v>
          </cell>
        </row>
        <row r="159">
          <cell r="A159">
            <v>41883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 t="e">
            <v>#DIV/0!</v>
          </cell>
          <cell r="S159" t="e">
            <v>#DIV/0!</v>
          </cell>
          <cell r="T159" t="e">
            <v>#DIV/0!</v>
          </cell>
          <cell r="U159" t="e">
            <v>#DIV/0!</v>
          </cell>
          <cell r="V159" t="e">
            <v>#DIV/0!</v>
          </cell>
          <cell r="W159" t="e">
            <v>#DIV/0!</v>
          </cell>
          <cell r="X159" t="e">
            <v>#DIV/0!</v>
          </cell>
          <cell r="Y159" t="e">
            <v>#DIV/0!</v>
          </cell>
          <cell r="Z159" t="e">
            <v>#DIV/0!</v>
          </cell>
          <cell r="AA159" t="e">
            <v>#DIV/0!</v>
          </cell>
          <cell r="AB159" t="e">
            <v>#DIV/0!</v>
          </cell>
          <cell r="AC159" t="e">
            <v>#DIV/0!</v>
          </cell>
          <cell r="AD159" t="e">
            <v>#DIV/0!</v>
          </cell>
          <cell r="AE159" t="e">
            <v>#DIV/0!</v>
          </cell>
          <cell r="AF159" t="e">
            <v>#DIV/0!</v>
          </cell>
          <cell r="AG159" t="e">
            <v>#DIV/0!</v>
          </cell>
        </row>
        <row r="160">
          <cell r="A160">
            <v>41913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 t="e">
            <v>#DIV/0!</v>
          </cell>
          <cell r="S160" t="e">
            <v>#DIV/0!</v>
          </cell>
          <cell r="T160" t="e">
            <v>#DIV/0!</v>
          </cell>
          <cell r="U160" t="e">
            <v>#DIV/0!</v>
          </cell>
          <cell r="V160" t="e">
            <v>#DIV/0!</v>
          </cell>
          <cell r="W160" t="e">
            <v>#DIV/0!</v>
          </cell>
          <cell r="X160" t="e">
            <v>#DIV/0!</v>
          </cell>
          <cell r="Y160" t="e">
            <v>#DIV/0!</v>
          </cell>
          <cell r="Z160" t="e">
            <v>#DIV/0!</v>
          </cell>
          <cell r="AA160" t="e">
            <v>#DIV/0!</v>
          </cell>
          <cell r="AB160" t="e">
            <v>#DIV/0!</v>
          </cell>
          <cell r="AC160" t="e">
            <v>#DIV/0!</v>
          </cell>
          <cell r="AD160" t="e">
            <v>#DIV/0!</v>
          </cell>
          <cell r="AE160" t="e">
            <v>#DIV/0!</v>
          </cell>
          <cell r="AF160" t="e">
            <v>#DIV/0!</v>
          </cell>
          <cell r="AG160" t="e">
            <v>#DIV/0!</v>
          </cell>
        </row>
        <row r="161">
          <cell r="A161">
            <v>41944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 t="e">
            <v>#DIV/0!</v>
          </cell>
          <cell r="S161" t="e">
            <v>#DIV/0!</v>
          </cell>
          <cell r="T161" t="e">
            <v>#DIV/0!</v>
          </cell>
          <cell r="U161" t="e">
            <v>#DIV/0!</v>
          </cell>
          <cell r="V161" t="e">
            <v>#DIV/0!</v>
          </cell>
          <cell r="W161" t="e">
            <v>#DIV/0!</v>
          </cell>
          <cell r="X161" t="e">
            <v>#DIV/0!</v>
          </cell>
          <cell r="Y161" t="e">
            <v>#DIV/0!</v>
          </cell>
          <cell r="Z161" t="e">
            <v>#DIV/0!</v>
          </cell>
          <cell r="AA161" t="e">
            <v>#DIV/0!</v>
          </cell>
          <cell r="AB161" t="e">
            <v>#DIV/0!</v>
          </cell>
          <cell r="AC161" t="e">
            <v>#DIV/0!</v>
          </cell>
          <cell r="AD161" t="e">
            <v>#DIV/0!</v>
          </cell>
          <cell r="AE161" t="e">
            <v>#DIV/0!</v>
          </cell>
          <cell r="AF161" t="e">
            <v>#DIV/0!</v>
          </cell>
          <cell r="AG161" t="e">
            <v>#DIV/0!</v>
          </cell>
        </row>
        <row r="162">
          <cell r="A162">
            <v>41974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 t="e">
            <v>#DIV/0!</v>
          </cell>
          <cell r="S162" t="e">
            <v>#DIV/0!</v>
          </cell>
          <cell r="T162" t="e">
            <v>#DIV/0!</v>
          </cell>
          <cell r="U162" t="e">
            <v>#DIV/0!</v>
          </cell>
          <cell r="V162" t="e">
            <v>#DIV/0!</v>
          </cell>
          <cell r="W162" t="e">
            <v>#DIV/0!</v>
          </cell>
          <cell r="X162" t="e">
            <v>#DIV/0!</v>
          </cell>
          <cell r="Y162" t="e">
            <v>#DIV/0!</v>
          </cell>
          <cell r="Z162" t="e">
            <v>#DIV/0!</v>
          </cell>
          <cell r="AA162" t="e">
            <v>#DIV/0!</v>
          </cell>
          <cell r="AB162" t="e">
            <v>#DIV/0!</v>
          </cell>
          <cell r="AC162" t="e">
            <v>#DIV/0!</v>
          </cell>
          <cell r="AD162" t="e">
            <v>#DIV/0!</v>
          </cell>
          <cell r="AE162" t="e">
            <v>#DIV/0!</v>
          </cell>
          <cell r="AF162" t="e">
            <v>#DIV/0!</v>
          </cell>
          <cell r="AG162" t="e">
            <v>#DIV/0!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</sheetData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definedNames>
      <definedName name="Atualizar_Planilha"/>
    </definedNames>
    <sheetDataSet>
      <sheetData sheetId="0"/>
    </sheetDataSet>
  </externalBook>
</externalLink>
</file>

<file path=xl/queryTables/queryTable1.xml><?xml version="1.0" encoding="utf-8"?>
<queryTable xmlns="http://schemas.openxmlformats.org/spreadsheetml/2006/main" name="Tabela_Br_UFs_SA" growShrinkType="overwriteClear" adjustColumnWidth="0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abela_2_nova" growShrinkType="overwriteClear" adjustColumnWidth="0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Tabela_222" growShrinkType="overwriteClear" adjustColumnWidth="0" connectionId="2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Tabela_BR_UFs_CA" growShrinkType="overwriteClear" adjustColumnWidth="0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Tabela_46" growShrinkType="overwriteClear" adjustColumnWidth="0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Tabela_47" growShrinkType="overwriteClear" adjustColumnWidth="0" connectionId="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theme="1"/>
  </sheetPr>
  <dimension ref="A1:Y31"/>
  <sheetViews>
    <sheetView workbookViewId="0">
      <pane xSplit="21" ySplit="28" topLeftCell="V41" activePane="bottomRight" state="frozen"/>
      <selection pane="topRight" activeCell="V1" sqref="V1"/>
      <selection pane="bottomLeft" activeCell="A29" sqref="A29"/>
      <selection pane="bottomRight" activeCell="C10" sqref="C10"/>
    </sheetView>
  </sheetViews>
  <sheetFormatPr defaultRowHeight="15" x14ac:dyDescent="0.25"/>
  <cols>
    <col min="21" max="21" width="16" customWidth="1"/>
  </cols>
  <sheetData>
    <row r="1" spans="1:2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3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</sheetData>
  <pageMargins left="0.511811024" right="0.511811024" top="0.78740157499999996" bottom="0.78740157499999996" header="0.31496062000000002" footer="0.31496062000000002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2]!Atualizar_Planilha">
                <anchor moveWithCells="1" sizeWithCells="1">
                  <from>
                    <xdr:col>1</xdr:col>
                    <xdr:colOff>19050</xdr:colOff>
                    <xdr:row>2</xdr:row>
                    <xdr:rowOff>19050</xdr:rowOff>
                  </from>
                  <to>
                    <xdr:col>3</xdr:col>
                    <xdr:colOff>561975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Q159"/>
  <sheetViews>
    <sheetView workbookViewId="0">
      <pane xSplit="1" ySplit="7" topLeftCell="H145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4.5703125" style="24" customWidth="1"/>
    <col min="2" max="3" width="12.28515625" style="24" customWidth="1"/>
    <col min="4" max="4" width="10" style="24" bestFit="1" customWidth="1"/>
    <col min="5" max="5" width="10.5703125" style="24" customWidth="1"/>
    <col min="6" max="6" width="10.28515625" style="24" customWidth="1"/>
    <col min="7" max="7" width="16.28515625" style="24" customWidth="1"/>
    <col min="8" max="8" width="11.140625" style="24" customWidth="1"/>
    <col min="9" max="9" width="15.28515625" style="24" customWidth="1"/>
    <col min="10" max="10" width="16.28515625" style="24" customWidth="1"/>
    <col min="11" max="11" width="16.5703125" style="24" customWidth="1"/>
    <col min="12" max="12" width="12.5703125" style="24" customWidth="1"/>
    <col min="13" max="13" width="11.5703125" style="24" customWidth="1"/>
    <col min="14" max="14" width="17.85546875" style="24" customWidth="1"/>
    <col min="15" max="16" width="20.42578125" style="24" customWidth="1"/>
    <col min="17" max="17" width="9" style="24" customWidth="1"/>
    <col min="18" max="16384" width="9.140625" style="24"/>
  </cols>
  <sheetData>
    <row r="1" spans="1:17" x14ac:dyDescent="0.25">
      <c r="A1" s="158" t="s">
        <v>193</v>
      </c>
    </row>
    <row r="2" spans="1:17" x14ac:dyDescent="0.25">
      <c r="B2" s="185" t="s">
        <v>165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x14ac:dyDescent="0.25">
      <c r="B3" s="185" t="s">
        <v>166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</row>
    <row r="4" spans="1:17" x14ac:dyDescent="0.25">
      <c r="A4" s="87"/>
      <c r="B4" s="185" t="s">
        <v>167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7" x14ac:dyDescent="0.25">
      <c r="A5" s="87"/>
      <c r="B5" s="185" t="s">
        <v>168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</row>
    <row r="6" spans="1:17" x14ac:dyDescent="0.25">
      <c r="A6" s="189" t="s">
        <v>2</v>
      </c>
      <c r="B6" s="187" t="s">
        <v>181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</row>
    <row r="7" spans="1:17" x14ac:dyDescent="0.25">
      <c r="A7" s="189"/>
      <c r="B7" s="97" t="s">
        <v>8</v>
      </c>
      <c r="C7" s="148" t="s">
        <v>9</v>
      </c>
      <c r="D7" s="98" t="s">
        <v>10</v>
      </c>
      <c r="E7" s="98" t="s">
        <v>11</v>
      </c>
      <c r="F7" s="98" t="s">
        <v>12</v>
      </c>
      <c r="G7" s="98" t="s">
        <v>13</v>
      </c>
      <c r="H7" s="98" t="s">
        <v>14</v>
      </c>
      <c r="I7" s="98" t="s">
        <v>15</v>
      </c>
      <c r="J7" s="98" t="s">
        <v>16</v>
      </c>
      <c r="K7" s="98" t="s">
        <v>17</v>
      </c>
      <c r="L7" s="98" t="s">
        <v>18</v>
      </c>
      <c r="M7" s="98" t="s">
        <v>19</v>
      </c>
      <c r="N7" s="98" t="s">
        <v>20</v>
      </c>
      <c r="O7" s="98" t="s">
        <v>21</v>
      </c>
      <c r="P7" s="98" t="s">
        <v>22</v>
      </c>
      <c r="Q7" s="98" t="s">
        <v>23</v>
      </c>
    </row>
    <row r="8" spans="1:17" x14ac:dyDescent="0.25">
      <c r="A8" s="88">
        <v>37257</v>
      </c>
      <c r="B8" s="92">
        <f>Tabela_3_!B6</f>
        <v>77.3</v>
      </c>
      <c r="C8" s="92">
        <f>Tabela_3_!C6</f>
        <v>82.1</v>
      </c>
      <c r="D8" s="92">
        <f>Tabela_3_!D6</f>
        <v>71.099999999999994</v>
      </c>
      <c r="E8" s="92">
        <f>Tabela_3_!E6</f>
        <v>54.9</v>
      </c>
      <c r="F8" s="92">
        <f>Tabela_3_!F6</f>
        <v>91.9</v>
      </c>
      <c r="G8" s="92">
        <f>Tabela_3_!G6</f>
        <v>69</v>
      </c>
      <c r="H8" s="92">
        <f>Tabela_3_!H6</f>
        <v>80.400000000000006</v>
      </c>
      <c r="I8" s="92">
        <f>Tabela_3_!I6</f>
        <v>75.599999999999994</v>
      </c>
      <c r="J8" s="92">
        <f>Tabela_3_!J6</f>
        <v>66.5</v>
      </c>
      <c r="K8" s="92">
        <f>Tabela_3_!K6</f>
        <v>86</v>
      </c>
      <c r="L8" s="92">
        <f>Tabela_3_!L6</f>
        <v>74.3</v>
      </c>
      <c r="M8" s="92">
        <f>Tabela_3_!M6</f>
        <v>60.8</v>
      </c>
      <c r="N8" s="92">
        <f>Tabela_3_!N6</f>
        <v>98.2</v>
      </c>
      <c r="O8" s="92">
        <f>Tabela_3_!O6</f>
        <v>95.8</v>
      </c>
      <c r="P8" s="92" t="str">
        <f>Tabela_3_!P6</f>
        <v>-</v>
      </c>
      <c r="Q8" s="92">
        <f>Tabela_3_!Q6</f>
        <v>59</v>
      </c>
    </row>
    <row r="9" spans="1:17" x14ac:dyDescent="0.25">
      <c r="A9" s="88">
        <v>37288</v>
      </c>
      <c r="B9" s="92">
        <f>Tabela_3_!B7</f>
        <v>79.8</v>
      </c>
      <c r="C9" s="92">
        <f>Tabela_3_!C7</f>
        <v>87.3</v>
      </c>
      <c r="D9" s="92">
        <f>Tabela_3_!D7</f>
        <v>69.8</v>
      </c>
      <c r="E9" s="92">
        <f>Tabela_3_!E7</f>
        <v>63.7</v>
      </c>
      <c r="F9" s="92">
        <f>Tabela_3_!F7</f>
        <v>93.6</v>
      </c>
      <c r="G9" s="92">
        <f>Tabela_3_!G7</f>
        <v>73.5</v>
      </c>
      <c r="H9" s="92">
        <f>Tabela_3_!H7</f>
        <v>82.2</v>
      </c>
      <c r="I9" s="92">
        <f>Tabela_3_!I7</f>
        <v>74.8</v>
      </c>
      <c r="J9" s="92">
        <f>Tabela_3_!J7</f>
        <v>66.099999999999994</v>
      </c>
      <c r="K9" s="92">
        <f>Tabela_3_!K7</f>
        <v>84.8</v>
      </c>
      <c r="L9" s="92">
        <f>Tabela_3_!L7</f>
        <v>79</v>
      </c>
      <c r="M9" s="92">
        <f>Tabela_3_!M7</f>
        <v>63.4</v>
      </c>
      <c r="N9" s="92">
        <f>Tabela_3_!N7</f>
        <v>99</v>
      </c>
      <c r="O9" s="92">
        <f>Tabela_3_!O7</f>
        <v>96.5</v>
      </c>
      <c r="P9" s="92" t="str">
        <f>Tabela_3_!P7</f>
        <v>-</v>
      </c>
      <c r="Q9" s="92">
        <f>Tabela_3_!Q7</f>
        <v>62.5</v>
      </c>
    </row>
    <row r="10" spans="1:17" x14ac:dyDescent="0.25">
      <c r="A10" s="88">
        <v>37316</v>
      </c>
      <c r="B10" s="92">
        <f>Tabela_3_!B8</f>
        <v>79.7</v>
      </c>
      <c r="C10" s="92">
        <f>Tabela_3_!C8</f>
        <v>87.9</v>
      </c>
      <c r="D10" s="92">
        <f>Tabela_3_!D8</f>
        <v>67.5</v>
      </c>
      <c r="E10" s="92">
        <f>Tabela_3_!E8</f>
        <v>60.7</v>
      </c>
      <c r="F10" s="92">
        <f>Tabela_3_!F8</f>
        <v>94.4</v>
      </c>
      <c r="G10" s="92">
        <f>Tabela_3_!G8</f>
        <v>73.099999999999994</v>
      </c>
      <c r="H10" s="92">
        <f>Tabela_3_!H8</f>
        <v>77.7</v>
      </c>
      <c r="I10" s="92">
        <f>Tabela_3_!I8</f>
        <v>77.400000000000006</v>
      </c>
      <c r="J10" s="92">
        <f>Tabela_3_!J8</f>
        <v>64.8</v>
      </c>
      <c r="K10" s="92">
        <f>Tabela_3_!K8</f>
        <v>87.2</v>
      </c>
      <c r="L10" s="92">
        <f>Tabela_3_!L8</f>
        <v>78.400000000000006</v>
      </c>
      <c r="M10" s="92">
        <f>Tabela_3_!M8</f>
        <v>64.3</v>
      </c>
      <c r="N10" s="92">
        <f>Tabela_3_!N8</f>
        <v>99.4</v>
      </c>
      <c r="O10" s="92">
        <f>Tabela_3_!O8</f>
        <v>95</v>
      </c>
      <c r="P10" s="92" t="str">
        <f>Tabela_3_!P8</f>
        <v>-</v>
      </c>
      <c r="Q10" s="92">
        <f>Tabela_3_!Q8</f>
        <v>62.8</v>
      </c>
    </row>
    <row r="11" spans="1:17" x14ac:dyDescent="0.25">
      <c r="A11" s="88">
        <v>37347</v>
      </c>
      <c r="B11" s="92">
        <f>Tabela_3_!B9</f>
        <v>79.400000000000006</v>
      </c>
      <c r="C11" s="92">
        <f>Tabela_3_!C9</f>
        <v>83.4</v>
      </c>
      <c r="D11" s="92">
        <f>Tabela_3_!D9</f>
        <v>67.900000000000006</v>
      </c>
      <c r="E11" s="92">
        <f>Tabela_3_!E9</f>
        <v>60.9</v>
      </c>
      <c r="F11" s="92">
        <f>Tabela_3_!F9</f>
        <v>94.6</v>
      </c>
      <c r="G11" s="92">
        <f>Tabela_3_!G9</f>
        <v>78.400000000000006</v>
      </c>
      <c r="H11" s="92">
        <f>Tabela_3_!H9</f>
        <v>74.900000000000006</v>
      </c>
      <c r="I11" s="92">
        <f>Tabela_3_!I9</f>
        <v>74.3</v>
      </c>
      <c r="J11" s="92">
        <f>Tabela_3_!J9</f>
        <v>67.8</v>
      </c>
      <c r="K11" s="92">
        <f>Tabela_3_!K9</f>
        <v>86.4</v>
      </c>
      <c r="L11" s="92">
        <f>Tabela_3_!L9</f>
        <v>78.2</v>
      </c>
      <c r="M11" s="92">
        <f>Tabela_3_!M9</f>
        <v>63.6</v>
      </c>
      <c r="N11" s="92">
        <f>Tabela_3_!N9</f>
        <v>97.7</v>
      </c>
      <c r="O11" s="92">
        <f>Tabela_3_!O9</f>
        <v>96.7</v>
      </c>
      <c r="P11" s="92" t="str">
        <f>Tabela_3_!P9</f>
        <v>-</v>
      </c>
      <c r="Q11" s="92">
        <f>Tabela_3_!Q9</f>
        <v>63.8</v>
      </c>
    </row>
    <row r="12" spans="1:17" x14ac:dyDescent="0.25">
      <c r="A12" s="88">
        <v>37377</v>
      </c>
      <c r="B12" s="92">
        <f>Tabela_3_!B10</f>
        <v>78.599999999999994</v>
      </c>
      <c r="C12" s="92">
        <f>Tabela_3_!C10</f>
        <v>83.1</v>
      </c>
      <c r="D12" s="92">
        <f>Tabela_3_!D10</f>
        <v>66.099999999999994</v>
      </c>
      <c r="E12" s="92">
        <f>Tabela_3_!E10</f>
        <v>58.5</v>
      </c>
      <c r="F12" s="92">
        <f>Tabela_3_!F10</f>
        <v>94.4</v>
      </c>
      <c r="G12" s="92">
        <f>Tabela_3_!G10</f>
        <v>79.5</v>
      </c>
      <c r="H12" s="92">
        <f>Tabela_3_!H10</f>
        <v>73.2</v>
      </c>
      <c r="I12" s="92">
        <f>Tabela_3_!I10</f>
        <v>74.099999999999994</v>
      </c>
      <c r="J12" s="92">
        <f>Tabela_3_!J10</f>
        <v>66.3</v>
      </c>
      <c r="K12" s="92">
        <f>Tabela_3_!K10</f>
        <v>86.7</v>
      </c>
      <c r="L12" s="92">
        <f>Tabela_3_!L10</f>
        <v>77.599999999999994</v>
      </c>
      <c r="M12" s="92">
        <f>Tabela_3_!M10</f>
        <v>62.8</v>
      </c>
      <c r="N12" s="92">
        <f>Tabela_3_!N10</f>
        <v>94.4</v>
      </c>
      <c r="O12" s="92">
        <f>Tabela_3_!O10</f>
        <v>96.6</v>
      </c>
      <c r="P12" s="92" t="str">
        <f>Tabela_3_!P10</f>
        <v>-</v>
      </c>
      <c r="Q12" s="92">
        <f>Tabela_3_!Q10</f>
        <v>63.7</v>
      </c>
    </row>
    <row r="13" spans="1:17" x14ac:dyDescent="0.25">
      <c r="A13" s="88">
        <v>37408</v>
      </c>
      <c r="B13" s="92">
        <f>Tabela_3_!B11</f>
        <v>79.900000000000006</v>
      </c>
      <c r="C13" s="92">
        <f>Tabela_3_!C11</f>
        <v>83.4</v>
      </c>
      <c r="D13" s="92">
        <f>Tabela_3_!D11</f>
        <v>69</v>
      </c>
      <c r="E13" s="92">
        <f>Tabela_3_!E11</f>
        <v>60.5</v>
      </c>
      <c r="F13" s="92">
        <f>Tabela_3_!F11</f>
        <v>96.4</v>
      </c>
      <c r="G13" s="92">
        <f>Tabela_3_!G11</f>
        <v>77.900000000000006</v>
      </c>
      <c r="H13" s="92">
        <f>Tabela_3_!H11</f>
        <v>77.2</v>
      </c>
      <c r="I13" s="92">
        <f>Tabela_3_!I11</f>
        <v>75</v>
      </c>
      <c r="J13" s="92">
        <f>Tabela_3_!J11</f>
        <v>75</v>
      </c>
      <c r="K13" s="92">
        <f>Tabela_3_!K11</f>
        <v>87.5</v>
      </c>
      <c r="L13" s="92">
        <f>Tabela_3_!L11</f>
        <v>77.5</v>
      </c>
      <c r="M13" s="92">
        <f>Tabela_3_!M11</f>
        <v>65.2</v>
      </c>
      <c r="N13" s="92">
        <f>Tabela_3_!N11</f>
        <v>94.8</v>
      </c>
      <c r="O13" s="92">
        <f>Tabela_3_!O11</f>
        <v>96.7</v>
      </c>
      <c r="P13" s="92" t="str">
        <f>Tabela_3_!P11</f>
        <v>-</v>
      </c>
      <c r="Q13" s="92">
        <f>Tabela_3_!Q11</f>
        <v>62.9</v>
      </c>
    </row>
    <row r="14" spans="1:17" x14ac:dyDescent="0.25">
      <c r="A14" s="88">
        <v>37438</v>
      </c>
      <c r="B14" s="92">
        <f>Tabela_3_!B12</f>
        <v>79.900000000000006</v>
      </c>
      <c r="C14" s="92">
        <f>Tabela_3_!C12</f>
        <v>87.8</v>
      </c>
      <c r="D14" s="92">
        <f>Tabela_3_!D12</f>
        <v>68.400000000000006</v>
      </c>
      <c r="E14" s="92">
        <f>Tabela_3_!E12</f>
        <v>61.6</v>
      </c>
      <c r="F14" s="92">
        <f>Tabela_3_!F12</f>
        <v>95.1</v>
      </c>
      <c r="G14" s="92">
        <f>Tabela_3_!G12</f>
        <v>76.5</v>
      </c>
      <c r="H14" s="92">
        <f>Tabela_3_!H12</f>
        <v>83</v>
      </c>
      <c r="I14" s="92">
        <f>Tabela_3_!I12</f>
        <v>73.900000000000006</v>
      </c>
      <c r="J14" s="92">
        <f>Tabela_3_!J12</f>
        <v>70.7</v>
      </c>
      <c r="K14" s="92">
        <f>Tabela_3_!K12</f>
        <v>88.8</v>
      </c>
      <c r="L14" s="92">
        <f>Tabela_3_!L12</f>
        <v>77.400000000000006</v>
      </c>
      <c r="M14" s="92">
        <f>Tabela_3_!M12</f>
        <v>63.6</v>
      </c>
      <c r="N14" s="92">
        <f>Tabela_3_!N12</f>
        <v>96</v>
      </c>
      <c r="O14" s="92">
        <f>Tabela_3_!O12</f>
        <v>92.6</v>
      </c>
      <c r="P14" s="92" t="str">
        <f>Tabela_3_!P12</f>
        <v>-</v>
      </c>
      <c r="Q14" s="92">
        <f>Tabela_3_!Q12</f>
        <v>68.3</v>
      </c>
    </row>
    <row r="15" spans="1:17" x14ac:dyDescent="0.25">
      <c r="A15" s="88">
        <v>37469</v>
      </c>
      <c r="B15" s="92">
        <f>Tabela_3_!B13</f>
        <v>78.900000000000006</v>
      </c>
      <c r="C15" s="92">
        <f>Tabela_3_!C13</f>
        <v>88.5</v>
      </c>
      <c r="D15" s="92">
        <f>Tabela_3_!D13</f>
        <v>67</v>
      </c>
      <c r="E15" s="92">
        <f>Tabela_3_!E13</f>
        <v>59.7</v>
      </c>
      <c r="F15" s="92">
        <f>Tabela_3_!F13</f>
        <v>89.6</v>
      </c>
      <c r="G15" s="92">
        <f>Tabela_3_!G13</f>
        <v>76</v>
      </c>
      <c r="H15" s="92">
        <f>Tabela_3_!H13</f>
        <v>86.5</v>
      </c>
      <c r="I15" s="92">
        <f>Tabela_3_!I13</f>
        <v>74</v>
      </c>
      <c r="J15" s="92">
        <f>Tabela_3_!J13</f>
        <v>71.8</v>
      </c>
      <c r="K15" s="92">
        <f>Tabela_3_!K13</f>
        <v>92.4</v>
      </c>
      <c r="L15" s="92">
        <f>Tabela_3_!L13</f>
        <v>75.599999999999994</v>
      </c>
      <c r="M15" s="92">
        <f>Tabela_3_!M13</f>
        <v>61.8</v>
      </c>
      <c r="N15" s="92">
        <f>Tabela_3_!N13</f>
        <v>97</v>
      </c>
      <c r="O15" s="92">
        <f>Tabela_3_!O13</f>
        <v>96.1</v>
      </c>
      <c r="P15" s="92" t="str">
        <f>Tabela_3_!P13</f>
        <v>-</v>
      </c>
      <c r="Q15" s="92">
        <f>Tabela_3_!Q13</f>
        <v>66.400000000000006</v>
      </c>
    </row>
    <row r="16" spans="1:17" x14ac:dyDescent="0.25">
      <c r="A16" s="88">
        <v>37500</v>
      </c>
      <c r="B16" s="92">
        <f>Tabela_3_!B14</f>
        <v>79.900000000000006</v>
      </c>
      <c r="C16" s="92">
        <f>Tabela_3_!C14</f>
        <v>83.9</v>
      </c>
      <c r="D16" s="92">
        <f>Tabela_3_!D14</f>
        <v>69.599999999999994</v>
      </c>
      <c r="E16" s="92">
        <f>Tabela_3_!E14</f>
        <v>55.5</v>
      </c>
      <c r="F16" s="92">
        <f>Tabela_3_!F14</f>
        <v>93.8</v>
      </c>
      <c r="G16" s="92">
        <f>Tabela_3_!G14</f>
        <v>73.3</v>
      </c>
      <c r="H16" s="92">
        <f>Tabela_3_!H14</f>
        <v>78.599999999999994</v>
      </c>
      <c r="I16" s="92">
        <f>Tabela_3_!I14</f>
        <v>76.400000000000006</v>
      </c>
      <c r="J16" s="92">
        <f>Tabela_3_!J14</f>
        <v>73.900000000000006</v>
      </c>
      <c r="K16" s="92">
        <f>Tabela_3_!K14</f>
        <v>87.8</v>
      </c>
      <c r="L16" s="92">
        <f>Tabela_3_!L14</f>
        <v>75.900000000000006</v>
      </c>
      <c r="M16" s="92">
        <f>Tabela_3_!M14</f>
        <v>63.6</v>
      </c>
      <c r="N16" s="92">
        <f>Tabela_3_!N14</f>
        <v>97.5</v>
      </c>
      <c r="O16" s="92">
        <f>Tabela_3_!O14</f>
        <v>99.9</v>
      </c>
      <c r="P16" s="92" t="str">
        <f>Tabela_3_!P14</f>
        <v>-</v>
      </c>
      <c r="Q16" s="92">
        <f>Tabela_3_!Q14</f>
        <v>63.7</v>
      </c>
    </row>
    <row r="17" spans="1:17" x14ac:dyDescent="0.25">
      <c r="A17" s="88">
        <v>37530</v>
      </c>
      <c r="B17" s="92">
        <f>Tabela_3_!B15</f>
        <v>80.2</v>
      </c>
      <c r="C17" s="92">
        <f>Tabela_3_!C15</f>
        <v>85.7</v>
      </c>
      <c r="D17" s="92">
        <f>Tabela_3_!D15</f>
        <v>71.2</v>
      </c>
      <c r="E17" s="92">
        <f>Tabela_3_!E15</f>
        <v>59.8</v>
      </c>
      <c r="F17" s="92">
        <f>Tabela_3_!F15</f>
        <v>92.4</v>
      </c>
      <c r="G17" s="92">
        <f>Tabela_3_!G15</f>
        <v>74.8</v>
      </c>
      <c r="H17" s="92">
        <f>Tabela_3_!H15</f>
        <v>81.7</v>
      </c>
      <c r="I17" s="92">
        <f>Tabela_3_!I15</f>
        <v>75.8</v>
      </c>
      <c r="J17" s="92">
        <f>Tabela_3_!J15</f>
        <v>76</v>
      </c>
      <c r="K17" s="92">
        <f>Tabela_3_!K15</f>
        <v>87.2</v>
      </c>
      <c r="L17" s="92">
        <f>Tabela_3_!L15</f>
        <v>79.7</v>
      </c>
      <c r="M17" s="92">
        <f>Tabela_3_!M15</f>
        <v>63.2</v>
      </c>
      <c r="N17" s="92">
        <f>Tabela_3_!N15</f>
        <v>99.8</v>
      </c>
      <c r="O17" s="92">
        <f>Tabela_3_!O15</f>
        <v>96.7</v>
      </c>
      <c r="P17" s="92" t="str">
        <f>Tabela_3_!P15</f>
        <v>-</v>
      </c>
      <c r="Q17" s="92">
        <f>Tabela_3_!Q15</f>
        <v>66.900000000000006</v>
      </c>
    </row>
    <row r="18" spans="1:17" x14ac:dyDescent="0.25">
      <c r="A18" s="88">
        <v>37561</v>
      </c>
      <c r="B18" s="92">
        <f>Tabela_3_!B16</f>
        <v>80.8</v>
      </c>
      <c r="C18" s="92">
        <f>Tabela_3_!C16</f>
        <v>88.1</v>
      </c>
      <c r="D18" s="92">
        <f>Tabela_3_!D16</f>
        <v>70.2</v>
      </c>
      <c r="E18" s="92">
        <f>Tabela_3_!E16</f>
        <v>61.4</v>
      </c>
      <c r="F18" s="92">
        <f>Tabela_3_!F16</f>
        <v>96.3</v>
      </c>
      <c r="G18" s="92">
        <f>Tabela_3_!G16</f>
        <v>75.599999999999994</v>
      </c>
      <c r="H18" s="92">
        <f>Tabela_3_!H16</f>
        <v>83.9</v>
      </c>
      <c r="I18" s="92">
        <f>Tabela_3_!I16</f>
        <v>76.5</v>
      </c>
      <c r="J18" s="92">
        <f>Tabela_3_!J16</f>
        <v>79.599999999999994</v>
      </c>
      <c r="K18" s="92">
        <f>Tabela_3_!K16</f>
        <v>87.7</v>
      </c>
      <c r="L18" s="92">
        <f>Tabela_3_!L16</f>
        <v>77.599999999999994</v>
      </c>
      <c r="M18" s="92">
        <f>Tabela_3_!M16</f>
        <v>64.5</v>
      </c>
      <c r="N18" s="92">
        <f>Tabela_3_!N16</f>
        <v>100.3</v>
      </c>
      <c r="O18" s="92">
        <f>Tabela_3_!O16</f>
        <v>99.2</v>
      </c>
      <c r="P18" s="92" t="str">
        <f>Tabela_3_!P16</f>
        <v>-</v>
      </c>
      <c r="Q18" s="92">
        <f>Tabela_3_!Q16</f>
        <v>67.599999999999994</v>
      </c>
    </row>
    <row r="19" spans="1:17" x14ac:dyDescent="0.25">
      <c r="A19" s="88">
        <v>37591</v>
      </c>
      <c r="B19" s="92">
        <f>Tabela_3_!B17</f>
        <v>78.900000000000006</v>
      </c>
      <c r="C19" s="92">
        <f>Tabela_3_!C17</f>
        <v>88.5</v>
      </c>
      <c r="D19" s="92">
        <f>Tabela_3_!D17</f>
        <v>75.400000000000006</v>
      </c>
      <c r="E19" s="92">
        <f>Tabela_3_!E17</f>
        <v>60.7</v>
      </c>
      <c r="F19" s="92">
        <f>Tabela_3_!F17</f>
        <v>100.2</v>
      </c>
      <c r="G19" s="92">
        <f>Tabela_3_!G17</f>
        <v>76.5</v>
      </c>
      <c r="H19" s="92">
        <f>Tabela_3_!H17</f>
        <v>85.7</v>
      </c>
      <c r="I19" s="92">
        <f>Tabela_3_!I17</f>
        <v>76.2</v>
      </c>
      <c r="J19" s="92">
        <f>Tabela_3_!J17</f>
        <v>77.2</v>
      </c>
      <c r="K19" s="92">
        <f>Tabela_3_!K17</f>
        <v>88.2</v>
      </c>
      <c r="L19" s="92">
        <f>Tabela_3_!L17</f>
        <v>75.599999999999994</v>
      </c>
      <c r="M19" s="92">
        <f>Tabela_3_!M17</f>
        <v>64.2</v>
      </c>
      <c r="N19" s="92">
        <f>Tabela_3_!N17</f>
        <v>98.9</v>
      </c>
      <c r="O19" s="92">
        <f>Tabela_3_!O17</f>
        <v>96.6</v>
      </c>
      <c r="P19" s="92" t="str">
        <f>Tabela_3_!P17</f>
        <v>-</v>
      </c>
      <c r="Q19" s="92">
        <f>Tabela_3_!Q17</f>
        <v>65.900000000000006</v>
      </c>
    </row>
    <row r="20" spans="1:17" x14ac:dyDescent="0.25">
      <c r="A20" s="88">
        <v>37622</v>
      </c>
      <c r="B20" s="92">
        <f>Tabela_3_!B18</f>
        <v>79.3</v>
      </c>
      <c r="C20" s="92">
        <f>Tabela_3_!C18</f>
        <v>88.3</v>
      </c>
      <c r="D20" s="92">
        <f>Tabela_3_!D18</f>
        <v>66.900000000000006</v>
      </c>
      <c r="E20" s="92">
        <f>Tabela_3_!E18</f>
        <v>63.9</v>
      </c>
      <c r="F20" s="92">
        <f>Tabela_3_!F18</f>
        <v>97.1</v>
      </c>
      <c r="G20" s="92">
        <f>Tabela_3_!G18</f>
        <v>82.4</v>
      </c>
      <c r="H20" s="92">
        <f>Tabela_3_!H18</f>
        <v>83.5</v>
      </c>
      <c r="I20" s="92">
        <f>Tabela_3_!I18</f>
        <v>75.7</v>
      </c>
      <c r="J20" s="92">
        <f>Tabela_3_!J18</f>
        <v>76</v>
      </c>
      <c r="K20" s="92">
        <f>Tabela_3_!K18</f>
        <v>87.8</v>
      </c>
      <c r="L20" s="92">
        <f>Tabela_3_!L18</f>
        <v>75.599999999999994</v>
      </c>
      <c r="M20" s="92">
        <f>Tabela_3_!M18</f>
        <v>65.7</v>
      </c>
      <c r="N20" s="92">
        <f>Tabela_3_!N18</f>
        <v>97.4</v>
      </c>
      <c r="O20" s="92">
        <f>Tabela_3_!O18</f>
        <v>98</v>
      </c>
      <c r="P20" s="92" t="str">
        <f>Tabela_3_!P18</f>
        <v>-</v>
      </c>
      <c r="Q20" s="92">
        <f>Tabela_3_!Q18</f>
        <v>68.900000000000006</v>
      </c>
    </row>
    <row r="21" spans="1:17" x14ac:dyDescent="0.25">
      <c r="A21" s="88">
        <v>37653</v>
      </c>
      <c r="B21" s="92">
        <f>Tabela_3_!B19</f>
        <v>79.5</v>
      </c>
      <c r="C21" s="92">
        <f>Tabela_3_!C19</f>
        <v>85.9</v>
      </c>
      <c r="D21" s="92">
        <f>Tabela_3_!D19</f>
        <v>67.7</v>
      </c>
      <c r="E21" s="92">
        <f>Tabela_3_!E19</f>
        <v>62.2</v>
      </c>
      <c r="F21" s="92">
        <f>Tabela_3_!F19</f>
        <v>95</v>
      </c>
      <c r="G21" s="92">
        <f>Tabela_3_!G19</f>
        <v>75.099999999999994</v>
      </c>
      <c r="H21" s="92">
        <f>Tabela_3_!H19</f>
        <v>79.2</v>
      </c>
      <c r="I21" s="92">
        <f>Tabela_3_!I19</f>
        <v>76.5</v>
      </c>
      <c r="J21" s="92">
        <f>Tabela_3_!J19</f>
        <v>79.400000000000006</v>
      </c>
      <c r="K21" s="92">
        <f>Tabela_3_!K19</f>
        <v>90.3</v>
      </c>
      <c r="L21" s="92">
        <f>Tabela_3_!L19</f>
        <v>76.5</v>
      </c>
      <c r="M21" s="92">
        <f>Tabela_3_!M19</f>
        <v>65.099999999999994</v>
      </c>
      <c r="N21" s="92">
        <f>Tabela_3_!N19</f>
        <v>96.1</v>
      </c>
      <c r="O21" s="92">
        <f>Tabela_3_!O19</f>
        <v>97.1</v>
      </c>
      <c r="P21" s="92" t="str">
        <f>Tabela_3_!P19</f>
        <v>-</v>
      </c>
      <c r="Q21" s="92">
        <f>Tabela_3_!Q19</f>
        <v>67.5</v>
      </c>
    </row>
    <row r="22" spans="1:17" x14ac:dyDescent="0.25">
      <c r="A22" s="88">
        <v>37681</v>
      </c>
      <c r="B22" s="92">
        <f>Tabela_3_!B20</f>
        <v>79.5</v>
      </c>
      <c r="C22" s="92">
        <f>Tabela_3_!C20</f>
        <v>82</v>
      </c>
      <c r="D22" s="92">
        <f>Tabela_3_!D20</f>
        <v>66.7</v>
      </c>
      <c r="E22" s="92">
        <f>Tabela_3_!E20</f>
        <v>65</v>
      </c>
      <c r="F22" s="92">
        <f>Tabela_3_!F20</f>
        <v>94.4</v>
      </c>
      <c r="G22" s="92">
        <f>Tabela_3_!G20</f>
        <v>70.7</v>
      </c>
      <c r="H22" s="92">
        <f>Tabela_3_!H20</f>
        <v>80.3</v>
      </c>
      <c r="I22" s="92">
        <f>Tabela_3_!I20</f>
        <v>77</v>
      </c>
      <c r="J22" s="92">
        <f>Tabela_3_!J20</f>
        <v>77.099999999999994</v>
      </c>
      <c r="K22" s="92">
        <f>Tabela_3_!K20</f>
        <v>87.4</v>
      </c>
      <c r="L22" s="92">
        <f>Tabela_3_!L20</f>
        <v>76.900000000000006</v>
      </c>
      <c r="M22" s="92">
        <f>Tabela_3_!M20</f>
        <v>66.099999999999994</v>
      </c>
      <c r="N22" s="92">
        <f>Tabela_3_!N20</f>
        <v>92.8</v>
      </c>
      <c r="O22" s="92">
        <f>Tabela_3_!O20</f>
        <v>98.3</v>
      </c>
      <c r="P22" s="92" t="str">
        <f>Tabela_3_!P20</f>
        <v>-</v>
      </c>
      <c r="Q22" s="92">
        <f>Tabela_3_!Q20</f>
        <v>68.8</v>
      </c>
    </row>
    <row r="23" spans="1:17" x14ac:dyDescent="0.25">
      <c r="A23" s="88">
        <v>37712</v>
      </c>
      <c r="B23" s="92">
        <f>Tabela_3_!B21</f>
        <v>79.2</v>
      </c>
      <c r="C23" s="92">
        <f>Tabela_3_!C21</f>
        <v>85.9</v>
      </c>
      <c r="D23" s="92">
        <f>Tabela_3_!D21</f>
        <v>68.3</v>
      </c>
      <c r="E23" s="92">
        <f>Tabela_3_!E21</f>
        <v>64.8</v>
      </c>
      <c r="F23" s="92">
        <f>Tabela_3_!F21</f>
        <v>98.9</v>
      </c>
      <c r="G23" s="92">
        <f>Tabela_3_!G21</f>
        <v>73.900000000000006</v>
      </c>
      <c r="H23" s="92">
        <f>Tabela_3_!H21</f>
        <v>81.900000000000006</v>
      </c>
      <c r="I23" s="92">
        <f>Tabela_3_!I21</f>
        <v>75.8</v>
      </c>
      <c r="J23" s="92">
        <f>Tabela_3_!J21</f>
        <v>75.099999999999994</v>
      </c>
      <c r="K23" s="92">
        <f>Tabela_3_!K21</f>
        <v>88.8</v>
      </c>
      <c r="L23" s="92">
        <f>Tabela_3_!L21</f>
        <v>75.599999999999994</v>
      </c>
      <c r="M23" s="92">
        <f>Tabela_3_!M21</f>
        <v>67.400000000000006</v>
      </c>
      <c r="N23" s="92">
        <f>Tabela_3_!N21</f>
        <v>92.3</v>
      </c>
      <c r="O23" s="92">
        <f>Tabela_3_!O21</f>
        <v>101</v>
      </c>
      <c r="P23" s="92" t="str">
        <f>Tabela_3_!P21</f>
        <v>-</v>
      </c>
      <c r="Q23" s="92">
        <f>Tabela_3_!Q21</f>
        <v>69.3</v>
      </c>
    </row>
    <row r="24" spans="1:17" x14ac:dyDescent="0.25">
      <c r="A24" s="88">
        <v>37742</v>
      </c>
      <c r="B24" s="92">
        <f>Tabela_3_!B22</f>
        <v>77.900000000000006</v>
      </c>
      <c r="C24" s="92">
        <f>Tabela_3_!C22</f>
        <v>83.8</v>
      </c>
      <c r="D24" s="92">
        <f>Tabela_3_!D22</f>
        <v>64.8</v>
      </c>
      <c r="E24" s="92">
        <f>Tabela_3_!E22</f>
        <v>67.099999999999994</v>
      </c>
      <c r="F24" s="92">
        <f>Tabela_3_!F22</f>
        <v>90.8</v>
      </c>
      <c r="G24" s="92">
        <f>Tabela_3_!G22</f>
        <v>71.900000000000006</v>
      </c>
      <c r="H24" s="92">
        <f>Tabela_3_!H22</f>
        <v>80.599999999999994</v>
      </c>
      <c r="I24" s="92">
        <f>Tabela_3_!I22</f>
        <v>75.599999999999994</v>
      </c>
      <c r="J24" s="92">
        <f>Tabela_3_!J22</f>
        <v>77.900000000000006</v>
      </c>
      <c r="K24" s="92">
        <f>Tabela_3_!K22</f>
        <v>87.2</v>
      </c>
      <c r="L24" s="92">
        <f>Tabela_3_!L22</f>
        <v>75.2</v>
      </c>
      <c r="M24" s="92">
        <f>Tabela_3_!M22</f>
        <v>66.3</v>
      </c>
      <c r="N24" s="92">
        <f>Tabela_3_!N22</f>
        <v>90</v>
      </c>
      <c r="O24" s="92">
        <f>Tabela_3_!O22</f>
        <v>94.9</v>
      </c>
      <c r="P24" s="92" t="str">
        <f>Tabela_3_!P22</f>
        <v>-</v>
      </c>
      <c r="Q24" s="92">
        <f>Tabela_3_!Q22</f>
        <v>65.8</v>
      </c>
    </row>
    <row r="25" spans="1:17" x14ac:dyDescent="0.25">
      <c r="A25" s="88">
        <v>37773</v>
      </c>
      <c r="B25" s="92">
        <f>Tabela_3_!B23</f>
        <v>78</v>
      </c>
      <c r="C25" s="92">
        <f>Tabela_3_!C23</f>
        <v>83.6</v>
      </c>
      <c r="D25" s="92">
        <f>Tabela_3_!D23</f>
        <v>65.900000000000006</v>
      </c>
      <c r="E25" s="92">
        <f>Tabela_3_!E23</f>
        <v>64.2</v>
      </c>
      <c r="F25" s="92">
        <f>Tabela_3_!F23</f>
        <v>91.3</v>
      </c>
      <c r="G25" s="92">
        <f>Tabela_3_!G23</f>
        <v>72.5</v>
      </c>
      <c r="H25" s="92">
        <f>Tabela_3_!H23</f>
        <v>79.599999999999994</v>
      </c>
      <c r="I25" s="92">
        <f>Tabela_3_!I23</f>
        <v>74.900000000000006</v>
      </c>
      <c r="J25" s="92">
        <f>Tabela_3_!J23</f>
        <v>76.900000000000006</v>
      </c>
      <c r="K25" s="92">
        <f>Tabela_3_!K23</f>
        <v>88</v>
      </c>
      <c r="L25" s="92">
        <f>Tabela_3_!L23</f>
        <v>74.599999999999994</v>
      </c>
      <c r="M25" s="92">
        <f>Tabela_3_!M23</f>
        <v>64</v>
      </c>
      <c r="N25" s="92">
        <f>Tabela_3_!N23</f>
        <v>91.2</v>
      </c>
      <c r="O25" s="92">
        <f>Tabela_3_!O23</f>
        <v>89.4</v>
      </c>
      <c r="P25" s="92" t="str">
        <f>Tabela_3_!P23</f>
        <v>-</v>
      </c>
      <c r="Q25" s="92">
        <f>Tabela_3_!Q23</f>
        <v>68.3</v>
      </c>
    </row>
    <row r="26" spans="1:17" x14ac:dyDescent="0.25">
      <c r="A26" s="88">
        <v>37803</v>
      </c>
      <c r="B26" s="92">
        <f>Tabela_3_!B24</f>
        <v>77.900000000000006</v>
      </c>
      <c r="C26" s="92">
        <f>Tabela_3_!C24</f>
        <v>84.1</v>
      </c>
      <c r="D26" s="92">
        <f>Tabela_3_!D24</f>
        <v>82</v>
      </c>
      <c r="E26" s="92">
        <f>Tabela_3_!E24</f>
        <v>65.2</v>
      </c>
      <c r="F26" s="92">
        <f>Tabela_3_!F24</f>
        <v>87.1</v>
      </c>
      <c r="G26" s="92">
        <f>Tabela_3_!G24</f>
        <v>77.2</v>
      </c>
      <c r="H26" s="92">
        <f>Tabela_3_!H24</f>
        <v>79.400000000000006</v>
      </c>
      <c r="I26" s="92">
        <f>Tabela_3_!I24</f>
        <v>73.8</v>
      </c>
      <c r="J26" s="92">
        <f>Tabela_3_!J24</f>
        <v>79</v>
      </c>
      <c r="K26" s="92">
        <f>Tabela_3_!K24</f>
        <v>87</v>
      </c>
      <c r="L26" s="92">
        <f>Tabela_3_!L24</f>
        <v>73.2</v>
      </c>
      <c r="M26" s="92">
        <f>Tabela_3_!M24</f>
        <v>68.900000000000006</v>
      </c>
      <c r="N26" s="92">
        <f>Tabela_3_!N24</f>
        <v>88.8</v>
      </c>
      <c r="O26" s="92">
        <f>Tabela_3_!O24</f>
        <v>86.1</v>
      </c>
      <c r="P26" s="92" t="str">
        <f>Tabela_3_!P24</f>
        <v>-</v>
      </c>
      <c r="Q26" s="92">
        <f>Tabela_3_!Q24</f>
        <v>64.8</v>
      </c>
    </row>
    <row r="27" spans="1:17" x14ac:dyDescent="0.25">
      <c r="A27" s="88">
        <v>37834</v>
      </c>
      <c r="B27" s="92">
        <f>Tabela_3_!B25</f>
        <v>79</v>
      </c>
      <c r="C27" s="92">
        <f>Tabela_3_!C25</f>
        <v>84.7</v>
      </c>
      <c r="D27" s="92">
        <f>Tabela_3_!D25</f>
        <v>74.099999999999994</v>
      </c>
      <c r="E27" s="92">
        <f>Tabela_3_!E25</f>
        <v>66.3</v>
      </c>
      <c r="F27" s="92">
        <f>Tabela_3_!F25</f>
        <v>91</v>
      </c>
      <c r="G27" s="92">
        <f>Tabela_3_!G25</f>
        <v>76.5</v>
      </c>
      <c r="H27" s="92">
        <f>Tabela_3_!H25</f>
        <v>80</v>
      </c>
      <c r="I27" s="92">
        <f>Tabela_3_!I25</f>
        <v>75.2</v>
      </c>
      <c r="J27" s="92">
        <f>Tabela_3_!J25</f>
        <v>77.900000000000006</v>
      </c>
      <c r="K27" s="92">
        <f>Tabela_3_!K25</f>
        <v>86.8</v>
      </c>
      <c r="L27" s="92">
        <f>Tabela_3_!L25</f>
        <v>76.3</v>
      </c>
      <c r="M27" s="92">
        <f>Tabela_3_!M25</f>
        <v>68.3</v>
      </c>
      <c r="N27" s="92">
        <f>Tabela_3_!N25</f>
        <v>91.2</v>
      </c>
      <c r="O27" s="92">
        <f>Tabela_3_!O25</f>
        <v>92.1</v>
      </c>
      <c r="P27" s="92" t="str">
        <f>Tabela_3_!P25</f>
        <v>-</v>
      </c>
      <c r="Q27" s="92">
        <f>Tabela_3_!Q25</f>
        <v>68.099999999999994</v>
      </c>
    </row>
    <row r="28" spans="1:17" x14ac:dyDescent="0.25">
      <c r="A28" s="88">
        <v>37865</v>
      </c>
      <c r="B28" s="92">
        <f>Tabela_3_!B26</f>
        <v>81.599999999999994</v>
      </c>
      <c r="C28" s="92">
        <f>Tabela_3_!C26</f>
        <v>86.6</v>
      </c>
      <c r="D28" s="92">
        <f>Tabela_3_!D26</f>
        <v>76.599999999999994</v>
      </c>
      <c r="E28" s="92">
        <f>Tabela_3_!E26</f>
        <v>65.8</v>
      </c>
      <c r="F28" s="92">
        <f>Tabela_3_!F26</f>
        <v>91.6</v>
      </c>
      <c r="G28" s="92">
        <f>Tabela_3_!G26</f>
        <v>79.2</v>
      </c>
      <c r="H28" s="92">
        <f>Tabela_3_!H26</f>
        <v>82.9</v>
      </c>
      <c r="I28" s="92">
        <f>Tabela_3_!I26</f>
        <v>76.8</v>
      </c>
      <c r="J28" s="92">
        <f>Tabela_3_!J26</f>
        <v>77.400000000000006</v>
      </c>
      <c r="K28" s="92">
        <f>Tabela_3_!K26</f>
        <v>87.1</v>
      </c>
      <c r="L28" s="92">
        <f>Tabela_3_!L26</f>
        <v>78.3</v>
      </c>
      <c r="M28" s="92">
        <f>Tabela_3_!M26</f>
        <v>67.2</v>
      </c>
      <c r="N28" s="92">
        <f>Tabela_3_!N26</f>
        <v>97</v>
      </c>
      <c r="O28" s="92">
        <f>Tabela_3_!O26</f>
        <v>97.8</v>
      </c>
      <c r="P28" s="92" t="str">
        <f>Tabela_3_!P26</f>
        <v>-</v>
      </c>
      <c r="Q28" s="92">
        <f>Tabela_3_!Q26</f>
        <v>68.599999999999994</v>
      </c>
    </row>
    <row r="29" spans="1:17" x14ac:dyDescent="0.25">
      <c r="A29" s="88">
        <v>37895</v>
      </c>
      <c r="B29" s="92">
        <f>Tabela_3_!B27</f>
        <v>81.5</v>
      </c>
      <c r="C29" s="92">
        <f>Tabela_3_!C27</f>
        <v>85.7</v>
      </c>
      <c r="D29" s="92">
        <f>Tabela_3_!D27</f>
        <v>75.599999999999994</v>
      </c>
      <c r="E29" s="92">
        <f>Tabela_3_!E27</f>
        <v>66.3</v>
      </c>
      <c r="F29" s="92">
        <f>Tabela_3_!F27</f>
        <v>93</v>
      </c>
      <c r="G29" s="92">
        <f>Tabela_3_!G27</f>
        <v>77.900000000000006</v>
      </c>
      <c r="H29" s="92">
        <f>Tabela_3_!H27</f>
        <v>83.2</v>
      </c>
      <c r="I29" s="92">
        <f>Tabela_3_!I27</f>
        <v>76.599999999999994</v>
      </c>
      <c r="J29" s="92">
        <f>Tabela_3_!J27</f>
        <v>73.5</v>
      </c>
      <c r="K29" s="92">
        <f>Tabela_3_!K27</f>
        <v>90.3</v>
      </c>
      <c r="L29" s="92">
        <f>Tabela_3_!L27</f>
        <v>79.8</v>
      </c>
      <c r="M29" s="92">
        <f>Tabela_3_!M27</f>
        <v>68.7</v>
      </c>
      <c r="N29" s="92">
        <f>Tabela_3_!N27</f>
        <v>95.9</v>
      </c>
      <c r="O29" s="92">
        <f>Tabela_3_!O27</f>
        <v>97.3</v>
      </c>
      <c r="P29" s="92" t="str">
        <f>Tabela_3_!P27</f>
        <v>-</v>
      </c>
      <c r="Q29" s="92">
        <f>Tabela_3_!Q27</f>
        <v>71</v>
      </c>
    </row>
    <row r="30" spans="1:17" x14ac:dyDescent="0.25">
      <c r="A30" s="88">
        <v>37926</v>
      </c>
      <c r="B30" s="92">
        <f>Tabela_3_!B28</f>
        <v>83.2</v>
      </c>
      <c r="C30" s="92">
        <f>Tabela_3_!C28</f>
        <v>79.099999999999994</v>
      </c>
      <c r="D30" s="92">
        <f>Tabela_3_!D28</f>
        <v>78.099999999999994</v>
      </c>
      <c r="E30" s="92">
        <f>Tabela_3_!E28</f>
        <v>64.900000000000006</v>
      </c>
      <c r="F30" s="92">
        <f>Tabela_3_!F28</f>
        <v>90.2</v>
      </c>
      <c r="G30" s="92">
        <f>Tabela_3_!G28</f>
        <v>77</v>
      </c>
      <c r="H30" s="92">
        <f>Tabela_3_!H28</f>
        <v>69.8</v>
      </c>
      <c r="I30" s="92">
        <f>Tabela_3_!I28</f>
        <v>78</v>
      </c>
      <c r="J30" s="92">
        <f>Tabela_3_!J28</f>
        <v>74.900000000000006</v>
      </c>
      <c r="K30" s="92">
        <f>Tabela_3_!K28</f>
        <v>88.3</v>
      </c>
      <c r="L30" s="92">
        <f>Tabela_3_!L28</f>
        <v>80.900000000000006</v>
      </c>
      <c r="M30" s="92">
        <f>Tabela_3_!M28</f>
        <v>69.400000000000006</v>
      </c>
      <c r="N30" s="92">
        <f>Tabela_3_!N28</f>
        <v>96.4</v>
      </c>
      <c r="O30" s="92">
        <f>Tabela_3_!O28</f>
        <v>100.3</v>
      </c>
      <c r="P30" s="92" t="str">
        <f>Tabela_3_!P28</f>
        <v>-</v>
      </c>
      <c r="Q30" s="92">
        <f>Tabela_3_!Q28</f>
        <v>66.2</v>
      </c>
    </row>
    <row r="31" spans="1:17" x14ac:dyDescent="0.25">
      <c r="A31" s="88">
        <v>37956</v>
      </c>
      <c r="B31" s="92">
        <f>Tabela_3_!B29</f>
        <v>80.7</v>
      </c>
      <c r="C31" s="92">
        <f>Tabela_3_!C29</f>
        <v>83</v>
      </c>
      <c r="D31" s="92">
        <f>Tabela_3_!D29</f>
        <v>76.2</v>
      </c>
      <c r="E31" s="92">
        <f>Tabela_3_!E29</f>
        <v>68.2</v>
      </c>
      <c r="F31" s="92">
        <f>Tabela_3_!F29</f>
        <v>92.2</v>
      </c>
      <c r="G31" s="92">
        <f>Tabela_3_!G29</f>
        <v>78</v>
      </c>
      <c r="H31" s="92">
        <f>Tabela_3_!H29</f>
        <v>77.3</v>
      </c>
      <c r="I31" s="92">
        <f>Tabela_3_!I29</f>
        <v>81.5</v>
      </c>
      <c r="J31" s="92">
        <f>Tabela_3_!J29</f>
        <v>75.2</v>
      </c>
      <c r="K31" s="92">
        <f>Tabela_3_!K29</f>
        <v>83.6</v>
      </c>
      <c r="L31" s="92">
        <f>Tabela_3_!L29</f>
        <v>79.8</v>
      </c>
      <c r="M31" s="92">
        <f>Tabela_3_!M29</f>
        <v>64.900000000000006</v>
      </c>
      <c r="N31" s="92">
        <f>Tabela_3_!N29</f>
        <v>94.9</v>
      </c>
      <c r="O31" s="92">
        <f>Tabela_3_!O29</f>
        <v>97.7</v>
      </c>
      <c r="P31" s="92" t="str">
        <f>Tabela_3_!P29</f>
        <v>-</v>
      </c>
      <c r="Q31" s="92">
        <f>Tabela_3_!Q29</f>
        <v>63.5</v>
      </c>
    </row>
    <row r="32" spans="1:17" x14ac:dyDescent="0.25">
      <c r="A32" s="88">
        <v>37987</v>
      </c>
      <c r="B32" s="92">
        <f>Tabela_3_!B30</f>
        <v>82.5</v>
      </c>
      <c r="C32" s="92">
        <f>Tabela_3_!C30</f>
        <v>83.1</v>
      </c>
      <c r="D32" s="92">
        <f>Tabela_3_!D30</f>
        <v>79.2</v>
      </c>
      <c r="E32" s="92">
        <f>Tabela_3_!E30</f>
        <v>66.099999999999994</v>
      </c>
      <c r="F32" s="92">
        <f>Tabela_3_!F30</f>
        <v>95</v>
      </c>
      <c r="G32" s="92">
        <f>Tabela_3_!G30</f>
        <v>76.7</v>
      </c>
      <c r="H32" s="92">
        <f>Tabela_3_!H30</f>
        <v>82.3</v>
      </c>
      <c r="I32" s="92">
        <f>Tabela_3_!I30</f>
        <v>77.900000000000006</v>
      </c>
      <c r="J32" s="92">
        <f>Tabela_3_!J30</f>
        <v>76.8</v>
      </c>
      <c r="K32" s="92">
        <f>Tabela_3_!K30</f>
        <v>87.2</v>
      </c>
      <c r="L32" s="92">
        <f>Tabela_3_!L30</f>
        <v>81.8</v>
      </c>
      <c r="M32" s="92">
        <f>Tabela_3_!M30</f>
        <v>70.400000000000006</v>
      </c>
      <c r="N32" s="92">
        <f>Tabela_3_!N30</f>
        <v>95.7</v>
      </c>
      <c r="O32" s="92">
        <f>Tabela_3_!O30</f>
        <v>98.5</v>
      </c>
      <c r="P32" s="92" t="str">
        <f>Tabela_3_!P30</f>
        <v>-</v>
      </c>
      <c r="Q32" s="92">
        <f>Tabela_3_!Q30</f>
        <v>72.2</v>
      </c>
    </row>
    <row r="33" spans="1:17" x14ac:dyDescent="0.25">
      <c r="A33" s="88">
        <v>38018</v>
      </c>
      <c r="B33" s="92">
        <f>Tabela_3_!B31</f>
        <v>83.3</v>
      </c>
      <c r="C33" s="92">
        <f>Tabela_3_!C31</f>
        <v>85.3</v>
      </c>
      <c r="D33" s="92">
        <f>Tabela_3_!D31</f>
        <v>71.8</v>
      </c>
      <c r="E33" s="92">
        <f>Tabela_3_!E31</f>
        <v>75.2</v>
      </c>
      <c r="F33" s="92">
        <f>Tabela_3_!F31</f>
        <v>95.9</v>
      </c>
      <c r="G33" s="92">
        <f>Tabela_3_!G31</f>
        <v>77.599999999999994</v>
      </c>
      <c r="H33" s="92">
        <f>Tabela_3_!H31</f>
        <v>86.3</v>
      </c>
      <c r="I33" s="92">
        <f>Tabela_3_!I31</f>
        <v>79.099999999999994</v>
      </c>
      <c r="J33" s="92">
        <f>Tabela_3_!J31</f>
        <v>81</v>
      </c>
      <c r="K33" s="92">
        <f>Tabela_3_!K31</f>
        <v>86.7</v>
      </c>
      <c r="L33" s="92">
        <f>Tabela_3_!L31</f>
        <v>81.400000000000006</v>
      </c>
      <c r="M33" s="92">
        <f>Tabela_3_!M31</f>
        <v>73.400000000000006</v>
      </c>
      <c r="N33" s="92">
        <f>Tabela_3_!N31</f>
        <v>95.9</v>
      </c>
      <c r="O33" s="92">
        <f>Tabela_3_!O31</f>
        <v>100.7</v>
      </c>
      <c r="P33" s="92" t="str">
        <f>Tabela_3_!P31</f>
        <v>-</v>
      </c>
      <c r="Q33" s="92">
        <f>Tabela_3_!Q31</f>
        <v>71.400000000000006</v>
      </c>
    </row>
    <row r="34" spans="1:17" x14ac:dyDescent="0.25">
      <c r="A34" s="88">
        <v>38047</v>
      </c>
      <c r="B34" s="92">
        <f>Tabela_3_!B32</f>
        <v>84.3</v>
      </c>
      <c r="C34" s="92">
        <f>Tabela_3_!C32</f>
        <v>88.5</v>
      </c>
      <c r="D34" s="92">
        <f>Tabela_3_!D32</f>
        <v>76.8</v>
      </c>
      <c r="E34" s="92">
        <f>Tabela_3_!E32</f>
        <v>68.2</v>
      </c>
      <c r="F34" s="92">
        <f>Tabela_3_!F32</f>
        <v>98.8</v>
      </c>
      <c r="G34" s="92">
        <f>Tabela_3_!G32</f>
        <v>82.1</v>
      </c>
      <c r="H34" s="92">
        <f>Tabela_3_!H32</f>
        <v>86.9</v>
      </c>
      <c r="I34" s="92">
        <f>Tabela_3_!I32</f>
        <v>78.400000000000006</v>
      </c>
      <c r="J34" s="92">
        <f>Tabela_3_!J32</f>
        <v>77.599999999999994</v>
      </c>
      <c r="K34" s="92">
        <f>Tabela_3_!K32</f>
        <v>90.7</v>
      </c>
      <c r="L34" s="92">
        <f>Tabela_3_!L32</f>
        <v>83.1</v>
      </c>
      <c r="M34" s="92">
        <f>Tabela_3_!M32</f>
        <v>70.7</v>
      </c>
      <c r="N34" s="92">
        <f>Tabela_3_!N32</f>
        <v>98.2</v>
      </c>
      <c r="O34" s="92">
        <f>Tabela_3_!O32</f>
        <v>102.3</v>
      </c>
      <c r="P34" s="92" t="str">
        <f>Tabela_3_!P32</f>
        <v>-</v>
      </c>
      <c r="Q34" s="92">
        <f>Tabela_3_!Q32</f>
        <v>68.3</v>
      </c>
    </row>
    <row r="35" spans="1:17" x14ac:dyDescent="0.25">
      <c r="A35" s="88">
        <v>38078</v>
      </c>
      <c r="B35" s="92">
        <f>Tabela_3_!B33</f>
        <v>85</v>
      </c>
      <c r="C35" s="92">
        <f>Tabela_3_!C33</f>
        <v>89.8</v>
      </c>
      <c r="D35" s="92">
        <f>Tabela_3_!D33</f>
        <v>79.2</v>
      </c>
      <c r="E35" s="92">
        <f>Tabela_3_!E33</f>
        <v>69.7</v>
      </c>
      <c r="F35" s="92">
        <f>Tabela_3_!F33</f>
        <v>96.6</v>
      </c>
      <c r="G35" s="92">
        <f>Tabela_3_!G33</f>
        <v>79</v>
      </c>
      <c r="H35" s="92">
        <f>Tabela_3_!H33</f>
        <v>88.3</v>
      </c>
      <c r="I35" s="92">
        <f>Tabela_3_!I33</f>
        <v>79.8</v>
      </c>
      <c r="J35" s="92">
        <f>Tabela_3_!J33</f>
        <v>80.400000000000006</v>
      </c>
      <c r="K35" s="92">
        <f>Tabela_3_!K33</f>
        <v>88.6</v>
      </c>
      <c r="L35" s="92">
        <f>Tabela_3_!L33</f>
        <v>84.6</v>
      </c>
      <c r="M35" s="92">
        <f>Tabela_3_!M33</f>
        <v>71.2</v>
      </c>
      <c r="N35" s="92">
        <f>Tabela_3_!N33</f>
        <v>101.8</v>
      </c>
      <c r="O35" s="92">
        <f>Tabela_3_!O33</f>
        <v>103.8</v>
      </c>
      <c r="P35" s="92" t="str">
        <f>Tabela_3_!P33</f>
        <v>-</v>
      </c>
      <c r="Q35" s="92">
        <f>Tabela_3_!Q33</f>
        <v>68.5</v>
      </c>
    </row>
    <row r="36" spans="1:17" x14ac:dyDescent="0.25">
      <c r="A36" s="88">
        <v>38108</v>
      </c>
      <c r="B36" s="92">
        <f>Tabela_3_!B34</f>
        <v>85.7</v>
      </c>
      <c r="C36" s="92">
        <f>Tabela_3_!C34</f>
        <v>92.1</v>
      </c>
      <c r="D36" s="92">
        <f>Tabela_3_!D34</f>
        <v>79.599999999999994</v>
      </c>
      <c r="E36" s="92">
        <f>Tabela_3_!E34</f>
        <v>69.8</v>
      </c>
      <c r="F36" s="92">
        <f>Tabela_3_!F34</f>
        <v>100.7</v>
      </c>
      <c r="G36" s="92">
        <f>Tabela_3_!G34</f>
        <v>82.4</v>
      </c>
      <c r="H36" s="92">
        <f>Tabela_3_!H34</f>
        <v>91.2</v>
      </c>
      <c r="I36" s="92">
        <f>Tabela_3_!I34</f>
        <v>80.2</v>
      </c>
      <c r="J36" s="92">
        <f>Tabela_3_!J34</f>
        <v>80.3</v>
      </c>
      <c r="K36" s="92">
        <f>Tabela_3_!K34</f>
        <v>90.3</v>
      </c>
      <c r="L36" s="92">
        <f>Tabela_3_!L34</f>
        <v>84.1</v>
      </c>
      <c r="M36" s="92">
        <f>Tabela_3_!M34</f>
        <v>67.400000000000006</v>
      </c>
      <c r="N36" s="92">
        <f>Tabela_3_!N34</f>
        <v>102.7</v>
      </c>
      <c r="O36" s="92">
        <f>Tabela_3_!O34</f>
        <v>101.9</v>
      </c>
      <c r="P36" s="92" t="str">
        <f>Tabela_3_!P34</f>
        <v>-</v>
      </c>
      <c r="Q36" s="92">
        <f>Tabela_3_!Q34</f>
        <v>72.8</v>
      </c>
    </row>
    <row r="37" spans="1:17" x14ac:dyDescent="0.25">
      <c r="A37" s="88">
        <v>38139</v>
      </c>
      <c r="B37" s="92">
        <f>Tabela_3_!B35</f>
        <v>86.3</v>
      </c>
      <c r="C37" s="92">
        <f>Tabela_3_!C35</f>
        <v>93.2</v>
      </c>
      <c r="D37" s="92">
        <f>Tabela_3_!D35</f>
        <v>79.900000000000006</v>
      </c>
      <c r="E37" s="92">
        <f>Tabela_3_!E35</f>
        <v>70.599999999999994</v>
      </c>
      <c r="F37" s="92">
        <f>Tabela_3_!F35</f>
        <v>100.9</v>
      </c>
      <c r="G37" s="92">
        <f>Tabela_3_!G35</f>
        <v>81.400000000000006</v>
      </c>
      <c r="H37" s="92">
        <f>Tabela_3_!H35</f>
        <v>93.5</v>
      </c>
      <c r="I37" s="92">
        <f>Tabela_3_!I35</f>
        <v>80.400000000000006</v>
      </c>
      <c r="J37" s="92">
        <f>Tabela_3_!J35</f>
        <v>81.400000000000006</v>
      </c>
      <c r="K37" s="92">
        <f>Tabela_3_!K35</f>
        <v>92.6</v>
      </c>
      <c r="L37" s="92">
        <f>Tabela_3_!L35</f>
        <v>84.6</v>
      </c>
      <c r="M37" s="92">
        <f>Tabela_3_!M35</f>
        <v>64.3</v>
      </c>
      <c r="N37" s="92">
        <f>Tabela_3_!N35</f>
        <v>103.7</v>
      </c>
      <c r="O37" s="92">
        <f>Tabela_3_!O35</f>
        <v>104.9</v>
      </c>
      <c r="P37" s="92" t="str">
        <f>Tabela_3_!P35</f>
        <v>-</v>
      </c>
      <c r="Q37" s="92">
        <f>Tabela_3_!Q35</f>
        <v>70.900000000000006</v>
      </c>
    </row>
    <row r="38" spans="1:17" x14ac:dyDescent="0.25">
      <c r="A38" s="88">
        <v>38169</v>
      </c>
      <c r="B38" s="92">
        <f>Tabela_3_!B36</f>
        <v>86.8</v>
      </c>
      <c r="C38" s="92">
        <f>Tabela_3_!C36</f>
        <v>90.3</v>
      </c>
      <c r="D38" s="92">
        <f>Tabela_3_!D36</f>
        <v>80.3</v>
      </c>
      <c r="E38" s="92">
        <f>Tabela_3_!E36</f>
        <v>71.7</v>
      </c>
      <c r="F38" s="92">
        <f>Tabela_3_!F36</f>
        <v>106.1</v>
      </c>
      <c r="G38" s="92">
        <f>Tabela_3_!G36</f>
        <v>80</v>
      </c>
      <c r="H38" s="92">
        <f>Tabela_3_!H36</f>
        <v>84.3</v>
      </c>
      <c r="I38" s="92">
        <f>Tabela_3_!I36</f>
        <v>81.8</v>
      </c>
      <c r="J38" s="92">
        <f>Tabela_3_!J36</f>
        <v>78.900000000000006</v>
      </c>
      <c r="K38" s="92">
        <f>Tabela_3_!K36</f>
        <v>91.2</v>
      </c>
      <c r="L38" s="92">
        <f>Tabela_3_!L36</f>
        <v>85.6</v>
      </c>
      <c r="M38" s="92">
        <f>Tabela_3_!M36</f>
        <v>72.5</v>
      </c>
      <c r="N38" s="92">
        <f>Tabela_3_!N36</f>
        <v>106.8</v>
      </c>
      <c r="O38" s="92">
        <f>Tabela_3_!O36</f>
        <v>107.3</v>
      </c>
      <c r="P38" s="92" t="str">
        <f>Tabela_3_!P36</f>
        <v>-</v>
      </c>
      <c r="Q38" s="92">
        <f>Tabela_3_!Q36</f>
        <v>72</v>
      </c>
    </row>
    <row r="39" spans="1:17" x14ac:dyDescent="0.25">
      <c r="A39" s="88">
        <v>38200</v>
      </c>
      <c r="B39" s="92">
        <f>Tabela_3_!B37</f>
        <v>87.8</v>
      </c>
      <c r="C39" s="92">
        <f>Tabela_3_!C37</f>
        <v>90.9</v>
      </c>
      <c r="D39" s="92">
        <f>Tabela_3_!D37</f>
        <v>82.3</v>
      </c>
      <c r="E39" s="92">
        <f>Tabela_3_!E37</f>
        <v>73.599999999999994</v>
      </c>
      <c r="F39" s="92">
        <f>Tabela_3_!F37</f>
        <v>106.3</v>
      </c>
      <c r="G39" s="92">
        <f>Tabela_3_!G37</f>
        <v>81.599999999999994</v>
      </c>
      <c r="H39" s="92">
        <f>Tabela_3_!H37</f>
        <v>84.6</v>
      </c>
      <c r="I39" s="92">
        <f>Tabela_3_!I37</f>
        <v>83.2</v>
      </c>
      <c r="J39" s="92">
        <f>Tabela_3_!J37</f>
        <v>80.3</v>
      </c>
      <c r="K39" s="92">
        <f>Tabela_3_!K37</f>
        <v>91.9</v>
      </c>
      <c r="L39" s="92">
        <f>Tabela_3_!L37</f>
        <v>86.8</v>
      </c>
      <c r="M39" s="92">
        <f>Tabela_3_!M37</f>
        <v>80.400000000000006</v>
      </c>
      <c r="N39" s="92">
        <f>Tabela_3_!N37</f>
        <v>108.1</v>
      </c>
      <c r="O39" s="92">
        <f>Tabela_3_!O37</f>
        <v>101.9</v>
      </c>
      <c r="P39" s="92" t="str">
        <f>Tabela_3_!P37</f>
        <v>-</v>
      </c>
      <c r="Q39" s="92">
        <f>Tabela_3_!Q37</f>
        <v>71.900000000000006</v>
      </c>
    </row>
    <row r="40" spans="1:17" x14ac:dyDescent="0.25">
      <c r="A40" s="88">
        <v>38231</v>
      </c>
      <c r="B40" s="92">
        <f>Tabela_3_!B38</f>
        <v>88.3</v>
      </c>
      <c r="C40" s="92">
        <f>Tabela_3_!C38</f>
        <v>93.8</v>
      </c>
      <c r="D40" s="92">
        <f>Tabela_3_!D38</f>
        <v>82.9</v>
      </c>
      <c r="E40" s="92">
        <f>Tabela_3_!E38</f>
        <v>73.599999999999994</v>
      </c>
      <c r="F40" s="92">
        <f>Tabela_3_!F38</f>
        <v>110.8</v>
      </c>
      <c r="G40" s="92">
        <f>Tabela_3_!G38</f>
        <v>83.4</v>
      </c>
      <c r="H40" s="92">
        <f>Tabela_3_!H38</f>
        <v>90.1</v>
      </c>
      <c r="I40" s="92">
        <f>Tabela_3_!I38</f>
        <v>81.099999999999994</v>
      </c>
      <c r="J40" s="92">
        <f>Tabela_3_!J38</f>
        <v>79.599999999999994</v>
      </c>
      <c r="K40" s="92">
        <f>Tabela_3_!K38</f>
        <v>92.7</v>
      </c>
      <c r="L40" s="92">
        <f>Tabela_3_!L38</f>
        <v>88.2</v>
      </c>
      <c r="M40" s="92">
        <f>Tabela_3_!M38</f>
        <v>79.900000000000006</v>
      </c>
      <c r="N40" s="92">
        <f>Tabela_3_!N38</f>
        <v>108.2</v>
      </c>
      <c r="O40" s="92">
        <f>Tabela_3_!O38</f>
        <v>97</v>
      </c>
      <c r="P40" s="92" t="str">
        <f>Tabela_3_!P38</f>
        <v>-</v>
      </c>
      <c r="Q40" s="92">
        <f>Tabela_3_!Q38</f>
        <v>77.400000000000006</v>
      </c>
    </row>
    <row r="41" spans="1:17" x14ac:dyDescent="0.25">
      <c r="A41" s="88">
        <v>38261</v>
      </c>
      <c r="B41" s="92">
        <f>Tabela_3_!B39</f>
        <v>87.4</v>
      </c>
      <c r="C41" s="92">
        <f>Tabela_3_!C39</f>
        <v>93.6</v>
      </c>
      <c r="D41" s="92">
        <f>Tabela_3_!D39</f>
        <v>82.8</v>
      </c>
      <c r="E41" s="92">
        <f>Tabela_3_!E39</f>
        <v>73.3</v>
      </c>
      <c r="F41" s="92">
        <f>Tabela_3_!F39</f>
        <v>110.5</v>
      </c>
      <c r="G41" s="92">
        <f>Tabela_3_!G39</f>
        <v>83</v>
      </c>
      <c r="H41" s="92">
        <f>Tabela_3_!H39</f>
        <v>90.9</v>
      </c>
      <c r="I41" s="92">
        <f>Tabela_3_!I39</f>
        <v>82.8</v>
      </c>
      <c r="J41" s="92">
        <f>Tabela_3_!J39</f>
        <v>81.099999999999994</v>
      </c>
      <c r="K41" s="92">
        <f>Tabela_3_!K39</f>
        <v>93.4</v>
      </c>
      <c r="L41" s="92">
        <f>Tabela_3_!L39</f>
        <v>86.7</v>
      </c>
      <c r="M41" s="92">
        <f>Tabela_3_!M39</f>
        <v>77.400000000000006</v>
      </c>
      <c r="N41" s="92">
        <f>Tabela_3_!N39</f>
        <v>105.9</v>
      </c>
      <c r="O41" s="92">
        <f>Tabela_3_!O39</f>
        <v>103.1</v>
      </c>
      <c r="P41" s="92" t="str">
        <f>Tabela_3_!P39</f>
        <v>-</v>
      </c>
      <c r="Q41" s="92">
        <f>Tabela_3_!Q39</f>
        <v>74.900000000000006</v>
      </c>
    </row>
    <row r="42" spans="1:17" x14ac:dyDescent="0.25">
      <c r="A42" s="88">
        <v>38292</v>
      </c>
      <c r="B42" s="92">
        <f>Tabela_3_!B40</f>
        <v>87.6</v>
      </c>
      <c r="C42" s="92">
        <f>Tabela_3_!C40</f>
        <v>92.4</v>
      </c>
      <c r="D42" s="92">
        <f>Tabela_3_!D40</f>
        <v>86.7</v>
      </c>
      <c r="E42" s="92">
        <f>Tabela_3_!E40</f>
        <v>76.099999999999994</v>
      </c>
      <c r="F42" s="92">
        <f>Tabela_3_!F40</f>
        <v>110.4</v>
      </c>
      <c r="G42" s="92">
        <f>Tabela_3_!G40</f>
        <v>77</v>
      </c>
      <c r="H42" s="92">
        <f>Tabela_3_!H40</f>
        <v>89.9</v>
      </c>
      <c r="I42" s="92">
        <f>Tabela_3_!I40</f>
        <v>82.6</v>
      </c>
      <c r="J42" s="92">
        <f>Tabela_3_!J40</f>
        <v>79.599999999999994</v>
      </c>
      <c r="K42" s="92">
        <f>Tabela_3_!K40</f>
        <v>91.3</v>
      </c>
      <c r="L42" s="92">
        <f>Tabela_3_!L40</f>
        <v>87.2</v>
      </c>
      <c r="M42" s="92">
        <f>Tabela_3_!M40</f>
        <v>78.8</v>
      </c>
      <c r="N42" s="92">
        <f>Tabela_3_!N40</f>
        <v>103.6</v>
      </c>
      <c r="O42" s="92">
        <f>Tabela_3_!O40</f>
        <v>97.6</v>
      </c>
      <c r="P42" s="92" t="str">
        <f>Tabela_3_!P40</f>
        <v>-</v>
      </c>
      <c r="Q42" s="92">
        <f>Tabela_3_!Q40</f>
        <v>76.7</v>
      </c>
    </row>
    <row r="43" spans="1:17" x14ac:dyDescent="0.25">
      <c r="A43" s="88">
        <v>38322</v>
      </c>
      <c r="B43" s="92">
        <f>Tabela_3_!B41</f>
        <v>88.1</v>
      </c>
      <c r="C43" s="92">
        <f>Tabela_3_!C41</f>
        <v>93.7</v>
      </c>
      <c r="D43" s="92">
        <f>Tabela_3_!D41</f>
        <v>89.7</v>
      </c>
      <c r="E43" s="92">
        <f>Tabela_3_!E41</f>
        <v>74.900000000000006</v>
      </c>
      <c r="F43" s="92">
        <f>Tabela_3_!F41</f>
        <v>108.8</v>
      </c>
      <c r="G43" s="92">
        <f>Tabela_3_!G41</f>
        <v>78.7</v>
      </c>
      <c r="H43" s="92">
        <f>Tabela_3_!H41</f>
        <v>92.1</v>
      </c>
      <c r="I43" s="92">
        <f>Tabela_3_!I41</f>
        <v>82.6</v>
      </c>
      <c r="J43" s="92">
        <f>Tabela_3_!J41</f>
        <v>84.7</v>
      </c>
      <c r="K43" s="92">
        <f>Tabela_3_!K41</f>
        <v>93.1</v>
      </c>
      <c r="L43" s="92">
        <f>Tabela_3_!L41</f>
        <v>88.6</v>
      </c>
      <c r="M43" s="92">
        <f>Tabela_3_!M41</f>
        <v>76.8</v>
      </c>
      <c r="N43" s="92">
        <f>Tabela_3_!N41</f>
        <v>106.2</v>
      </c>
      <c r="O43" s="92">
        <f>Tabela_3_!O41</f>
        <v>98.1</v>
      </c>
      <c r="P43" s="92" t="str">
        <f>Tabela_3_!P41</f>
        <v>-</v>
      </c>
      <c r="Q43" s="92">
        <f>Tabela_3_!Q41</f>
        <v>76.599999999999994</v>
      </c>
    </row>
    <row r="44" spans="1:17" x14ac:dyDescent="0.25">
      <c r="A44" s="88">
        <v>38353</v>
      </c>
      <c r="B44" s="92">
        <f>Tabela_3_!B42</f>
        <v>88.6</v>
      </c>
      <c r="C44" s="92">
        <f>Tabela_3_!C42</f>
        <v>93.8</v>
      </c>
      <c r="D44" s="92">
        <f>Tabela_3_!D42</f>
        <v>85</v>
      </c>
      <c r="E44" s="92">
        <f>Tabela_3_!E42</f>
        <v>73.3</v>
      </c>
      <c r="F44" s="92">
        <f>Tabela_3_!F42</f>
        <v>105</v>
      </c>
      <c r="G44" s="92">
        <f>Tabela_3_!G42</f>
        <v>83.1</v>
      </c>
      <c r="H44" s="92">
        <f>Tabela_3_!H42</f>
        <v>89.2</v>
      </c>
      <c r="I44" s="92">
        <f>Tabela_3_!I42</f>
        <v>84.3</v>
      </c>
      <c r="J44" s="92">
        <f>Tabela_3_!J42</f>
        <v>83.5</v>
      </c>
      <c r="K44" s="92">
        <f>Tabela_3_!K42</f>
        <v>92.4</v>
      </c>
      <c r="L44" s="92">
        <f>Tabela_3_!L42</f>
        <v>88.4</v>
      </c>
      <c r="M44" s="92">
        <f>Tabela_3_!M42</f>
        <v>78.5</v>
      </c>
      <c r="N44" s="92">
        <f>Tabela_3_!N42</f>
        <v>106.1</v>
      </c>
      <c r="O44" s="92">
        <f>Tabela_3_!O42</f>
        <v>100.4</v>
      </c>
      <c r="P44" s="92" t="str">
        <f>Tabela_3_!P42</f>
        <v>-</v>
      </c>
      <c r="Q44" s="92">
        <f>Tabela_3_!Q42</f>
        <v>73.8</v>
      </c>
    </row>
    <row r="45" spans="1:17" x14ac:dyDescent="0.25">
      <c r="A45" s="88">
        <v>38384</v>
      </c>
      <c r="B45" s="92">
        <f>Tabela_3_!B43</f>
        <v>87.3</v>
      </c>
      <c r="C45" s="92">
        <f>Tabela_3_!C43</f>
        <v>92.6</v>
      </c>
      <c r="D45" s="92">
        <f>Tabela_3_!D43</f>
        <v>88.5</v>
      </c>
      <c r="E45" s="92">
        <f>Tabela_3_!E43</f>
        <v>74.099999999999994</v>
      </c>
      <c r="F45" s="92">
        <f>Tabela_3_!F43</f>
        <v>101.5</v>
      </c>
      <c r="G45" s="92">
        <f>Tabela_3_!G43</f>
        <v>82.7</v>
      </c>
      <c r="H45" s="92">
        <f>Tabela_3_!H43</f>
        <v>91.6</v>
      </c>
      <c r="I45" s="92">
        <f>Tabela_3_!I43</f>
        <v>83.7</v>
      </c>
      <c r="J45" s="92">
        <f>Tabela_3_!J43</f>
        <v>81.5</v>
      </c>
      <c r="K45" s="92">
        <f>Tabela_3_!K43</f>
        <v>90</v>
      </c>
      <c r="L45" s="92">
        <f>Tabela_3_!L43</f>
        <v>87</v>
      </c>
      <c r="M45" s="92">
        <f>Tabela_3_!M43</f>
        <v>77.2</v>
      </c>
      <c r="N45" s="92">
        <f>Tabela_3_!N43</f>
        <v>105.7</v>
      </c>
      <c r="O45" s="92">
        <f>Tabela_3_!O43</f>
        <v>97.7</v>
      </c>
      <c r="P45" s="92" t="str">
        <f>Tabela_3_!P43</f>
        <v>-</v>
      </c>
      <c r="Q45" s="92">
        <f>Tabela_3_!Q43</f>
        <v>73.400000000000006</v>
      </c>
    </row>
    <row r="46" spans="1:17" x14ac:dyDescent="0.25">
      <c r="A46" s="88">
        <v>38412</v>
      </c>
      <c r="B46" s="92">
        <f>Tabela_3_!B44</f>
        <v>88.2</v>
      </c>
      <c r="C46" s="92">
        <f>Tabela_3_!C44</f>
        <v>92.4</v>
      </c>
      <c r="D46" s="92">
        <f>Tabela_3_!D44</f>
        <v>91.9</v>
      </c>
      <c r="E46" s="92">
        <f>Tabela_3_!E44</f>
        <v>71.400000000000006</v>
      </c>
      <c r="F46" s="92">
        <f>Tabela_3_!F44</f>
        <v>100.4</v>
      </c>
      <c r="G46" s="92">
        <f>Tabela_3_!G44</f>
        <v>81.099999999999994</v>
      </c>
      <c r="H46" s="92">
        <f>Tabela_3_!H44</f>
        <v>89.2</v>
      </c>
      <c r="I46" s="92">
        <f>Tabela_3_!I44</f>
        <v>84.4</v>
      </c>
      <c r="J46" s="92">
        <f>Tabela_3_!J44</f>
        <v>84.7</v>
      </c>
      <c r="K46" s="92">
        <f>Tabela_3_!K44</f>
        <v>94</v>
      </c>
      <c r="L46" s="92">
        <f>Tabela_3_!L44</f>
        <v>87.2</v>
      </c>
      <c r="M46" s="92">
        <f>Tabela_3_!M44</f>
        <v>77.2</v>
      </c>
      <c r="N46" s="92">
        <f>Tabela_3_!N44</f>
        <v>106.9</v>
      </c>
      <c r="O46" s="92">
        <f>Tabela_3_!O44</f>
        <v>99</v>
      </c>
      <c r="P46" s="92" t="str">
        <f>Tabela_3_!P44</f>
        <v>-</v>
      </c>
      <c r="Q46" s="92">
        <f>Tabela_3_!Q44</f>
        <v>78.400000000000006</v>
      </c>
    </row>
    <row r="47" spans="1:17" x14ac:dyDescent="0.25">
      <c r="A47" s="88">
        <v>38443</v>
      </c>
      <c r="B47" s="92">
        <f>Tabela_3_!B45</f>
        <v>88.1</v>
      </c>
      <c r="C47" s="92">
        <f>Tabela_3_!C45</f>
        <v>92.8</v>
      </c>
      <c r="D47" s="92">
        <f>Tabela_3_!D45</f>
        <v>92.7</v>
      </c>
      <c r="E47" s="92">
        <f>Tabela_3_!E45</f>
        <v>75.400000000000006</v>
      </c>
      <c r="F47" s="92">
        <f>Tabela_3_!F45</f>
        <v>104.5</v>
      </c>
      <c r="G47" s="92">
        <f>Tabela_3_!G45</f>
        <v>77.8</v>
      </c>
      <c r="H47" s="92">
        <f>Tabela_3_!H45</f>
        <v>92.1</v>
      </c>
      <c r="I47" s="92">
        <f>Tabela_3_!I45</f>
        <v>85.3</v>
      </c>
      <c r="J47" s="92">
        <f>Tabela_3_!J45</f>
        <v>83.4</v>
      </c>
      <c r="K47" s="92">
        <f>Tabela_3_!K45</f>
        <v>93.7</v>
      </c>
      <c r="L47" s="92">
        <f>Tabela_3_!L45</f>
        <v>87.2</v>
      </c>
      <c r="M47" s="92">
        <f>Tabela_3_!M45</f>
        <v>76.400000000000006</v>
      </c>
      <c r="N47" s="92">
        <f>Tabela_3_!N45</f>
        <v>104.4</v>
      </c>
      <c r="O47" s="92">
        <f>Tabela_3_!O45</f>
        <v>98.1</v>
      </c>
      <c r="P47" s="92" t="str">
        <f>Tabela_3_!P45</f>
        <v>-</v>
      </c>
      <c r="Q47" s="92">
        <f>Tabela_3_!Q45</f>
        <v>78.099999999999994</v>
      </c>
    </row>
    <row r="48" spans="1:17" x14ac:dyDescent="0.25">
      <c r="A48" s="88">
        <v>38473</v>
      </c>
      <c r="B48" s="92">
        <f>Tabela_3_!B46</f>
        <v>89.7</v>
      </c>
      <c r="C48" s="92">
        <f>Tabela_3_!C46</f>
        <v>92</v>
      </c>
      <c r="D48" s="92">
        <f>Tabela_3_!D46</f>
        <v>100.1</v>
      </c>
      <c r="E48" s="92">
        <f>Tabela_3_!E46</f>
        <v>73.7</v>
      </c>
      <c r="F48" s="92">
        <f>Tabela_3_!F46</f>
        <v>104.8</v>
      </c>
      <c r="G48" s="92">
        <f>Tabela_3_!G46</f>
        <v>81.900000000000006</v>
      </c>
      <c r="H48" s="92">
        <f>Tabela_3_!H46</f>
        <v>89.7</v>
      </c>
      <c r="I48" s="92">
        <f>Tabela_3_!I46</f>
        <v>83.4</v>
      </c>
      <c r="J48" s="92">
        <f>Tabela_3_!J46</f>
        <v>84.6</v>
      </c>
      <c r="K48" s="92">
        <f>Tabela_3_!K46</f>
        <v>93.7</v>
      </c>
      <c r="L48" s="92">
        <f>Tabela_3_!L46</f>
        <v>88.8</v>
      </c>
      <c r="M48" s="92">
        <f>Tabela_3_!M46</f>
        <v>80.2</v>
      </c>
      <c r="N48" s="92">
        <f>Tabela_3_!N46</f>
        <v>104.2</v>
      </c>
      <c r="O48" s="92">
        <f>Tabela_3_!O46</f>
        <v>100.7</v>
      </c>
      <c r="P48" s="92" t="str">
        <f>Tabela_3_!P46</f>
        <v>-</v>
      </c>
      <c r="Q48" s="92">
        <f>Tabela_3_!Q46</f>
        <v>73.900000000000006</v>
      </c>
    </row>
    <row r="49" spans="1:17" x14ac:dyDescent="0.25">
      <c r="A49" s="88">
        <v>38504</v>
      </c>
      <c r="B49" s="92">
        <f>Tabela_3_!B47</f>
        <v>91.3</v>
      </c>
      <c r="C49" s="92">
        <f>Tabela_3_!C47</f>
        <v>93</v>
      </c>
      <c r="D49" s="92">
        <f>Tabela_3_!D47</f>
        <v>106.8</v>
      </c>
      <c r="E49" s="92">
        <f>Tabela_3_!E47</f>
        <v>75.900000000000006</v>
      </c>
      <c r="F49" s="92">
        <f>Tabela_3_!F47</f>
        <v>101</v>
      </c>
      <c r="G49" s="92">
        <f>Tabela_3_!G47</f>
        <v>81.5</v>
      </c>
      <c r="H49" s="92">
        <f>Tabela_3_!H47</f>
        <v>94.2</v>
      </c>
      <c r="I49" s="92">
        <f>Tabela_3_!I47</f>
        <v>87.4</v>
      </c>
      <c r="J49" s="92">
        <f>Tabela_3_!J47</f>
        <v>79.099999999999994</v>
      </c>
      <c r="K49" s="92">
        <f>Tabela_3_!K47</f>
        <v>91.9</v>
      </c>
      <c r="L49" s="92">
        <f>Tabela_3_!L47</f>
        <v>89.4</v>
      </c>
      <c r="M49" s="92">
        <f>Tabela_3_!M47</f>
        <v>77.599999999999994</v>
      </c>
      <c r="N49" s="92">
        <f>Tabela_3_!N47</f>
        <v>104.3</v>
      </c>
      <c r="O49" s="92">
        <f>Tabela_3_!O47</f>
        <v>102</v>
      </c>
      <c r="P49" s="92" t="str">
        <f>Tabela_3_!P47</f>
        <v>-</v>
      </c>
      <c r="Q49" s="92">
        <f>Tabela_3_!Q47</f>
        <v>78.5</v>
      </c>
    </row>
    <row r="50" spans="1:17" x14ac:dyDescent="0.25">
      <c r="A50" s="88">
        <v>38534</v>
      </c>
      <c r="B50" s="92">
        <f>Tabela_3_!B48</f>
        <v>89.3</v>
      </c>
      <c r="C50" s="92">
        <f>Tabela_3_!C48</f>
        <v>93.8</v>
      </c>
      <c r="D50" s="92">
        <f>Tabela_3_!D48</f>
        <v>91.7</v>
      </c>
      <c r="E50" s="92">
        <f>Tabela_3_!E48</f>
        <v>71.2</v>
      </c>
      <c r="F50" s="92">
        <f>Tabela_3_!F48</f>
        <v>100.9</v>
      </c>
      <c r="G50" s="92">
        <f>Tabela_3_!G48</f>
        <v>83.1</v>
      </c>
      <c r="H50" s="92">
        <f>Tabela_3_!H48</f>
        <v>94.8</v>
      </c>
      <c r="I50" s="92">
        <f>Tabela_3_!I48</f>
        <v>86.2</v>
      </c>
      <c r="J50" s="92">
        <f>Tabela_3_!J48</f>
        <v>74.099999999999994</v>
      </c>
      <c r="K50" s="92">
        <f>Tabela_3_!K48</f>
        <v>90.7</v>
      </c>
      <c r="L50" s="92">
        <f>Tabela_3_!L48</f>
        <v>88.1</v>
      </c>
      <c r="M50" s="92">
        <f>Tabela_3_!M48</f>
        <v>76.900000000000006</v>
      </c>
      <c r="N50" s="92">
        <f>Tabela_3_!N48</f>
        <v>100.7</v>
      </c>
      <c r="O50" s="92">
        <f>Tabela_3_!O48</f>
        <v>100.4</v>
      </c>
      <c r="P50" s="92" t="str">
        <f>Tabela_3_!P48</f>
        <v>-</v>
      </c>
      <c r="Q50" s="92">
        <f>Tabela_3_!Q48</f>
        <v>77.099999999999994</v>
      </c>
    </row>
    <row r="51" spans="1:17" x14ac:dyDescent="0.25">
      <c r="A51" s="88">
        <v>38565</v>
      </c>
      <c r="B51" s="92">
        <f>Tabela_3_!B49</f>
        <v>88.9</v>
      </c>
      <c r="C51" s="92">
        <f>Tabela_3_!C49</f>
        <v>92.6</v>
      </c>
      <c r="D51" s="92">
        <f>Tabela_3_!D49</f>
        <v>86.4</v>
      </c>
      <c r="E51" s="92">
        <f>Tabela_3_!E49</f>
        <v>73.8</v>
      </c>
      <c r="F51" s="92">
        <f>Tabela_3_!F49</f>
        <v>101.1</v>
      </c>
      <c r="G51" s="92">
        <f>Tabela_3_!G49</f>
        <v>83.9</v>
      </c>
      <c r="H51" s="92">
        <f>Tabela_3_!H49</f>
        <v>93.4</v>
      </c>
      <c r="I51" s="92">
        <f>Tabela_3_!I49</f>
        <v>84.9</v>
      </c>
      <c r="J51" s="92">
        <f>Tabela_3_!J49</f>
        <v>77</v>
      </c>
      <c r="K51" s="92">
        <f>Tabela_3_!K49</f>
        <v>94.1</v>
      </c>
      <c r="L51" s="92">
        <f>Tabela_3_!L49</f>
        <v>88.5</v>
      </c>
      <c r="M51" s="92">
        <f>Tabela_3_!M49</f>
        <v>76.900000000000006</v>
      </c>
      <c r="N51" s="92">
        <f>Tabela_3_!N49</f>
        <v>99.6</v>
      </c>
      <c r="O51" s="92">
        <f>Tabela_3_!O49</f>
        <v>101.9</v>
      </c>
      <c r="P51" s="92" t="str">
        <f>Tabela_3_!P49</f>
        <v>-</v>
      </c>
      <c r="Q51" s="92">
        <f>Tabela_3_!Q49</f>
        <v>75.7</v>
      </c>
    </row>
    <row r="52" spans="1:17" x14ac:dyDescent="0.25">
      <c r="A52" s="88">
        <v>38596</v>
      </c>
      <c r="B52" s="92">
        <f>Tabela_3_!B50</f>
        <v>88.5</v>
      </c>
      <c r="C52" s="92">
        <f>Tabela_3_!C50</f>
        <v>92.1</v>
      </c>
      <c r="D52" s="92">
        <f>Tabela_3_!D50</f>
        <v>86.9</v>
      </c>
      <c r="E52" s="92">
        <f>Tabela_3_!E50</f>
        <v>76.3</v>
      </c>
      <c r="F52" s="92">
        <f>Tabela_3_!F50</f>
        <v>96.9</v>
      </c>
      <c r="G52" s="92">
        <f>Tabela_3_!G50</f>
        <v>81.8</v>
      </c>
      <c r="H52" s="92">
        <f>Tabela_3_!H50</f>
        <v>93.3</v>
      </c>
      <c r="I52" s="92">
        <f>Tabela_3_!I50</f>
        <v>85.7</v>
      </c>
      <c r="J52" s="92">
        <f>Tabela_3_!J50</f>
        <v>80.7</v>
      </c>
      <c r="K52" s="92">
        <f>Tabela_3_!K50</f>
        <v>98.4</v>
      </c>
      <c r="L52" s="92">
        <f>Tabela_3_!L50</f>
        <v>87.5</v>
      </c>
      <c r="M52" s="92">
        <f>Tabela_3_!M50</f>
        <v>81</v>
      </c>
      <c r="N52" s="92">
        <f>Tabela_3_!N50</f>
        <v>96</v>
      </c>
      <c r="O52" s="92">
        <f>Tabela_3_!O50</f>
        <v>94.7</v>
      </c>
      <c r="P52" s="92" t="str">
        <f>Tabela_3_!P50</f>
        <v>-</v>
      </c>
      <c r="Q52" s="92">
        <f>Tabela_3_!Q50</f>
        <v>75.8</v>
      </c>
    </row>
    <row r="53" spans="1:17" x14ac:dyDescent="0.25">
      <c r="A53" s="88">
        <v>38626</v>
      </c>
      <c r="B53" s="92">
        <f>Tabela_3_!B51</f>
        <v>87.2</v>
      </c>
      <c r="C53" s="92">
        <f>Tabela_3_!C51</f>
        <v>91.2</v>
      </c>
      <c r="D53" s="92">
        <f>Tabela_3_!D51</f>
        <v>91.6</v>
      </c>
      <c r="E53" s="92">
        <f>Tabela_3_!E51</f>
        <v>78.099999999999994</v>
      </c>
      <c r="F53" s="92">
        <f>Tabela_3_!F51</f>
        <v>94.7</v>
      </c>
      <c r="G53" s="92">
        <f>Tabela_3_!G51</f>
        <v>81.5</v>
      </c>
      <c r="H53" s="92">
        <f>Tabela_3_!H51</f>
        <v>92.2</v>
      </c>
      <c r="I53" s="92">
        <f>Tabela_3_!I51</f>
        <v>87</v>
      </c>
      <c r="J53" s="92">
        <f>Tabela_3_!J51</f>
        <v>83.1</v>
      </c>
      <c r="K53" s="92">
        <f>Tabela_3_!K51</f>
        <v>95.8</v>
      </c>
      <c r="L53" s="92">
        <f>Tabela_3_!L51</f>
        <v>86.2</v>
      </c>
      <c r="M53" s="92">
        <f>Tabela_3_!M51</f>
        <v>74.599999999999994</v>
      </c>
      <c r="N53" s="92">
        <f>Tabela_3_!N51</f>
        <v>99.2</v>
      </c>
      <c r="O53" s="92">
        <f>Tabela_3_!O51</f>
        <v>96.5</v>
      </c>
      <c r="P53" s="92" t="str">
        <f>Tabela_3_!P51</f>
        <v>-</v>
      </c>
      <c r="Q53" s="92">
        <f>Tabela_3_!Q51</f>
        <v>74.400000000000006</v>
      </c>
    </row>
    <row r="54" spans="1:17" x14ac:dyDescent="0.25">
      <c r="A54" s="88">
        <v>38657</v>
      </c>
      <c r="B54" s="92">
        <f>Tabela_3_!B52</f>
        <v>88.9</v>
      </c>
      <c r="C54" s="92">
        <f>Tabela_3_!C52</f>
        <v>92.7</v>
      </c>
      <c r="D54" s="92">
        <f>Tabela_3_!D52</f>
        <v>85.9</v>
      </c>
      <c r="E54" s="92">
        <f>Tabela_3_!E52</f>
        <v>76.400000000000006</v>
      </c>
      <c r="F54" s="92">
        <f>Tabela_3_!F52</f>
        <v>101.4</v>
      </c>
      <c r="G54" s="92">
        <f>Tabela_3_!G52</f>
        <v>86.7</v>
      </c>
      <c r="H54" s="92">
        <f>Tabela_3_!H52</f>
        <v>91.2</v>
      </c>
      <c r="I54" s="92">
        <f>Tabela_3_!I52</f>
        <v>85.5</v>
      </c>
      <c r="J54" s="92">
        <f>Tabela_3_!J52</f>
        <v>82.2</v>
      </c>
      <c r="K54" s="92">
        <f>Tabela_3_!K52</f>
        <v>97.1</v>
      </c>
      <c r="L54" s="92">
        <f>Tabela_3_!L52</f>
        <v>88.3</v>
      </c>
      <c r="M54" s="92">
        <f>Tabela_3_!M52</f>
        <v>73.8</v>
      </c>
      <c r="N54" s="92">
        <f>Tabela_3_!N52</f>
        <v>101.9</v>
      </c>
      <c r="O54" s="92">
        <f>Tabela_3_!O52</f>
        <v>97.4</v>
      </c>
      <c r="P54" s="92" t="str">
        <f>Tabela_3_!P52</f>
        <v>-</v>
      </c>
      <c r="Q54" s="92">
        <f>Tabela_3_!Q52</f>
        <v>74.8</v>
      </c>
    </row>
    <row r="55" spans="1:17" x14ac:dyDescent="0.25">
      <c r="A55" s="88">
        <v>38687</v>
      </c>
      <c r="B55" s="92">
        <f>Tabela_3_!B53</f>
        <v>90.3</v>
      </c>
      <c r="C55" s="92">
        <f>Tabela_3_!C53</f>
        <v>97.2</v>
      </c>
      <c r="D55" s="92">
        <f>Tabela_3_!D53</f>
        <v>85.9</v>
      </c>
      <c r="E55" s="92">
        <f>Tabela_3_!E53</f>
        <v>78.3</v>
      </c>
      <c r="F55" s="92">
        <f>Tabela_3_!F53</f>
        <v>102.1</v>
      </c>
      <c r="G55" s="92">
        <f>Tabela_3_!G53</f>
        <v>86.2</v>
      </c>
      <c r="H55" s="92">
        <f>Tabela_3_!H53</f>
        <v>99.1</v>
      </c>
      <c r="I55" s="92">
        <f>Tabela_3_!I53</f>
        <v>87</v>
      </c>
      <c r="J55" s="92">
        <f>Tabela_3_!J53</f>
        <v>80.3</v>
      </c>
      <c r="K55" s="92">
        <f>Tabela_3_!K53</f>
        <v>96.1</v>
      </c>
      <c r="L55" s="92">
        <f>Tabela_3_!L53</f>
        <v>91.7</v>
      </c>
      <c r="M55" s="92">
        <f>Tabela_3_!M53</f>
        <v>75.3</v>
      </c>
      <c r="N55" s="92">
        <f>Tabela_3_!N53</f>
        <v>102.9</v>
      </c>
      <c r="O55" s="92">
        <f>Tabela_3_!O53</f>
        <v>99.6</v>
      </c>
      <c r="P55" s="92" t="str">
        <f>Tabela_3_!P53</f>
        <v>-</v>
      </c>
      <c r="Q55" s="92">
        <f>Tabela_3_!Q53</f>
        <v>80.099999999999994</v>
      </c>
    </row>
    <row r="56" spans="1:17" x14ac:dyDescent="0.25">
      <c r="A56" s="88">
        <v>38718</v>
      </c>
      <c r="B56" s="92">
        <f>Tabela_3_!B54</f>
        <v>91.1</v>
      </c>
      <c r="C56" s="92">
        <f>Tabela_3_!C54</f>
        <v>95.3</v>
      </c>
      <c r="D56" s="92">
        <f>Tabela_3_!D54</f>
        <v>87.3</v>
      </c>
      <c r="E56" s="92">
        <f>Tabela_3_!E54</f>
        <v>80.5</v>
      </c>
      <c r="F56" s="92">
        <f>Tabela_3_!F54</f>
        <v>113.9</v>
      </c>
      <c r="G56" s="92">
        <f>Tabela_3_!G54</f>
        <v>84.8</v>
      </c>
      <c r="H56" s="92">
        <f>Tabela_3_!H54</f>
        <v>95</v>
      </c>
      <c r="I56" s="92">
        <f>Tabela_3_!I54</f>
        <v>88.5</v>
      </c>
      <c r="J56" s="92">
        <f>Tabela_3_!J54</f>
        <v>87.2</v>
      </c>
      <c r="K56" s="92">
        <f>Tabela_3_!K54</f>
        <v>97.8</v>
      </c>
      <c r="L56" s="92">
        <f>Tabela_3_!L54</f>
        <v>89.7</v>
      </c>
      <c r="M56" s="92">
        <f>Tabela_3_!M54</f>
        <v>73</v>
      </c>
      <c r="N56" s="92">
        <f>Tabela_3_!N54</f>
        <v>106.6</v>
      </c>
      <c r="O56" s="92">
        <f>Tabela_3_!O54</f>
        <v>97.5</v>
      </c>
      <c r="P56" s="92" t="str">
        <f>Tabela_3_!P54</f>
        <v>-</v>
      </c>
      <c r="Q56" s="92">
        <f>Tabela_3_!Q54</f>
        <v>74.099999999999994</v>
      </c>
    </row>
    <row r="57" spans="1:17" x14ac:dyDescent="0.25">
      <c r="A57" s="88">
        <v>38749</v>
      </c>
      <c r="B57" s="92">
        <f>Tabela_3_!B55</f>
        <v>91.6</v>
      </c>
      <c r="C57" s="92">
        <f>Tabela_3_!C55</f>
        <v>95.3</v>
      </c>
      <c r="D57" s="92">
        <f>Tabela_3_!D55</f>
        <v>102.2</v>
      </c>
      <c r="E57" s="92">
        <f>Tabela_3_!E55</f>
        <v>82.2</v>
      </c>
      <c r="F57" s="92">
        <f>Tabela_3_!F55</f>
        <v>108.6</v>
      </c>
      <c r="G57" s="92">
        <f>Tabela_3_!G55</f>
        <v>82.3</v>
      </c>
      <c r="H57" s="92">
        <f>Tabela_3_!H55</f>
        <v>98.2</v>
      </c>
      <c r="I57" s="92">
        <f>Tabela_3_!I55</f>
        <v>89.7</v>
      </c>
      <c r="J57" s="92">
        <f>Tabela_3_!J55</f>
        <v>83.6</v>
      </c>
      <c r="K57" s="92">
        <f>Tabela_3_!K55</f>
        <v>96.3</v>
      </c>
      <c r="L57" s="92">
        <f>Tabela_3_!L55</f>
        <v>91.1</v>
      </c>
      <c r="M57" s="92">
        <f>Tabela_3_!M55</f>
        <v>73</v>
      </c>
      <c r="N57" s="92">
        <f>Tabela_3_!N55</f>
        <v>104.6</v>
      </c>
      <c r="O57" s="92">
        <f>Tabela_3_!O55</f>
        <v>97.1</v>
      </c>
      <c r="P57" s="92" t="str">
        <f>Tabela_3_!P55</f>
        <v>-</v>
      </c>
      <c r="Q57" s="92">
        <f>Tabela_3_!Q55</f>
        <v>77.099999999999994</v>
      </c>
    </row>
    <row r="58" spans="1:17" x14ac:dyDescent="0.25">
      <c r="A58" s="88">
        <v>38777</v>
      </c>
      <c r="B58" s="92">
        <f>Tabela_3_!B56</f>
        <v>90.4</v>
      </c>
      <c r="C58" s="92">
        <f>Tabela_3_!C56</f>
        <v>96.1</v>
      </c>
      <c r="D58" s="92">
        <f>Tabela_3_!D56</f>
        <v>94.1</v>
      </c>
      <c r="E58" s="92">
        <f>Tabela_3_!E56</f>
        <v>84.6</v>
      </c>
      <c r="F58" s="92">
        <f>Tabela_3_!F56</f>
        <v>108.4</v>
      </c>
      <c r="G58" s="92">
        <f>Tabela_3_!G56</f>
        <v>82.9</v>
      </c>
      <c r="H58" s="92">
        <f>Tabela_3_!H56</f>
        <v>96.7</v>
      </c>
      <c r="I58" s="92">
        <f>Tabela_3_!I56</f>
        <v>87.7</v>
      </c>
      <c r="J58" s="92">
        <f>Tabela_3_!J56</f>
        <v>87.4</v>
      </c>
      <c r="K58" s="92">
        <f>Tabela_3_!K56</f>
        <v>95.9</v>
      </c>
      <c r="L58" s="92">
        <f>Tabela_3_!L56</f>
        <v>90.4</v>
      </c>
      <c r="M58" s="92">
        <f>Tabela_3_!M56</f>
        <v>71.900000000000006</v>
      </c>
      <c r="N58" s="92">
        <f>Tabela_3_!N56</f>
        <v>102.8</v>
      </c>
      <c r="O58" s="92">
        <f>Tabela_3_!O56</f>
        <v>94.6</v>
      </c>
      <c r="P58" s="92" t="str">
        <f>Tabela_3_!P56</f>
        <v>-</v>
      </c>
      <c r="Q58" s="92">
        <f>Tabela_3_!Q56</f>
        <v>76</v>
      </c>
    </row>
    <row r="59" spans="1:17" x14ac:dyDescent="0.25">
      <c r="A59" s="88">
        <v>38808</v>
      </c>
      <c r="B59" s="92">
        <f>Tabela_3_!B57</f>
        <v>91.3</v>
      </c>
      <c r="C59" s="92">
        <f>Tabela_3_!C57</f>
        <v>99.2</v>
      </c>
      <c r="D59" s="92">
        <f>Tabela_3_!D57</f>
        <v>91.7</v>
      </c>
      <c r="E59" s="92">
        <f>Tabela_3_!E57</f>
        <v>85.4</v>
      </c>
      <c r="F59" s="92">
        <f>Tabela_3_!F57</f>
        <v>109.3</v>
      </c>
      <c r="G59" s="92">
        <f>Tabela_3_!G57</f>
        <v>85.6</v>
      </c>
      <c r="H59" s="92">
        <f>Tabela_3_!H57</f>
        <v>100.2</v>
      </c>
      <c r="I59" s="92">
        <f>Tabela_3_!I57</f>
        <v>89.5</v>
      </c>
      <c r="J59" s="92">
        <f>Tabela_3_!J57</f>
        <v>87.8</v>
      </c>
      <c r="K59" s="92">
        <f>Tabela_3_!K57</f>
        <v>95.2</v>
      </c>
      <c r="L59" s="92">
        <f>Tabela_3_!L57</f>
        <v>91.7</v>
      </c>
      <c r="M59" s="92">
        <f>Tabela_3_!M57</f>
        <v>73.400000000000006</v>
      </c>
      <c r="N59" s="92">
        <f>Tabela_3_!N57</f>
        <v>101.4</v>
      </c>
      <c r="O59" s="92">
        <f>Tabela_3_!O57</f>
        <v>94.2</v>
      </c>
      <c r="P59" s="92" t="str">
        <f>Tabela_3_!P57</f>
        <v>-</v>
      </c>
      <c r="Q59" s="92">
        <f>Tabela_3_!Q57</f>
        <v>77.400000000000006</v>
      </c>
    </row>
    <row r="60" spans="1:17" x14ac:dyDescent="0.25">
      <c r="A60" s="88">
        <v>38838</v>
      </c>
      <c r="B60" s="92">
        <f>Tabela_3_!B58</f>
        <v>91.7</v>
      </c>
      <c r="C60" s="92">
        <f>Tabela_3_!C58</f>
        <v>96</v>
      </c>
      <c r="D60" s="92">
        <f>Tabela_3_!D58</f>
        <v>90.2</v>
      </c>
      <c r="E60" s="92">
        <f>Tabela_3_!E58</f>
        <v>88.2</v>
      </c>
      <c r="F60" s="92">
        <f>Tabela_3_!F58</f>
        <v>108</v>
      </c>
      <c r="G60" s="92">
        <f>Tabela_3_!G58</f>
        <v>83.2</v>
      </c>
      <c r="H60" s="92">
        <f>Tabela_3_!H58</f>
        <v>95.4</v>
      </c>
      <c r="I60" s="92">
        <f>Tabela_3_!I58</f>
        <v>89.5</v>
      </c>
      <c r="J60" s="92">
        <f>Tabela_3_!J58</f>
        <v>86.1</v>
      </c>
      <c r="K60" s="92">
        <f>Tabela_3_!K58</f>
        <v>95.3</v>
      </c>
      <c r="L60" s="92">
        <f>Tabela_3_!L58</f>
        <v>92.4</v>
      </c>
      <c r="M60" s="92">
        <f>Tabela_3_!M58</f>
        <v>78.099999999999994</v>
      </c>
      <c r="N60" s="92">
        <f>Tabela_3_!N58</f>
        <v>102.7</v>
      </c>
      <c r="O60" s="92">
        <f>Tabela_3_!O58</f>
        <v>94.7</v>
      </c>
      <c r="P60" s="92" t="str">
        <f>Tabela_3_!P58</f>
        <v>-</v>
      </c>
      <c r="Q60" s="92">
        <f>Tabela_3_!Q58</f>
        <v>79.8</v>
      </c>
    </row>
    <row r="61" spans="1:17" x14ac:dyDescent="0.25">
      <c r="A61" s="88">
        <v>38869</v>
      </c>
      <c r="B61" s="92">
        <f>Tabela_3_!B59</f>
        <v>91</v>
      </c>
      <c r="C61" s="92">
        <f>Tabela_3_!C59</f>
        <v>95.2</v>
      </c>
      <c r="D61" s="92">
        <f>Tabela_3_!D59</f>
        <v>87.1</v>
      </c>
      <c r="E61" s="92">
        <f>Tabela_3_!E59</f>
        <v>87.8</v>
      </c>
      <c r="F61" s="92">
        <f>Tabela_3_!F59</f>
        <v>108.2</v>
      </c>
      <c r="G61" s="92">
        <f>Tabela_3_!G59</f>
        <v>86.7</v>
      </c>
      <c r="H61" s="92">
        <f>Tabela_3_!H59</f>
        <v>94.1</v>
      </c>
      <c r="I61" s="92">
        <f>Tabela_3_!I59</f>
        <v>87.8</v>
      </c>
      <c r="J61" s="92">
        <f>Tabela_3_!J59</f>
        <v>91.8</v>
      </c>
      <c r="K61" s="92">
        <f>Tabela_3_!K59</f>
        <v>94.9</v>
      </c>
      <c r="L61" s="92">
        <f>Tabela_3_!L59</f>
        <v>90.9</v>
      </c>
      <c r="M61" s="92">
        <f>Tabela_3_!M59</f>
        <v>74.8</v>
      </c>
      <c r="N61" s="92">
        <f>Tabela_3_!N59</f>
        <v>101.6</v>
      </c>
      <c r="O61" s="92">
        <f>Tabela_3_!O59</f>
        <v>94.2</v>
      </c>
      <c r="P61" s="92" t="str">
        <f>Tabela_3_!P59</f>
        <v>-</v>
      </c>
      <c r="Q61" s="92">
        <f>Tabela_3_!Q59</f>
        <v>78.5</v>
      </c>
    </row>
    <row r="62" spans="1:17" x14ac:dyDescent="0.25">
      <c r="A62" s="88">
        <v>38899</v>
      </c>
      <c r="B62" s="92">
        <f>Tabela_3_!B60</f>
        <v>91.7</v>
      </c>
      <c r="C62" s="92">
        <f>Tabela_3_!C60</f>
        <v>96.7</v>
      </c>
      <c r="D62" s="92">
        <f>Tabela_3_!D60</f>
        <v>90</v>
      </c>
      <c r="E62" s="92">
        <f>Tabela_3_!E60</f>
        <v>87.3</v>
      </c>
      <c r="F62" s="92">
        <f>Tabela_3_!F60</f>
        <v>113.9</v>
      </c>
      <c r="G62" s="92">
        <f>Tabela_3_!G60</f>
        <v>88</v>
      </c>
      <c r="H62" s="92">
        <f>Tabela_3_!H60</f>
        <v>93.3</v>
      </c>
      <c r="I62" s="92">
        <f>Tabela_3_!I60</f>
        <v>88.2</v>
      </c>
      <c r="J62" s="92">
        <f>Tabela_3_!J60</f>
        <v>87.6</v>
      </c>
      <c r="K62" s="92">
        <f>Tabela_3_!K60</f>
        <v>95.8</v>
      </c>
      <c r="L62" s="92">
        <f>Tabela_3_!L60</f>
        <v>91.2</v>
      </c>
      <c r="M62" s="92">
        <f>Tabela_3_!M60</f>
        <v>72.2</v>
      </c>
      <c r="N62" s="92">
        <f>Tabela_3_!N60</f>
        <v>102.7</v>
      </c>
      <c r="O62" s="92">
        <f>Tabela_3_!O60</f>
        <v>96.4</v>
      </c>
      <c r="P62" s="92" t="str">
        <f>Tabela_3_!P60</f>
        <v>-</v>
      </c>
      <c r="Q62" s="92">
        <f>Tabela_3_!Q60</f>
        <v>76.599999999999994</v>
      </c>
    </row>
    <row r="63" spans="1:17" x14ac:dyDescent="0.25">
      <c r="A63" s="88">
        <v>38930</v>
      </c>
      <c r="B63" s="92">
        <f>Tabela_3_!B61</f>
        <v>91.4</v>
      </c>
      <c r="C63" s="92">
        <f>Tabela_3_!C61</f>
        <v>96.6</v>
      </c>
      <c r="D63" s="92">
        <f>Tabela_3_!D61</f>
        <v>88.2</v>
      </c>
      <c r="E63" s="92">
        <f>Tabela_3_!E61</f>
        <v>87.2</v>
      </c>
      <c r="F63" s="92">
        <f>Tabela_3_!F61</f>
        <v>108.8</v>
      </c>
      <c r="G63" s="92">
        <f>Tabela_3_!G61</f>
        <v>85.5</v>
      </c>
      <c r="H63" s="92">
        <f>Tabela_3_!H61</f>
        <v>94.8</v>
      </c>
      <c r="I63" s="92">
        <f>Tabela_3_!I61</f>
        <v>89</v>
      </c>
      <c r="J63" s="92">
        <f>Tabela_3_!J61</f>
        <v>77.5</v>
      </c>
      <c r="K63" s="92">
        <f>Tabela_3_!K61</f>
        <v>95.6</v>
      </c>
      <c r="L63" s="92">
        <f>Tabela_3_!L61</f>
        <v>91.2</v>
      </c>
      <c r="M63" s="92">
        <f>Tabela_3_!M61</f>
        <v>74.7</v>
      </c>
      <c r="N63" s="92">
        <f>Tabela_3_!N61</f>
        <v>101.4</v>
      </c>
      <c r="O63" s="92">
        <f>Tabela_3_!O61</f>
        <v>97.3</v>
      </c>
      <c r="P63" s="92" t="str">
        <f>Tabela_3_!P61</f>
        <v>-</v>
      </c>
      <c r="Q63" s="92">
        <f>Tabela_3_!Q61</f>
        <v>79</v>
      </c>
    </row>
    <row r="64" spans="1:17" x14ac:dyDescent="0.25">
      <c r="A64" s="88">
        <v>38961</v>
      </c>
      <c r="B64" s="92">
        <f>Tabela_3_!B62</f>
        <v>90.6</v>
      </c>
      <c r="C64" s="92">
        <f>Tabela_3_!C62</f>
        <v>96</v>
      </c>
      <c r="D64" s="92">
        <f>Tabela_3_!D62</f>
        <v>88.6</v>
      </c>
      <c r="E64" s="92">
        <f>Tabela_3_!E62</f>
        <v>88.6</v>
      </c>
      <c r="F64" s="92">
        <f>Tabela_3_!F62</f>
        <v>108.2</v>
      </c>
      <c r="G64" s="92">
        <f>Tabela_3_!G62</f>
        <v>87.3</v>
      </c>
      <c r="H64" s="92">
        <f>Tabela_3_!H62</f>
        <v>94.7</v>
      </c>
      <c r="I64" s="92">
        <f>Tabela_3_!I62</f>
        <v>90</v>
      </c>
      <c r="J64" s="92">
        <f>Tabela_3_!J62</f>
        <v>88</v>
      </c>
      <c r="K64" s="92">
        <f>Tabela_3_!K62</f>
        <v>95</v>
      </c>
      <c r="L64" s="92">
        <f>Tabela_3_!L62</f>
        <v>89.6</v>
      </c>
      <c r="M64" s="92">
        <f>Tabela_3_!M62</f>
        <v>72.099999999999994</v>
      </c>
      <c r="N64" s="92">
        <f>Tabela_3_!N62</f>
        <v>101</v>
      </c>
      <c r="O64" s="92">
        <f>Tabela_3_!O62</f>
        <v>99</v>
      </c>
      <c r="P64" s="92" t="str">
        <f>Tabela_3_!P62</f>
        <v>-</v>
      </c>
      <c r="Q64" s="92">
        <f>Tabela_3_!Q62</f>
        <v>76.099999999999994</v>
      </c>
    </row>
    <row r="65" spans="1:17" x14ac:dyDescent="0.25">
      <c r="A65" s="88">
        <v>38991</v>
      </c>
      <c r="B65" s="92">
        <f>Tabela_3_!B63</f>
        <v>90.5</v>
      </c>
      <c r="C65" s="92">
        <f>Tabela_3_!C63</f>
        <v>97.7</v>
      </c>
      <c r="D65" s="92">
        <f>Tabela_3_!D63</f>
        <v>85.2</v>
      </c>
      <c r="E65" s="92">
        <f>Tabela_3_!E63</f>
        <v>87.3</v>
      </c>
      <c r="F65" s="92">
        <f>Tabela_3_!F63</f>
        <v>104.9</v>
      </c>
      <c r="G65" s="92">
        <f>Tabela_3_!G63</f>
        <v>89.9</v>
      </c>
      <c r="H65" s="92">
        <f>Tabela_3_!H63</f>
        <v>95.2</v>
      </c>
      <c r="I65" s="92">
        <f>Tabela_3_!I63</f>
        <v>89.8</v>
      </c>
      <c r="J65" s="92">
        <f>Tabela_3_!J63</f>
        <v>89.9</v>
      </c>
      <c r="K65" s="92">
        <f>Tabela_3_!K63</f>
        <v>92.5</v>
      </c>
      <c r="L65" s="92">
        <f>Tabela_3_!L63</f>
        <v>90</v>
      </c>
      <c r="M65" s="92">
        <f>Tabela_3_!M63</f>
        <v>73.400000000000006</v>
      </c>
      <c r="N65" s="92">
        <f>Tabela_3_!N63</f>
        <v>100.4</v>
      </c>
      <c r="O65" s="92">
        <f>Tabela_3_!O63</f>
        <v>98.2</v>
      </c>
      <c r="P65" s="92" t="str">
        <f>Tabela_3_!P63</f>
        <v>-</v>
      </c>
      <c r="Q65" s="92">
        <f>Tabela_3_!Q63</f>
        <v>77.8</v>
      </c>
    </row>
    <row r="66" spans="1:17" x14ac:dyDescent="0.25">
      <c r="A66" s="88">
        <v>39022</v>
      </c>
      <c r="B66" s="92">
        <f>Tabela_3_!B64</f>
        <v>92.2</v>
      </c>
      <c r="C66" s="92">
        <f>Tabela_3_!C64</f>
        <v>97.9</v>
      </c>
      <c r="D66" s="92">
        <f>Tabela_3_!D64</f>
        <v>89.7</v>
      </c>
      <c r="E66" s="92">
        <f>Tabela_3_!E64</f>
        <v>92.1</v>
      </c>
      <c r="F66" s="92">
        <f>Tabela_3_!F64</f>
        <v>106.9</v>
      </c>
      <c r="G66" s="92">
        <f>Tabela_3_!G64</f>
        <v>89.4</v>
      </c>
      <c r="H66" s="92">
        <f>Tabela_3_!H64</f>
        <v>98.5</v>
      </c>
      <c r="I66" s="92">
        <f>Tabela_3_!I64</f>
        <v>91.6</v>
      </c>
      <c r="J66" s="92">
        <f>Tabela_3_!J64</f>
        <v>91.9</v>
      </c>
      <c r="K66" s="92">
        <f>Tabela_3_!K64</f>
        <v>94.6</v>
      </c>
      <c r="L66" s="92">
        <f>Tabela_3_!L64</f>
        <v>90.2</v>
      </c>
      <c r="M66" s="92">
        <f>Tabela_3_!M64</f>
        <v>74.8</v>
      </c>
      <c r="N66" s="92">
        <f>Tabela_3_!N64</f>
        <v>101.7</v>
      </c>
      <c r="O66" s="92">
        <f>Tabela_3_!O64</f>
        <v>99.9</v>
      </c>
      <c r="P66" s="92" t="str">
        <f>Tabela_3_!P64</f>
        <v>-</v>
      </c>
      <c r="Q66" s="92">
        <f>Tabela_3_!Q64</f>
        <v>79.5</v>
      </c>
    </row>
    <row r="67" spans="1:17" x14ac:dyDescent="0.25">
      <c r="A67" s="88">
        <v>39052</v>
      </c>
      <c r="B67" s="92">
        <f>Tabela_3_!B65</f>
        <v>93.4</v>
      </c>
      <c r="C67" s="92">
        <f>Tabela_3_!C65</f>
        <v>95</v>
      </c>
      <c r="D67" s="92">
        <f>Tabela_3_!D65</f>
        <v>88.2</v>
      </c>
      <c r="E67" s="92">
        <f>Tabela_3_!E65</f>
        <v>86.9</v>
      </c>
      <c r="F67" s="92">
        <f>Tabela_3_!F65</f>
        <v>108.9</v>
      </c>
      <c r="G67" s="92">
        <f>Tabela_3_!G65</f>
        <v>88.8</v>
      </c>
      <c r="H67" s="92">
        <f>Tabela_3_!H65</f>
        <v>93.2</v>
      </c>
      <c r="I67" s="92">
        <f>Tabela_3_!I65</f>
        <v>94.2</v>
      </c>
      <c r="J67" s="92">
        <f>Tabela_3_!J65</f>
        <v>90.9</v>
      </c>
      <c r="K67" s="92">
        <f>Tabela_3_!K65</f>
        <v>94.6</v>
      </c>
      <c r="L67" s="92">
        <f>Tabela_3_!L65</f>
        <v>93.1</v>
      </c>
      <c r="M67" s="92">
        <f>Tabela_3_!M65</f>
        <v>78.599999999999994</v>
      </c>
      <c r="N67" s="92">
        <f>Tabela_3_!N65</f>
        <v>105.6</v>
      </c>
      <c r="O67" s="92">
        <f>Tabela_3_!O65</f>
        <v>101.8</v>
      </c>
      <c r="P67" s="92" t="str">
        <f>Tabela_3_!P65</f>
        <v>-</v>
      </c>
      <c r="Q67" s="92">
        <f>Tabela_3_!Q65</f>
        <v>79.900000000000006</v>
      </c>
    </row>
    <row r="68" spans="1:17" x14ac:dyDescent="0.25">
      <c r="A68" s="88">
        <v>39083</v>
      </c>
      <c r="B68" s="92">
        <f>Tabela_3_!B66</f>
        <v>92.8</v>
      </c>
      <c r="C68" s="92">
        <f>Tabela_3_!C66</f>
        <v>98.1</v>
      </c>
      <c r="D68" s="92">
        <f>Tabela_3_!D66</f>
        <v>89.8</v>
      </c>
      <c r="E68" s="92">
        <f>Tabela_3_!E66</f>
        <v>90.2</v>
      </c>
      <c r="F68" s="92">
        <f>Tabela_3_!F66</f>
        <v>108</v>
      </c>
      <c r="G68" s="92">
        <f>Tabela_3_!G66</f>
        <v>86.3</v>
      </c>
      <c r="H68" s="92">
        <f>Tabela_3_!H66</f>
        <v>98.7</v>
      </c>
      <c r="I68" s="92">
        <f>Tabela_3_!I66</f>
        <v>92.9</v>
      </c>
      <c r="J68" s="92">
        <f>Tabela_3_!J66</f>
        <v>88.8</v>
      </c>
      <c r="K68" s="92">
        <f>Tabela_3_!K66</f>
        <v>94.9</v>
      </c>
      <c r="L68" s="92">
        <f>Tabela_3_!L66</f>
        <v>90.5</v>
      </c>
      <c r="M68" s="92">
        <f>Tabela_3_!M66</f>
        <v>75.400000000000006</v>
      </c>
      <c r="N68" s="92">
        <f>Tabela_3_!N66</f>
        <v>105.9</v>
      </c>
      <c r="O68" s="92">
        <f>Tabela_3_!O66</f>
        <v>100.5</v>
      </c>
      <c r="P68" s="92" t="str">
        <f>Tabela_3_!P66</f>
        <v>-</v>
      </c>
      <c r="Q68" s="92">
        <f>Tabela_3_!Q66</f>
        <v>85.9</v>
      </c>
    </row>
    <row r="69" spans="1:17" x14ac:dyDescent="0.25">
      <c r="A69" s="88">
        <v>39114</v>
      </c>
      <c r="B69" s="92">
        <f>Tabela_3_!B67</f>
        <v>94.2</v>
      </c>
      <c r="C69" s="92">
        <f>Tabela_3_!C67</f>
        <v>96.9</v>
      </c>
      <c r="D69" s="92">
        <f>Tabela_3_!D67</f>
        <v>90.5</v>
      </c>
      <c r="E69" s="92">
        <f>Tabela_3_!E67</f>
        <v>88.5</v>
      </c>
      <c r="F69" s="92">
        <f>Tabela_3_!F67</f>
        <v>109.4</v>
      </c>
      <c r="G69" s="92">
        <f>Tabela_3_!G67</f>
        <v>86</v>
      </c>
      <c r="H69" s="92">
        <f>Tabela_3_!H67</f>
        <v>97.8</v>
      </c>
      <c r="I69" s="92">
        <f>Tabela_3_!I67</f>
        <v>93</v>
      </c>
      <c r="J69" s="92">
        <f>Tabela_3_!J67</f>
        <v>90.8</v>
      </c>
      <c r="K69" s="92">
        <f>Tabela_3_!K67</f>
        <v>93.8</v>
      </c>
      <c r="L69" s="92">
        <f>Tabela_3_!L67</f>
        <v>94.2</v>
      </c>
      <c r="M69" s="92">
        <f>Tabela_3_!M67</f>
        <v>76.2</v>
      </c>
      <c r="N69" s="92">
        <f>Tabela_3_!N67</f>
        <v>107.7</v>
      </c>
      <c r="O69" s="92">
        <f>Tabela_3_!O67</f>
        <v>102</v>
      </c>
      <c r="P69" s="92" t="str">
        <f>Tabela_3_!P67</f>
        <v>-</v>
      </c>
      <c r="Q69" s="92">
        <f>Tabela_3_!Q67</f>
        <v>76.3</v>
      </c>
    </row>
    <row r="70" spans="1:17" x14ac:dyDescent="0.25">
      <c r="A70" s="88">
        <v>39142</v>
      </c>
      <c r="B70" s="92">
        <f>Tabela_3_!B68</f>
        <v>94.6</v>
      </c>
      <c r="C70" s="92">
        <f>Tabela_3_!C68</f>
        <v>96.1</v>
      </c>
      <c r="D70" s="92">
        <f>Tabela_3_!D68</f>
        <v>91.7</v>
      </c>
      <c r="E70" s="92">
        <f>Tabela_3_!E68</f>
        <v>89.5</v>
      </c>
      <c r="F70" s="92">
        <f>Tabela_3_!F68</f>
        <v>108</v>
      </c>
      <c r="G70" s="92">
        <f>Tabela_3_!G68</f>
        <v>86.3</v>
      </c>
      <c r="H70" s="92">
        <f>Tabela_3_!H68</f>
        <v>94.7</v>
      </c>
      <c r="I70" s="92">
        <f>Tabela_3_!I68</f>
        <v>96.6</v>
      </c>
      <c r="J70" s="92">
        <f>Tabela_3_!J68</f>
        <v>90.6</v>
      </c>
      <c r="K70" s="92">
        <f>Tabela_3_!K68</f>
        <v>100.8</v>
      </c>
      <c r="L70" s="92">
        <f>Tabela_3_!L68</f>
        <v>94.2</v>
      </c>
      <c r="M70" s="92">
        <f>Tabela_3_!M68</f>
        <v>78</v>
      </c>
      <c r="N70" s="92">
        <f>Tabela_3_!N68</f>
        <v>105.7</v>
      </c>
      <c r="O70" s="92">
        <f>Tabela_3_!O68</f>
        <v>104.1</v>
      </c>
      <c r="P70" s="92" t="str">
        <f>Tabela_3_!P68</f>
        <v>-</v>
      </c>
      <c r="Q70" s="92">
        <f>Tabela_3_!Q68</f>
        <v>78.5</v>
      </c>
    </row>
    <row r="71" spans="1:17" x14ac:dyDescent="0.25">
      <c r="A71" s="88">
        <v>39173</v>
      </c>
      <c r="B71" s="92">
        <f>Tabela_3_!B69</f>
        <v>95.8</v>
      </c>
      <c r="C71" s="92">
        <f>Tabela_3_!C69</f>
        <v>96.9</v>
      </c>
      <c r="D71" s="92">
        <f>Tabela_3_!D69</f>
        <v>96.5</v>
      </c>
      <c r="E71" s="92">
        <f>Tabela_3_!E69</f>
        <v>89</v>
      </c>
      <c r="F71" s="92">
        <f>Tabela_3_!F69</f>
        <v>107.9</v>
      </c>
      <c r="G71" s="92">
        <f>Tabela_3_!G69</f>
        <v>89.5</v>
      </c>
      <c r="H71" s="92">
        <f>Tabela_3_!H69</f>
        <v>92.9</v>
      </c>
      <c r="I71" s="92">
        <f>Tabela_3_!I69</f>
        <v>96</v>
      </c>
      <c r="J71" s="92">
        <f>Tabela_3_!J69</f>
        <v>89.2</v>
      </c>
      <c r="K71" s="92">
        <f>Tabela_3_!K69</f>
        <v>98.9</v>
      </c>
      <c r="L71" s="92">
        <f>Tabela_3_!L69</f>
        <v>94.4</v>
      </c>
      <c r="M71" s="92">
        <f>Tabela_3_!M69</f>
        <v>79.2</v>
      </c>
      <c r="N71" s="92">
        <f>Tabela_3_!N69</f>
        <v>108</v>
      </c>
      <c r="O71" s="92">
        <f>Tabela_3_!O69</f>
        <v>109.1</v>
      </c>
      <c r="P71" s="92" t="str">
        <f>Tabela_3_!P69</f>
        <v>-</v>
      </c>
      <c r="Q71" s="92">
        <f>Tabela_3_!Q69</f>
        <v>76.599999999999994</v>
      </c>
    </row>
    <row r="72" spans="1:17" x14ac:dyDescent="0.25">
      <c r="A72" s="88">
        <v>39203</v>
      </c>
      <c r="B72" s="92">
        <f>Tabela_3_!B70</f>
        <v>95.9</v>
      </c>
      <c r="C72" s="92">
        <f>Tabela_3_!C70</f>
        <v>99.3</v>
      </c>
      <c r="D72" s="92">
        <f>Tabela_3_!D70</f>
        <v>91.9</v>
      </c>
      <c r="E72" s="92">
        <f>Tabela_3_!E70</f>
        <v>90.3</v>
      </c>
      <c r="F72" s="92">
        <f>Tabela_3_!F70</f>
        <v>114.7</v>
      </c>
      <c r="G72" s="92">
        <f>Tabela_3_!G70</f>
        <v>91.6</v>
      </c>
      <c r="H72" s="92">
        <f>Tabela_3_!H70</f>
        <v>96.1</v>
      </c>
      <c r="I72" s="92">
        <f>Tabela_3_!I70</f>
        <v>97.1</v>
      </c>
      <c r="J72" s="92">
        <f>Tabela_3_!J70</f>
        <v>89.5</v>
      </c>
      <c r="K72" s="92">
        <f>Tabela_3_!K70</f>
        <v>98.6</v>
      </c>
      <c r="L72" s="92">
        <f>Tabela_3_!L70</f>
        <v>94.5</v>
      </c>
      <c r="M72" s="92">
        <f>Tabela_3_!M70</f>
        <v>79.3</v>
      </c>
      <c r="N72" s="92">
        <f>Tabela_3_!N70</f>
        <v>109.1</v>
      </c>
      <c r="O72" s="92">
        <f>Tabela_3_!O70</f>
        <v>106.1</v>
      </c>
      <c r="P72" s="92" t="str">
        <f>Tabela_3_!P70</f>
        <v>-</v>
      </c>
      <c r="Q72" s="92">
        <f>Tabela_3_!Q70</f>
        <v>79.400000000000006</v>
      </c>
    </row>
    <row r="73" spans="1:17" x14ac:dyDescent="0.25">
      <c r="A73" s="88">
        <v>39234</v>
      </c>
      <c r="B73" s="92">
        <f>Tabela_3_!B71</f>
        <v>97.5</v>
      </c>
      <c r="C73" s="92">
        <f>Tabela_3_!C71</f>
        <v>98.7</v>
      </c>
      <c r="D73" s="92">
        <f>Tabela_3_!D71</f>
        <v>92.8</v>
      </c>
      <c r="E73" s="92">
        <f>Tabela_3_!E71</f>
        <v>88.3</v>
      </c>
      <c r="F73" s="92">
        <f>Tabela_3_!F71</f>
        <v>111.2</v>
      </c>
      <c r="G73" s="92">
        <f>Tabela_3_!G71</f>
        <v>90.8</v>
      </c>
      <c r="H73" s="92">
        <f>Tabela_3_!H71</f>
        <v>95.3</v>
      </c>
      <c r="I73" s="92">
        <f>Tabela_3_!I71</f>
        <v>97.6</v>
      </c>
      <c r="J73" s="92">
        <f>Tabela_3_!J71</f>
        <v>92</v>
      </c>
      <c r="K73" s="92">
        <f>Tabela_3_!K71</f>
        <v>98.7</v>
      </c>
      <c r="L73" s="92">
        <f>Tabela_3_!L71</f>
        <v>97.6</v>
      </c>
      <c r="M73" s="92">
        <f>Tabela_3_!M71</f>
        <v>80.400000000000006</v>
      </c>
      <c r="N73" s="92">
        <f>Tabela_3_!N71</f>
        <v>109</v>
      </c>
      <c r="O73" s="92">
        <f>Tabela_3_!O71</f>
        <v>102.2</v>
      </c>
      <c r="P73" s="92" t="str">
        <f>Tabela_3_!P71</f>
        <v>-</v>
      </c>
      <c r="Q73" s="92">
        <f>Tabela_3_!Q71</f>
        <v>74.5</v>
      </c>
    </row>
    <row r="74" spans="1:17" x14ac:dyDescent="0.25">
      <c r="A74" s="88">
        <v>39264</v>
      </c>
      <c r="B74" s="92">
        <f>Tabela_3_!B72</f>
        <v>96.8</v>
      </c>
      <c r="C74" s="92">
        <f>Tabela_3_!C72</f>
        <v>100.2</v>
      </c>
      <c r="D74" s="92">
        <f>Tabela_3_!D72</f>
        <v>91.2</v>
      </c>
      <c r="E74" s="92">
        <f>Tabela_3_!E72</f>
        <v>89.6</v>
      </c>
      <c r="F74" s="92">
        <f>Tabela_3_!F72</f>
        <v>107.8</v>
      </c>
      <c r="G74" s="92">
        <f>Tabela_3_!G72</f>
        <v>89.7</v>
      </c>
      <c r="H74" s="92">
        <f>Tabela_3_!H72</f>
        <v>99.8</v>
      </c>
      <c r="I74" s="92">
        <f>Tabela_3_!I72</f>
        <v>98</v>
      </c>
      <c r="J74" s="92">
        <f>Tabela_3_!J72</f>
        <v>92.5</v>
      </c>
      <c r="K74" s="92">
        <f>Tabela_3_!K72</f>
        <v>93.8</v>
      </c>
      <c r="L74" s="92">
        <f>Tabela_3_!L72</f>
        <v>96.4</v>
      </c>
      <c r="M74" s="92">
        <f>Tabela_3_!M72</f>
        <v>80.7</v>
      </c>
      <c r="N74" s="92">
        <f>Tabela_3_!N72</f>
        <v>107.7</v>
      </c>
      <c r="O74" s="92">
        <f>Tabela_3_!O72</f>
        <v>104.1</v>
      </c>
      <c r="P74" s="92" t="str">
        <f>Tabela_3_!P72</f>
        <v>-</v>
      </c>
      <c r="Q74" s="92">
        <f>Tabela_3_!Q72</f>
        <v>76.5</v>
      </c>
    </row>
    <row r="75" spans="1:17" x14ac:dyDescent="0.25">
      <c r="A75" s="88">
        <v>39295</v>
      </c>
      <c r="B75" s="92">
        <f>Tabela_3_!B73</f>
        <v>97.4</v>
      </c>
      <c r="C75" s="92">
        <f>Tabela_3_!C73</f>
        <v>98.7</v>
      </c>
      <c r="D75" s="92">
        <f>Tabela_3_!D73</f>
        <v>98.2</v>
      </c>
      <c r="E75" s="92">
        <f>Tabela_3_!E73</f>
        <v>89.7</v>
      </c>
      <c r="F75" s="92">
        <f>Tabela_3_!F73</f>
        <v>107.5</v>
      </c>
      <c r="G75" s="92">
        <f>Tabela_3_!G73</f>
        <v>88.8</v>
      </c>
      <c r="H75" s="92">
        <f>Tabela_3_!H73</f>
        <v>96.8</v>
      </c>
      <c r="I75" s="92">
        <f>Tabela_3_!I73</f>
        <v>99</v>
      </c>
      <c r="J75" s="92">
        <f>Tabela_3_!J73</f>
        <v>96.1</v>
      </c>
      <c r="K75" s="92">
        <f>Tabela_3_!K73</f>
        <v>98.8</v>
      </c>
      <c r="L75" s="92">
        <f>Tabela_3_!L73</f>
        <v>96.7</v>
      </c>
      <c r="M75" s="92">
        <f>Tabela_3_!M73</f>
        <v>81.7</v>
      </c>
      <c r="N75" s="92">
        <f>Tabela_3_!N73</f>
        <v>109.2</v>
      </c>
      <c r="O75" s="92">
        <f>Tabela_3_!O73</f>
        <v>102.7</v>
      </c>
      <c r="P75" s="92" t="str">
        <f>Tabela_3_!P73</f>
        <v>-</v>
      </c>
      <c r="Q75" s="92">
        <f>Tabela_3_!Q73</f>
        <v>80.2</v>
      </c>
    </row>
    <row r="76" spans="1:17" x14ac:dyDescent="0.25">
      <c r="A76" s="88">
        <v>39326</v>
      </c>
      <c r="B76" s="92">
        <f>Tabela_3_!B74</f>
        <v>97.6</v>
      </c>
      <c r="C76" s="92">
        <f>Tabela_3_!C74</f>
        <v>98.1</v>
      </c>
      <c r="D76" s="92">
        <f>Tabela_3_!D74</f>
        <v>92.7</v>
      </c>
      <c r="E76" s="92">
        <f>Tabela_3_!E74</f>
        <v>90.2</v>
      </c>
      <c r="F76" s="92">
        <f>Tabela_3_!F74</f>
        <v>110.3</v>
      </c>
      <c r="G76" s="92">
        <f>Tabela_3_!G74</f>
        <v>87.8</v>
      </c>
      <c r="H76" s="92">
        <f>Tabela_3_!H74</f>
        <v>95.4</v>
      </c>
      <c r="I76" s="92">
        <f>Tabela_3_!I74</f>
        <v>96.3</v>
      </c>
      <c r="J76" s="92">
        <f>Tabela_3_!J74</f>
        <v>88.5</v>
      </c>
      <c r="K76" s="92">
        <f>Tabela_3_!K74</f>
        <v>97</v>
      </c>
      <c r="L76" s="92">
        <f>Tabela_3_!L74</f>
        <v>98</v>
      </c>
      <c r="M76" s="92">
        <f>Tabela_3_!M74</f>
        <v>80.099999999999994</v>
      </c>
      <c r="N76" s="92">
        <f>Tabela_3_!N74</f>
        <v>107.9</v>
      </c>
      <c r="O76" s="92">
        <f>Tabela_3_!O74</f>
        <v>103.1</v>
      </c>
      <c r="P76" s="92" t="str">
        <f>Tabela_3_!P74</f>
        <v>-</v>
      </c>
      <c r="Q76" s="92">
        <f>Tabela_3_!Q74</f>
        <v>79.599999999999994</v>
      </c>
    </row>
    <row r="77" spans="1:17" x14ac:dyDescent="0.25">
      <c r="A77" s="88">
        <v>39356</v>
      </c>
      <c r="B77" s="92">
        <f>Tabela_3_!B75</f>
        <v>98.2</v>
      </c>
      <c r="C77" s="92">
        <f>Tabela_3_!C75</f>
        <v>99.8</v>
      </c>
      <c r="D77" s="92">
        <f>Tabela_3_!D75</f>
        <v>94.2</v>
      </c>
      <c r="E77" s="92">
        <f>Tabela_3_!E75</f>
        <v>89.5</v>
      </c>
      <c r="F77" s="92">
        <f>Tabela_3_!F75</f>
        <v>110.6</v>
      </c>
      <c r="G77" s="92">
        <f>Tabela_3_!G75</f>
        <v>90</v>
      </c>
      <c r="H77" s="92">
        <f>Tabela_3_!H75</f>
        <v>97</v>
      </c>
      <c r="I77" s="92">
        <f>Tabela_3_!I75</f>
        <v>98.4</v>
      </c>
      <c r="J77" s="92">
        <f>Tabela_3_!J75</f>
        <v>96.4</v>
      </c>
      <c r="K77" s="92">
        <f>Tabela_3_!K75</f>
        <v>99.3</v>
      </c>
      <c r="L77" s="92">
        <f>Tabela_3_!L75</f>
        <v>99</v>
      </c>
      <c r="M77" s="92">
        <f>Tabela_3_!M75</f>
        <v>85.5</v>
      </c>
      <c r="N77" s="92">
        <f>Tabela_3_!N75</f>
        <v>109</v>
      </c>
      <c r="O77" s="92">
        <f>Tabela_3_!O75</f>
        <v>105.2</v>
      </c>
      <c r="P77" s="92" t="str">
        <f>Tabela_3_!P75</f>
        <v>-</v>
      </c>
      <c r="Q77" s="92">
        <f>Tabela_3_!Q75</f>
        <v>81.599999999999994</v>
      </c>
    </row>
    <row r="78" spans="1:17" x14ac:dyDescent="0.25">
      <c r="A78" s="88">
        <v>39387</v>
      </c>
      <c r="B78" s="92">
        <f>Tabela_3_!B76</f>
        <v>98.5</v>
      </c>
      <c r="C78" s="92">
        <f>Tabela_3_!C76</f>
        <v>100.8</v>
      </c>
      <c r="D78" s="92">
        <f>Tabela_3_!D76</f>
        <v>95.9</v>
      </c>
      <c r="E78" s="92">
        <f>Tabela_3_!E76</f>
        <v>91.3</v>
      </c>
      <c r="F78" s="92">
        <f>Tabela_3_!F76</f>
        <v>110.6</v>
      </c>
      <c r="G78" s="92">
        <f>Tabela_3_!G76</f>
        <v>92.2</v>
      </c>
      <c r="H78" s="92">
        <f>Tabela_3_!H76</f>
        <v>99.7</v>
      </c>
      <c r="I78" s="92">
        <f>Tabela_3_!I76</f>
        <v>101.6</v>
      </c>
      <c r="J78" s="92">
        <f>Tabela_3_!J76</f>
        <v>104</v>
      </c>
      <c r="K78" s="92">
        <f>Tabela_3_!K76</f>
        <v>99.1</v>
      </c>
      <c r="L78" s="92">
        <f>Tabela_3_!L76</f>
        <v>99</v>
      </c>
      <c r="M78" s="92">
        <f>Tabela_3_!M76</f>
        <v>81.7</v>
      </c>
      <c r="N78" s="92">
        <f>Tabela_3_!N76</f>
        <v>108.9</v>
      </c>
      <c r="O78" s="92">
        <f>Tabela_3_!O76</f>
        <v>105.8</v>
      </c>
      <c r="P78" s="92" t="str">
        <f>Tabela_3_!P76</f>
        <v>-</v>
      </c>
      <c r="Q78" s="92">
        <f>Tabela_3_!Q76</f>
        <v>82.8</v>
      </c>
    </row>
    <row r="79" spans="1:17" x14ac:dyDescent="0.25">
      <c r="A79" s="88">
        <v>39417</v>
      </c>
      <c r="B79" s="92">
        <f>Tabela_3_!B77</f>
        <v>99</v>
      </c>
      <c r="C79" s="92">
        <f>Tabela_3_!C77</f>
        <v>104.2</v>
      </c>
      <c r="D79" s="92">
        <f>Tabela_3_!D77</f>
        <v>99</v>
      </c>
      <c r="E79" s="92">
        <f>Tabela_3_!E77</f>
        <v>93</v>
      </c>
      <c r="F79" s="92">
        <f>Tabela_3_!F77</f>
        <v>112.2</v>
      </c>
      <c r="G79" s="92">
        <f>Tabela_3_!G77</f>
        <v>95.5</v>
      </c>
      <c r="H79" s="92">
        <f>Tabela_3_!H77</f>
        <v>101.2</v>
      </c>
      <c r="I79" s="92">
        <f>Tabela_3_!I77</f>
        <v>100.6</v>
      </c>
      <c r="J79" s="92">
        <f>Tabela_3_!J77</f>
        <v>105.9</v>
      </c>
      <c r="K79" s="92">
        <f>Tabela_3_!K77</f>
        <v>98.9</v>
      </c>
      <c r="L79" s="92">
        <f>Tabela_3_!L77</f>
        <v>98.6</v>
      </c>
      <c r="M79" s="92">
        <f>Tabela_3_!M77</f>
        <v>84.3</v>
      </c>
      <c r="N79" s="92">
        <f>Tabela_3_!N77</f>
        <v>106.6</v>
      </c>
      <c r="O79" s="92">
        <f>Tabela_3_!O77</f>
        <v>106.1</v>
      </c>
      <c r="P79" s="92" t="str">
        <f>Tabela_3_!P77</f>
        <v>-</v>
      </c>
      <c r="Q79" s="92">
        <f>Tabela_3_!Q77</f>
        <v>82.3</v>
      </c>
    </row>
    <row r="80" spans="1:17" x14ac:dyDescent="0.25">
      <c r="A80" s="88">
        <v>39448</v>
      </c>
      <c r="B80" s="92">
        <f>Tabela_3_!B78</f>
        <v>101.3</v>
      </c>
      <c r="C80" s="92">
        <f>Tabela_3_!C78</f>
        <v>103</v>
      </c>
      <c r="D80" s="92">
        <f>Tabela_3_!D78</f>
        <v>106</v>
      </c>
      <c r="E80" s="92">
        <f>Tabela_3_!E78</f>
        <v>95.2</v>
      </c>
      <c r="F80" s="92">
        <f>Tabela_3_!F78</f>
        <v>104.5</v>
      </c>
      <c r="G80" s="92">
        <f>Tabela_3_!G78</f>
        <v>98.6</v>
      </c>
      <c r="H80" s="92">
        <f>Tabela_3_!H78</f>
        <v>100.1</v>
      </c>
      <c r="I80" s="92">
        <f>Tabela_3_!I78</f>
        <v>103.1</v>
      </c>
      <c r="J80" s="92">
        <f>Tabela_3_!J78</f>
        <v>102.6</v>
      </c>
      <c r="K80" s="92">
        <f>Tabela_3_!K78</f>
        <v>103.1</v>
      </c>
      <c r="L80" s="92">
        <f>Tabela_3_!L78</f>
        <v>101.3</v>
      </c>
      <c r="M80" s="92">
        <f>Tabela_3_!M78</f>
        <v>89.6</v>
      </c>
      <c r="N80" s="92">
        <f>Tabela_3_!N78</f>
        <v>107.4</v>
      </c>
      <c r="O80" s="92">
        <f>Tabela_3_!O78</f>
        <v>108.9</v>
      </c>
      <c r="P80" s="92" t="str">
        <f>Tabela_3_!P78</f>
        <v>-</v>
      </c>
      <c r="Q80" s="92">
        <f>Tabela_3_!Q78</f>
        <v>90.5</v>
      </c>
    </row>
    <row r="81" spans="1:17" x14ac:dyDescent="0.25">
      <c r="A81" s="88">
        <v>39479</v>
      </c>
      <c r="B81" s="92">
        <f>Tabela_3_!B79</f>
        <v>100.1</v>
      </c>
      <c r="C81" s="92">
        <f>Tabela_3_!C79</f>
        <v>103.9</v>
      </c>
      <c r="D81" s="92">
        <f>Tabela_3_!D79</f>
        <v>102.3</v>
      </c>
      <c r="E81" s="92">
        <f>Tabela_3_!E79</f>
        <v>101.4</v>
      </c>
      <c r="F81" s="92">
        <f>Tabela_3_!F79</f>
        <v>111.5</v>
      </c>
      <c r="G81" s="92">
        <f>Tabela_3_!G79</f>
        <v>99.7</v>
      </c>
      <c r="H81" s="92">
        <f>Tabela_3_!H79</f>
        <v>103.2</v>
      </c>
      <c r="I81" s="92">
        <f>Tabela_3_!I79</f>
        <v>101.3</v>
      </c>
      <c r="J81" s="92">
        <f>Tabela_3_!J79</f>
        <v>102.4</v>
      </c>
      <c r="K81" s="92">
        <f>Tabela_3_!K79</f>
        <v>96.8</v>
      </c>
      <c r="L81" s="92">
        <f>Tabela_3_!L79</f>
        <v>100.6</v>
      </c>
      <c r="M81" s="92">
        <f>Tabela_3_!M79</f>
        <v>87.2</v>
      </c>
      <c r="N81" s="92">
        <f>Tabela_3_!N79</f>
        <v>108.3</v>
      </c>
      <c r="O81" s="92">
        <f>Tabela_3_!O79</f>
        <v>111.1</v>
      </c>
      <c r="P81" s="92" t="str">
        <f>Tabela_3_!P79</f>
        <v>-</v>
      </c>
      <c r="Q81" s="92">
        <f>Tabela_3_!Q79</f>
        <v>89.5</v>
      </c>
    </row>
    <row r="82" spans="1:17" x14ac:dyDescent="0.25">
      <c r="A82" s="88">
        <v>39508</v>
      </c>
      <c r="B82" s="92">
        <f>Tabela_3_!B80</f>
        <v>100.6</v>
      </c>
      <c r="C82" s="92">
        <f>Tabela_3_!C80</f>
        <v>101.2</v>
      </c>
      <c r="D82" s="92">
        <f>Tabela_3_!D80</f>
        <v>97.4</v>
      </c>
      <c r="E82" s="92">
        <f>Tabela_3_!E80</f>
        <v>94.9</v>
      </c>
      <c r="F82" s="92">
        <f>Tabela_3_!F80</f>
        <v>118.4</v>
      </c>
      <c r="G82" s="92">
        <f>Tabela_3_!G80</f>
        <v>95.7</v>
      </c>
      <c r="H82" s="92">
        <f>Tabela_3_!H80</f>
        <v>96.1</v>
      </c>
      <c r="I82" s="92">
        <f>Tabela_3_!I80</f>
        <v>100.5</v>
      </c>
      <c r="J82" s="92">
        <f>Tabela_3_!J80</f>
        <v>107.4</v>
      </c>
      <c r="K82" s="92">
        <f>Tabela_3_!K80</f>
        <v>101.6</v>
      </c>
      <c r="L82" s="92">
        <f>Tabela_3_!L80</f>
        <v>102</v>
      </c>
      <c r="M82" s="92">
        <f>Tabela_3_!M80</f>
        <v>87.2</v>
      </c>
      <c r="N82" s="92">
        <f>Tabela_3_!N80</f>
        <v>110.5</v>
      </c>
      <c r="O82" s="92">
        <f>Tabela_3_!O80</f>
        <v>108.8</v>
      </c>
      <c r="P82" s="92" t="str">
        <f>Tabela_3_!P80</f>
        <v>-</v>
      </c>
      <c r="Q82" s="92">
        <f>Tabela_3_!Q80</f>
        <v>85.7</v>
      </c>
    </row>
    <row r="83" spans="1:17" x14ac:dyDescent="0.25">
      <c r="A83" s="88">
        <v>39539</v>
      </c>
      <c r="B83" s="92">
        <f>Tabela_3_!B81</f>
        <v>100.1</v>
      </c>
      <c r="C83" s="92">
        <f>Tabela_3_!C81</f>
        <v>101.9</v>
      </c>
      <c r="D83" s="92">
        <f>Tabela_3_!D81</f>
        <v>94.7</v>
      </c>
      <c r="E83" s="92">
        <f>Tabela_3_!E81</f>
        <v>92.2</v>
      </c>
      <c r="F83" s="92">
        <f>Tabela_3_!F81</f>
        <v>109.8</v>
      </c>
      <c r="G83" s="92">
        <f>Tabela_3_!G81</f>
        <v>92.5</v>
      </c>
      <c r="H83" s="92">
        <f>Tabela_3_!H81</f>
        <v>101.3</v>
      </c>
      <c r="I83" s="92">
        <f>Tabela_3_!I81</f>
        <v>100.9</v>
      </c>
      <c r="J83" s="92">
        <f>Tabela_3_!J81</f>
        <v>105.8</v>
      </c>
      <c r="K83" s="92">
        <f>Tabela_3_!K81</f>
        <v>96.1</v>
      </c>
      <c r="L83" s="92">
        <f>Tabela_3_!L81</f>
        <v>102.5</v>
      </c>
      <c r="M83" s="92">
        <f>Tabela_3_!M81</f>
        <v>87.9</v>
      </c>
      <c r="N83" s="92">
        <f>Tabela_3_!N81</f>
        <v>109.2</v>
      </c>
      <c r="O83" s="92">
        <f>Tabela_3_!O81</f>
        <v>108</v>
      </c>
      <c r="P83" s="92" t="str">
        <f>Tabela_3_!P81</f>
        <v>-</v>
      </c>
      <c r="Q83" s="92">
        <f>Tabela_3_!Q81</f>
        <v>84.2</v>
      </c>
    </row>
    <row r="84" spans="1:17" x14ac:dyDescent="0.25">
      <c r="A84" s="88">
        <v>39569</v>
      </c>
      <c r="B84" s="92">
        <f>Tabela_3_!B82</f>
        <v>99.1</v>
      </c>
      <c r="C84" s="92">
        <f>Tabela_3_!C82</f>
        <v>100.7</v>
      </c>
      <c r="D84" s="92">
        <f>Tabela_3_!D82</f>
        <v>96.5</v>
      </c>
      <c r="E84" s="92">
        <f>Tabela_3_!E82</f>
        <v>93.7</v>
      </c>
      <c r="F84" s="92">
        <f>Tabela_3_!F82</f>
        <v>108.6</v>
      </c>
      <c r="G84" s="92">
        <f>Tabela_3_!G82</f>
        <v>91.1</v>
      </c>
      <c r="H84" s="92">
        <f>Tabela_3_!H82</f>
        <v>100.2</v>
      </c>
      <c r="I84" s="92">
        <f>Tabela_3_!I82</f>
        <v>102.4</v>
      </c>
      <c r="J84" s="92">
        <f>Tabela_3_!J82</f>
        <v>108.5</v>
      </c>
      <c r="K84" s="92">
        <f>Tabela_3_!K82</f>
        <v>98.4</v>
      </c>
      <c r="L84" s="92">
        <f>Tabela_3_!L82</f>
        <v>101.9</v>
      </c>
      <c r="M84" s="92">
        <f>Tabela_3_!M82</f>
        <v>87</v>
      </c>
      <c r="N84" s="92">
        <f>Tabela_3_!N82</f>
        <v>103.6</v>
      </c>
      <c r="O84" s="92">
        <f>Tabela_3_!O82</f>
        <v>100.7</v>
      </c>
      <c r="P84" s="92" t="str">
        <f>Tabela_3_!P82</f>
        <v>-</v>
      </c>
      <c r="Q84" s="92">
        <f>Tabela_3_!Q82</f>
        <v>85.7</v>
      </c>
    </row>
    <row r="85" spans="1:17" x14ac:dyDescent="0.25">
      <c r="A85" s="88">
        <v>39600</v>
      </c>
      <c r="B85" s="92">
        <f>Tabela_3_!B83</f>
        <v>105.1</v>
      </c>
      <c r="C85" s="92">
        <f>Tabela_3_!C83</f>
        <v>99.6</v>
      </c>
      <c r="D85" s="92">
        <f>Tabela_3_!D83</f>
        <v>99</v>
      </c>
      <c r="E85" s="92">
        <f>Tabela_3_!E83</f>
        <v>95.6</v>
      </c>
      <c r="F85" s="92">
        <f>Tabela_3_!F83</f>
        <v>112.8</v>
      </c>
      <c r="G85" s="92">
        <f>Tabela_3_!G83</f>
        <v>93.5</v>
      </c>
      <c r="H85" s="92">
        <f>Tabela_3_!H83</f>
        <v>97</v>
      </c>
      <c r="I85" s="92">
        <f>Tabela_3_!I83</f>
        <v>103.8</v>
      </c>
      <c r="J85" s="92">
        <f>Tabela_3_!J83</f>
        <v>105.5</v>
      </c>
      <c r="K85" s="92">
        <f>Tabela_3_!K83</f>
        <v>104.8</v>
      </c>
      <c r="L85" s="92">
        <f>Tabela_3_!L83</f>
        <v>106.9</v>
      </c>
      <c r="M85" s="92">
        <f>Tabela_3_!M83</f>
        <v>89.9</v>
      </c>
      <c r="N85" s="92">
        <f>Tabela_3_!N83</f>
        <v>107.3</v>
      </c>
      <c r="O85" s="92">
        <f>Tabela_3_!O83</f>
        <v>108.7</v>
      </c>
      <c r="P85" s="92" t="str">
        <f>Tabela_3_!P83</f>
        <v>-</v>
      </c>
      <c r="Q85" s="92">
        <f>Tabela_3_!Q83</f>
        <v>87.2</v>
      </c>
    </row>
    <row r="86" spans="1:17" x14ac:dyDescent="0.25">
      <c r="A86" s="88">
        <v>39630</v>
      </c>
      <c r="B86" s="92">
        <f>Tabela_3_!B84</f>
        <v>103</v>
      </c>
      <c r="C86" s="92">
        <f>Tabela_3_!C84</f>
        <v>99.3</v>
      </c>
      <c r="D86" s="92">
        <f>Tabela_3_!D84</f>
        <v>97.9</v>
      </c>
      <c r="E86" s="92">
        <f>Tabela_3_!E84</f>
        <v>97.2</v>
      </c>
      <c r="F86" s="92">
        <f>Tabela_3_!F84</f>
        <v>111.9</v>
      </c>
      <c r="G86" s="92">
        <f>Tabela_3_!G84</f>
        <v>91.2</v>
      </c>
      <c r="H86" s="92">
        <f>Tabela_3_!H84</f>
        <v>98.9</v>
      </c>
      <c r="I86" s="92">
        <f>Tabela_3_!I84</f>
        <v>105.4</v>
      </c>
      <c r="J86" s="92">
        <f>Tabela_3_!J84</f>
        <v>106.7</v>
      </c>
      <c r="K86" s="92">
        <f>Tabela_3_!K84</f>
        <v>101</v>
      </c>
      <c r="L86" s="92">
        <f>Tabela_3_!L84</f>
        <v>103.5</v>
      </c>
      <c r="M86" s="92">
        <f>Tabela_3_!M84</f>
        <v>91.6</v>
      </c>
      <c r="N86" s="92">
        <f>Tabela_3_!N84</f>
        <v>107.9</v>
      </c>
      <c r="O86" s="92">
        <f>Tabela_3_!O84</f>
        <v>106.1</v>
      </c>
      <c r="P86" s="92" t="str">
        <f>Tabela_3_!P84</f>
        <v>-</v>
      </c>
      <c r="Q86" s="92">
        <f>Tabela_3_!Q84</f>
        <v>88.1</v>
      </c>
    </row>
    <row r="87" spans="1:17" x14ac:dyDescent="0.25">
      <c r="A87" s="88">
        <v>39661</v>
      </c>
      <c r="B87" s="92">
        <f>Tabela_3_!B85</f>
        <v>102</v>
      </c>
      <c r="C87" s="92">
        <f>Tabela_3_!C85</f>
        <v>101.1</v>
      </c>
      <c r="D87" s="92">
        <f>Tabela_3_!D85</f>
        <v>97.3</v>
      </c>
      <c r="E87" s="92">
        <f>Tabela_3_!E85</f>
        <v>100.3</v>
      </c>
      <c r="F87" s="92">
        <f>Tabela_3_!F85</f>
        <v>117.3</v>
      </c>
      <c r="G87" s="92">
        <f>Tabela_3_!G85</f>
        <v>94</v>
      </c>
      <c r="H87" s="92">
        <f>Tabela_3_!H85</f>
        <v>102.8</v>
      </c>
      <c r="I87" s="92">
        <f>Tabela_3_!I85</f>
        <v>104.3</v>
      </c>
      <c r="J87" s="92">
        <f>Tabela_3_!J85</f>
        <v>103.7</v>
      </c>
      <c r="K87" s="92">
        <f>Tabela_3_!K85</f>
        <v>101</v>
      </c>
      <c r="L87" s="92">
        <f>Tabela_3_!L85</f>
        <v>102.1</v>
      </c>
      <c r="M87" s="92">
        <f>Tabela_3_!M85</f>
        <v>88.1</v>
      </c>
      <c r="N87" s="92">
        <f>Tabela_3_!N85</f>
        <v>111.1</v>
      </c>
      <c r="O87" s="92">
        <f>Tabela_3_!O85</f>
        <v>106.6</v>
      </c>
      <c r="P87" s="92" t="str">
        <f>Tabela_3_!P85</f>
        <v>-</v>
      </c>
      <c r="Q87" s="92">
        <f>Tabela_3_!Q85</f>
        <v>83.9</v>
      </c>
    </row>
    <row r="88" spans="1:17" x14ac:dyDescent="0.25">
      <c r="A88" s="88">
        <v>39692</v>
      </c>
      <c r="B88" s="92">
        <f>Tabela_3_!B86</f>
        <v>103</v>
      </c>
      <c r="C88" s="92">
        <f>Tabela_3_!C86</f>
        <v>100.9</v>
      </c>
      <c r="D88" s="92">
        <f>Tabela_3_!D86</f>
        <v>101</v>
      </c>
      <c r="E88" s="92">
        <f>Tabela_3_!E86</f>
        <v>98.8</v>
      </c>
      <c r="F88" s="92">
        <f>Tabela_3_!F86</f>
        <v>111.8</v>
      </c>
      <c r="G88" s="92">
        <f>Tabela_3_!G86</f>
        <v>94.9</v>
      </c>
      <c r="H88" s="92">
        <f>Tabela_3_!H86</f>
        <v>101.1</v>
      </c>
      <c r="I88" s="92">
        <f>Tabela_3_!I86</f>
        <v>102.6</v>
      </c>
      <c r="J88" s="92">
        <f>Tabela_3_!J86</f>
        <v>100</v>
      </c>
      <c r="K88" s="92">
        <f>Tabela_3_!K86</f>
        <v>101.2</v>
      </c>
      <c r="L88" s="92">
        <f>Tabela_3_!L86</f>
        <v>103.3</v>
      </c>
      <c r="M88" s="92">
        <f>Tabela_3_!M86</f>
        <v>93.4</v>
      </c>
      <c r="N88" s="92">
        <f>Tabela_3_!N86</f>
        <v>111.1</v>
      </c>
      <c r="O88" s="92">
        <f>Tabela_3_!O86</f>
        <v>111.5</v>
      </c>
      <c r="P88" s="92" t="str">
        <f>Tabela_3_!P86</f>
        <v>-</v>
      </c>
      <c r="Q88" s="92">
        <f>Tabela_3_!Q86</f>
        <v>82.2</v>
      </c>
    </row>
    <row r="89" spans="1:17" x14ac:dyDescent="0.25">
      <c r="A89" s="88">
        <v>39722</v>
      </c>
      <c r="B89" s="92">
        <f>Tabela_3_!B87</f>
        <v>99.3</v>
      </c>
      <c r="C89" s="92">
        <f>Tabela_3_!C87</f>
        <v>98.6</v>
      </c>
      <c r="D89" s="92">
        <f>Tabela_3_!D87</f>
        <v>97.8</v>
      </c>
      <c r="E89" s="92">
        <f>Tabela_3_!E87</f>
        <v>101.4</v>
      </c>
      <c r="F89" s="92">
        <f>Tabela_3_!F87</f>
        <v>112.8</v>
      </c>
      <c r="G89" s="92">
        <f>Tabela_3_!G87</f>
        <v>93.9</v>
      </c>
      <c r="H89" s="92">
        <f>Tabela_3_!H87</f>
        <v>99.4</v>
      </c>
      <c r="I89" s="92">
        <f>Tabela_3_!I87</f>
        <v>99.1</v>
      </c>
      <c r="J89" s="92">
        <f>Tabela_3_!J87</f>
        <v>94.5</v>
      </c>
      <c r="K89" s="92">
        <f>Tabela_3_!K87</f>
        <v>101.1</v>
      </c>
      <c r="L89" s="92">
        <f>Tabela_3_!L87</f>
        <v>101</v>
      </c>
      <c r="M89" s="92">
        <f>Tabela_3_!M87</f>
        <v>91.1</v>
      </c>
      <c r="N89" s="92">
        <f>Tabela_3_!N87</f>
        <v>105.4</v>
      </c>
      <c r="O89" s="92">
        <f>Tabela_3_!O87</f>
        <v>105.6</v>
      </c>
      <c r="P89" s="92" t="str">
        <f>Tabela_3_!P87</f>
        <v>-</v>
      </c>
      <c r="Q89" s="92">
        <f>Tabela_3_!Q87</f>
        <v>86.1</v>
      </c>
    </row>
    <row r="90" spans="1:17" x14ac:dyDescent="0.25">
      <c r="A90" s="88">
        <v>39753</v>
      </c>
      <c r="B90" s="92">
        <f>Tabela_3_!B88</f>
        <v>94.9</v>
      </c>
      <c r="C90" s="92">
        <f>Tabela_3_!C88</f>
        <v>98.1</v>
      </c>
      <c r="D90" s="92">
        <f>Tabela_3_!D88</f>
        <v>90.6</v>
      </c>
      <c r="E90" s="92">
        <f>Tabela_3_!E88</f>
        <v>96.6</v>
      </c>
      <c r="F90" s="92">
        <f>Tabela_3_!F88</f>
        <v>108</v>
      </c>
      <c r="G90" s="92">
        <f>Tabela_3_!G88</f>
        <v>92.7</v>
      </c>
      <c r="H90" s="92">
        <f>Tabela_3_!H88</f>
        <v>98.5</v>
      </c>
      <c r="I90" s="92">
        <f>Tabela_3_!I88</f>
        <v>86.7</v>
      </c>
      <c r="J90" s="92">
        <f>Tabela_3_!J88</f>
        <v>80.5</v>
      </c>
      <c r="K90" s="92">
        <f>Tabela_3_!K88</f>
        <v>99.4</v>
      </c>
      <c r="L90" s="92">
        <f>Tabela_3_!L88</f>
        <v>98.4</v>
      </c>
      <c r="M90" s="92">
        <f>Tabela_3_!M88</f>
        <v>90.6</v>
      </c>
      <c r="N90" s="92">
        <f>Tabela_3_!N88</f>
        <v>101.1</v>
      </c>
      <c r="O90" s="92">
        <f>Tabela_3_!O88</f>
        <v>97.5</v>
      </c>
      <c r="P90" s="92" t="str">
        <f>Tabela_3_!P88</f>
        <v>-</v>
      </c>
      <c r="Q90" s="92">
        <f>Tabela_3_!Q88</f>
        <v>82.1</v>
      </c>
    </row>
    <row r="91" spans="1:17" x14ac:dyDescent="0.25">
      <c r="A91" s="88">
        <v>39783</v>
      </c>
      <c r="B91" s="92">
        <f>Tabela_3_!B89</f>
        <v>82.8</v>
      </c>
      <c r="C91" s="92">
        <f>Tabela_3_!C89</f>
        <v>91.4</v>
      </c>
      <c r="D91" s="92">
        <f>Tabela_3_!D89</f>
        <v>87.9</v>
      </c>
      <c r="E91" s="92">
        <f>Tabela_3_!E89</f>
        <v>89.2</v>
      </c>
      <c r="F91" s="92">
        <f>Tabela_3_!F89</f>
        <v>102.8</v>
      </c>
      <c r="G91" s="92">
        <f>Tabela_3_!G89</f>
        <v>88.7</v>
      </c>
      <c r="H91" s="92">
        <f>Tabela_3_!H89</f>
        <v>84.9</v>
      </c>
      <c r="I91" s="92">
        <f>Tabela_3_!I89</f>
        <v>72.2</v>
      </c>
      <c r="J91" s="92">
        <f>Tabela_3_!J89</f>
        <v>70.599999999999994</v>
      </c>
      <c r="K91" s="92">
        <f>Tabela_3_!K89</f>
        <v>88.6</v>
      </c>
      <c r="L91" s="92">
        <f>Tabela_3_!L89</f>
        <v>84.2</v>
      </c>
      <c r="M91" s="92">
        <f>Tabela_3_!M89</f>
        <v>73.3</v>
      </c>
      <c r="N91" s="92">
        <f>Tabela_3_!N89</f>
        <v>94</v>
      </c>
      <c r="O91" s="92">
        <f>Tabela_3_!O89</f>
        <v>86</v>
      </c>
      <c r="P91" s="92" t="str">
        <f>Tabela_3_!P89</f>
        <v>-</v>
      </c>
      <c r="Q91" s="92">
        <f>Tabela_3_!Q89</f>
        <v>84.7</v>
      </c>
    </row>
    <row r="92" spans="1:17" x14ac:dyDescent="0.25">
      <c r="A92" s="88">
        <v>39814</v>
      </c>
      <c r="B92" s="92">
        <f>Tabela_3_!B90</f>
        <v>84.9</v>
      </c>
      <c r="C92" s="92">
        <f>Tabela_3_!C90</f>
        <v>92.1</v>
      </c>
      <c r="D92" s="92">
        <f>Tabela_3_!D90</f>
        <v>79.099999999999994</v>
      </c>
      <c r="E92" s="92">
        <f>Tabela_3_!E90</f>
        <v>92.8</v>
      </c>
      <c r="F92" s="92">
        <f>Tabela_3_!F90</f>
        <v>103.7</v>
      </c>
      <c r="G92" s="92">
        <f>Tabela_3_!G90</f>
        <v>94.5</v>
      </c>
      <c r="H92" s="92">
        <f>Tabela_3_!H90</f>
        <v>82.2</v>
      </c>
      <c r="I92" s="92">
        <f>Tabela_3_!I90</f>
        <v>76.099999999999994</v>
      </c>
      <c r="J92" s="92">
        <f>Tabela_3_!J90</f>
        <v>67.5</v>
      </c>
      <c r="K92" s="92">
        <f>Tabela_3_!K90</f>
        <v>90.6</v>
      </c>
      <c r="L92" s="92">
        <f>Tabela_3_!L90</f>
        <v>87.3</v>
      </c>
      <c r="M92" s="92">
        <f>Tabela_3_!M90</f>
        <v>73.099999999999994</v>
      </c>
      <c r="N92" s="92">
        <f>Tabela_3_!N90</f>
        <v>96.9</v>
      </c>
      <c r="O92" s="92">
        <f>Tabela_3_!O90</f>
        <v>90.5</v>
      </c>
      <c r="P92" s="92" t="str">
        <f>Tabela_3_!P90</f>
        <v>-</v>
      </c>
      <c r="Q92" s="92">
        <f>Tabela_3_!Q90</f>
        <v>84.3</v>
      </c>
    </row>
    <row r="93" spans="1:17" x14ac:dyDescent="0.25">
      <c r="A93" s="88">
        <v>39845</v>
      </c>
      <c r="B93" s="92">
        <f>Tabela_3_!B91</f>
        <v>86.5</v>
      </c>
      <c r="C93" s="92">
        <f>Tabela_3_!C91</f>
        <v>95.3</v>
      </c>
      <c r="D93" s="92">
        <f>Tabela_3_!D91</f>
        <v>83.6</v>
      </c>
      <c r="E93" s="92">
        <f>Tabela_3_!E91</f>
        <v>94.4</v>
      </c>
      <c r="F93" s="92">
        <f>Tabela_3_!F91</f>
        <v>104.6</v>
      </c>
      <c r="G93" s="92">
        <f>Tabela_3_!G91</f>
        <v>83.6</v>
      </c>
      <c r="H93" s="92">
        <f>Tabela_3_!H91</f>
        <v>98.9</v>
      </c>
      <c r="I93" s="92">
        <f>Tabela_3_!I91</f>
        <v>79.099999999999994</v>
      </c>
      <c r="J93" s="92">
        <f>Tabela_3_!J91</f>
        <v>76.7</v>
      </c>
      <c r="K93" s="92">
        <f>Tabela_3_!K91</f>
        <v>86.7</v>
      </c>
      <c r="L93" s="92">
        <f>Tabela_3_!L91</f>
        <v>87.4</v>
      </c>
      <c r="M93" s="92">
        <f>Tabela_3_!M91</f>
        <v>79.2</v>
      </c>
      <c r="N93" s="92">
        <f>Tabela_3_!N91</f>
        <v>94.3</v>
      </c>
      <c r="O93" s="92">
        <f>Tabela_3_!O91</f>
        <v>94.2</v>
      </c>
      <c r="P93" s="92" t="str">
        <f>Tabela_3_!P91</f>
        <v>-</v>
      </c>
      <c r="Q93" s="92">
        <f>Tabela_3_!Q91</f>
        <v>82.8</v>
      </c>
    </row>
    <row r="94" spans="1:17" x14ac:dyDescent="0.25">
      <c r="A94" s="88">
        <v>39873</v>
      </c>
      <c r="B94" s="92">
        <f>Tabela_3_!B92</f>
        <v>87.9</v>
      </c>
      <c r="C94" s="92">
        <f>Tabela_3_!C92</f>
        <v>93.1</v>
      </c>
      <c r="D94" s="92">
        <f>Tabela_3_!D92</f>
        <v>81.3</v>
      </c>
      <c r="E94" s="92">
        <f>Tabela_3_!E92</f>
        <v>95.9</v>
      </c>
      <c r="F94" s="92">
        <f>Tabela_3_!F92</f>
        <v>105.5</v>
      </c>
      <c r="G94" s="92">
        <f>Tabela_3_!G92</f>
        <v>86.5</v>
      </c>
      <c r="H94" s="92">
        <f>Tabela_3_!H92</f>
        <v>92.4</v>
      </c>
      <c r="I94" s="92">
        <f>Tabela_3_!I92</f>
        <v>81.2</v>
      </c>
      <c r="J94" s="92">
        <f>Tabela_3_!J92</f>
        <v>70.7</v>
      </c>
      <c r="K94" s="92">
        <f>Tabela_3_!K92</f>
        <v>94.5</v>
      </c>
      <c r="L94" s="92">
        <f>Tabela_3_!L92</f>
        <v>88.5</v>
      </c>
      <c r="M94" s="92">
        <f>Tabela_3_!M92</f>
        <v>79.599999999999994</v>
      </c>
      <c r="N94" s="92">
        <f>Tabela_3_!N92</f>
        <v>93.9</v>
      </c>
      <c r="O94" s="92">
        <f>Tabela_3_!O92</f>
        <v>94.6</v>
      </c>
      <c r="P94" s="92" t="str">
        <f>Tabela_3_!P92</f>
        <v>-</v>
      </c>
      <c r="Q94" s="92">
        <f>Tabela_3_!Q92</f>
        <v>81.3</v>
      </c>
    </row>
    <row r="95" spans="1:17" x14ac:dyDescent="0.25">
      <c r="A95" s="88">
        <v>39904</v>
      </c>
      <c r="B95" s="92">
        <f>Tabela_3_!B93</f>
        <v>88.4</v>
      </c>
      <c r="C95" s="92">
        <f>Tabela_3_!C93</f>
        <v>88.7</v>
      </c>
      <c r="D95" s="92">
        <f>Tabela_3_!D93</f>
        <v>78.3</v>
      </c>
      <c r="E95" s="92">
        <f>Tabela_3_!E93</f>
        <v>89.7</v>
      </c>
      <c r="F95" s="92">
        <f>Tabela_3_!F93</f>
        <v>109.8</v>
      </c>
      <c r="G95" s="92">
        <f>Tabela_3_!G93</f>
        <v>86.4</v>
      </c>
      <c r="H95" s="92">
        <f>Tabela_3_!H93</f>
        <v>80.3</v>
      </c>
      <c r="I95" s="92">
        <f>Tabela_3_!I93</f>
        <v>82.5</v>
      </c>
      <c r="J95" s="92">
        <f>Tabela_3_!J93</f>
        <v>78.7</v>
      </c>
      <c r="K95" s="92">
        <f>Tabela_3_!K93</f>
        <v>94.1</v>
      </c>
      <c r="L95" s="92">
        <f>Tabela_3_!L93</f>
        <v>90.8</v>
      </c>
      <c r="M95" s="92">
        <f>Tabela_3_!M93</f>
        <v>80.2</v>
      </c>
      <c r="N95" s="92">
        <f>Tabela_3_!N93</f>
        <v>95.6</v>
      </c>
      <c r="O95" s="92">
        <f>Tabela_3_!O93</f>
        <v>99.3</v>
      </c>
      <c r="P95" s="92" t="str">
        <f>Tabela_3_!P93</f>
        <v>-</v>
      </c>
      <c r="Q95" s="92">
        <f>Tabela_3_!Q93</f>
        <v>85.2</v>
      </c>
    </row>
    <row r="96" spans="1:17" x14ac:dyDescent="0.25">
      <c r="A96" s="88">
        <v>39934</v>
      </c>
      <c r="B96" s="92">
        <f>Tabela_3_!B94</f>
        <v>90.6</v>
      </c>
      <c r="C96" s="92">
        <f>Tabela_3_!C94</f>
        <v>89.5</v>
      </c>
      <c r="D96" s="92">
        <f>Tabela_3_!D94</f>
        <v>90</v>
      </c>
      <c r="E96" s="92">
        <f>Tabela_3_!E94</f>
        <v>84.5</v>
      </c>
      <c r="F96" s="92">
        <f>Tabela_3_!F94</f>
        <v>103.1</v>
      </c>
      <c r="G96" s="92">
        <f>Tabela_3_!G94</f>
        <v>86.8</v>
      </c>
      <c r="H96" s="92">
        <f>Tabela_3_!H94</f>
        <v>85.9</v>
      </c>
      <c r="I96" s="92">
        <f>Tabela_3_!I94</f>
        <v>83.2</v>
      </c>
      <c r="J96" s="92">
        <f>Tabela_3_!J94</f>
        <v>78.099999999999994</v>
      </c>
      <c r="K96" s="92">
        <f>Tabela_3_!K94</f>
        <v>97</v>
      </c>
      <c r="L96" s="92">
        <f>Tabela_3_!L94</f>
        <v>93.1</v>
      </c>
      <c r="M96" s="92">
        <f>Tabela_3_!M94</f>
        <v>79.400000000000006</v>
      </c>
      <c r="N96" s="92">
        <f>Tabela_3_!N94</f>
        <v>98.1</v>
      </c>
      <c r="O96" s="92">
        <f>Tabela_3_!O94</f>
        <v>98.5</v>
      </c>
      <c r="P96" s="92" t="str">
        <f>Tabela_3_!P94</f>
        <v>-</v>
      </c>
      <c r="Q96" s="92">
        <f>Tabela_3_!Q94</f>
        <v>82.2</v>
      </c>
    </row>
    <row r="97" spans="1:17" x14ac:dyDescent="0.25">
      <c r="A97" s="88">
        <v>39965</v>
      </c>
      <c r="B97" s="92">
        <f>Tabela_3_!B95</f>
        <v>91.7</v>
      </c>
      <c r="C97" s="92">
        <f>Tabela_3_!C95</f>
        <v>93.4</v>
      </c>
      <c r="D97" s="92">
        <f>Tabela_3_!D95</f>
        <v>85.6</v>
      </c>
      <c r="E97" s="92">
        <f>Tabela_3_!E95</f>
        <v>94.9</v>
      </c>
      <c r="F97" s="92">
        <f>Tabela_3_!F95</f>
        <v>101.5</v>
      </c>
      <c r="G97" s="92">
        <f>Tabela_3_!G95</f>
        <v>85.5</v>
      </c>
      <c r="H97" s="92">
        <f>Tabela_3_!H95</f>
        <v>94.1</v>
      </c>
      <c r="I97" s="92">
        <f>Tabela_3_!I95</f>
        <v>88.1</v>
      </c>
      <c r="J97" s="92">
        <f>Tabela_3_!J95</f>
        <v>78</v>
      </c>
      <c r="K97" s="92">
        <f>Tabela_3_!K95</f>
        <v>95.7</v>
      </c>
      <c r="L97" s="92">
        <f>Tabela_3_!L95</f>
        <v>92.4</v>
      </c>
      <c r="M97" s="92">
        <f>Tabela_3_!M95</f>
        <v>74.599999999999994</v>
      </c>
      <c r="N97" s="92">
        <f>Tabela_3_!N95</f>
        <v>101.4</v>
      </c>
      <c r="O97" s="92">
        <f>Tabela_3_!O95</f>
        <v>98.6</v>
      </c>
      <c r="P97" s="92" t="str">
        <f>Tabela_3_!P95</f>
        <v>-</v>
      </c>
      <c r="Q97" s="92">
        <f>Tabela_3_!Q95</f>
        <v>84.6</v>
      </c>
    </row>
    <row r="98" spans="1:17" x14ac:dyDescent="0.25">
      <c r="A98" s="88">
        <v>39995</v>
      </c>
      <c r="B98" s="92">
        <f>Tabela_3_!B96</f>
        <v>93</v>
      </c>
      <c r="C98" s="92">
        <f>Tabela_3_!C96</f>
        <v>92.3</v>
      </c>
      <c r="D98" s="92">
        <f>Tabela_3_!D96</f>
        <v>89</v>
      </c>
      <c r="E98" s="92">
        <f>Tabela_3_!E96</f>
        <v>93.8</v>
      </c>
      <c r="F98" s="92">
        <f>Tabela_3_!F96</f>
        <v>104.1</v>
      </c>
      <c r="G98" s="92">
        <f>Tabela_3_!G96</f>
        <v>89.2</v>
      </c>
      <c r="H98" s="92">
        <f>Tabela_3_!H96</f>
        <v>88.8</v>
      </c>
      <c r="I98" s="92">
        <f>Tabela_3_!I96</f>
        <v>88.3</v>
      </c>
      <c r="J98" s="92">
        <f>Tabela_3_!J96</f>
        <v>84.8</v>
      </c>
      <c r="K98" s="92">
        <f>Tabela_3_!K96</f>
        <v>97.7</v>
      </c>
      <c r="L98" s="92">
        <f>Tabela_3_!L96</f>
        <v>92.8</v>
      </c>
      <c r="M98" s="92">
        <f>Tabela_3_!M96</f>
        <v>78.5</v>
      </c>
      <c r="N98" s="92">
        <f>Tabela_3_!N96</f>
        <v>104.1</v>
      </c>
      <c r="O98" s="92">
        <f>Tabela_3_!O96</f>
        <v>99.4</v>
      </c>
      <c r="P98" s="92" t="str">
        <f>Tabela_3_!P96</f>
        <v>-</v>
      </c>
      <c r="Q98" s="92">
        <f>Tabela_3_!Q96</f>
        <v>87.6</v>
      </c>
    </row>
    <row r="99" spans="1:17" x14ac:dyDescent="0.25">
      <c r="A99" s="88">
        <v>40026</v>
      </c>
      <c r="B99" s="92">
        <f>Tabela_3_!B97</f>
        <v>94.1</v>
      </c>
      <c r="C99" s="92">
        <f>Tabela_3_!C97</f>
        <v>96.4</v>
      </c>
      <c r="D99" s="92">
        <f>Tabela_3_!D97</f>
        <v>92.8</v>
      </c>
      <c r="E99" s="92">
        <f>Tabela_3_!E97</f>
        <v>90.3</v>
      </c>
      <c r="F99" s="92">
        <f>Tabela_3_!F97</f>
        <v>104.9</v>
      </c>
      <c r="G99" s="92">
        <f>Tabela_3_!G97</f>
        <v>94.6</v>
      </c>
      <c r="H99" s="92">
        <f>Tabela_3_!H97</f>
        <v>96.6</v>
      </c>
      <c r="I99" s="92">
        <f>Tabela_3_!I97</f>
        <v>89.2</v>
      </c>
      <c r="J99" s="92">
        <f>Tabela_3_!J97</f>
        <v>90.2</v>
      </c>
      <c r="K99" s="92">
        <f>Tabela_3_!K97</f>
        <v>96.7</v>
      </c>
      <c r="L99" s="92">
        <f>Tabela_3_!L97</f>
        <v>93.8</v>
      </c>
      <c r="M99" s="92">
        <f>Tabela_3_!M97</f>
        <v>80.5</v>
      </c>
      <c r="N99" s="92">
        <f>Tabela_3_!N97</f>
        <v>102.9</v>
      </c>
      <c r="O99" s="92">
        <f>Tabela_3_!O97</f>
        <v>101.9</v>
      </c>
      <c r="P99" s="92" t="str">
        <f>Tabela_3_!P97</f>
        <v>-</v>
      </c>
      <c r="Q99" s="92">
        <f>Tabela_3_!Q97</f>
        <v>84.7</v>
      </c>
    </row>
    <row r="100" spans="1:17" x14ac:dyDescent="0.25">
      <c r="A100" s="88">
        <v>40057</v>
      </c>
      <c r="B100" s="92">
        <f>Tabela_3_!B98</f>
        <v>95.8</v>
      </c>
      <c r="C100" s="92">
        <f>Tabela_3_!C98</f>
        <v>97</v>
      </c>
      <c r="D100" s="92">
        <f>Tabela_3_!D98</f>
        <v>94.4</v>
      </c>
      <c r="E100" s="92">
        <f>Tabela_3_!E98</f>
        <v>90.4</v>
      </c>
      <c r="F100" s="92">
        <f>Tabela_3_!F98</f>
        <v>105.5</v>
      </c>
      <c r="G100" s="92">
        <f>Tabela_3_!G98</f>
        <v>94.3</v>
      </c>
      <c r="H100" s="92">
        <f>Tabela_3_!H98</f>
        <v>97.5</v>
      </c>
      <c r="I100" s="92">
        <f>Tabela_3_!I98</f>
        <v>90.8</v>
      </c>
      <c r="J100" s="92">
        <f>Tabela_3_!J98</f>
        <v>94.1</v>
      </c>
      <c r="K100" s="92">
        <f>Tabela_3_!K98</f>
        <v>100.9</v>
      </c>
      <c r="L100" s="92">
        <f>Tabela_3_!L98</f>
        <v>94.9</v>
      </c>
      <c r="M100" s="92">
        <f>Tabela_3_!M98</f>
        <v>78.7</v>
      </c>
      <c r="N100" s="92">
        <f>Tabela_3_!N98</f>
        <v>106.3</v>
      </c>
      <c r="O100" s="92">
        <f>Tabela_3_!O98</f>
        <v>104.9</v>
      </c>
      <c r="P100" s="92" t="str">
        <f>Tabela_3_!P98</f>
        <v>-</v>
      </c>
      <c r="Q100" s="92">
        <f>Tabela_3_!Q98</f>
        <v>85.4</v>
      </c>
    </row>
    <row r="101" spans="1:17" x14ac:dyDescent="0.25">
      <c r="A101" s="88">
        <v>40087</v>
      </c>
      <c r="B101" s="92">
        <f>Tabela_3_!B99</f>
        <v>97</v>
      </c>
      <c r="C101" s="92">
        <f>Tabela_3_!C99</f>
        <v>97.8</v>
      </c>
      <c r="D101" s="92">
        <f>Tabela_3_!D99</f>
        <v>98.1</v>
      </c>
      <c r="E101" s="92">
        <f>Tabela_3_!E99</f>
        <v>91.7</v>
      </c>
      <c r="F101" s="92">
        <f>Tabela_3_!F99</f>
        <v>112.2</v>
      </c>
      <c r="G101" s="92">
        <f>Tabela_3_!G99</f>
        <v>94.7</v>
      </c>
      <c r="H101" s="92">
        <f>Tabela_3_!H99</f>
        <v>97.8</v>
      </c>
      <c r="I101" s="92">
        <f>Tabela_3_!I99</f>
        <v>92.6</v>
      </c>
      <c r="J101" s="92">
        <f>Tabela_3_!J99</f>
        <v>95</v>
      </c>
      <c r="K101" s="92">
        <f>Tabela_3_!K99</f>
        <v>100.4</v>
      </c>
      <c r="L101" s="92">
        <f>Tabela_3_!L99</f>
        <v>97.7</v>
      </c>
      <c r="M101" s="92">
        <f>Tabela_3_!M99</f>
        <v>85.7</v>
      </c>
      <c r="N101" s="92">
        <f>Tabela_3_!N99</f>
        <v>108</v>
      </c>
      <c r="O101" s="92">
        <f>Tabela_3_!O99</f>
        <v>103.2</v>
      </c>
      <c r="P101" s="92" t="str">
        <f>Tabela_3_!P99</f>
        <v>-</v>
      </c>
      <c r="Q101" s="92">
        <f>Tabela_3_!Q99</f>
        <v>83</v>
      </c>
    </row>
    <row r="102" spans="1:17" x14ac:dyDescent="0.25">
      <c r="A102" s="88">
        <v>40118</v>
      </c>
      <c r="B102" s="92">
        <f>Tabela_3_!B100</f>
        <v>99.1</v>
      </c>
      <c r="C102" s="92">
        <f>Tabela_3_!C100</f>
        <v>102.3</v>
      </c>
      <c r="D102" s="92">
        <f>Tabela_3_!D100</f>
        <v>99.3</v>
      </c>
      <c r="E102" s="92">
        <f>Tabela_3_!E100</f>
        <v>90</v>
      </c>
      <c r="F102" s="92">
        <f>Tabela_3_!F100</f>
        <v>114.4</v>
      </c>
      <c r="G102" s="92">
        <f>Tabela_3_!G100</f>
        <v>98.5</v>
      </c>
      <c r="H102" s="92">
        <f>Tabela_3_!H100</f>
        <v>102.6</v>
      </c>
      <c r="I102" s="92">
        <f>Tabela_3_!I100</f>
        <v>93.4</v>
      </c>
      <c r="J102" s="92">
        <f>Tabela_3_!J100</f>
        <v>99.5</v>
      </c>
      <c r="K102" s="92">
        <f>Tabela_3_!K100</f>
        <v>98.4</v>
      </c>
      <c r="L102" s="92">
        <f>Tabela_3_!L100</f>
        <v>100</v>
      </c>
      <c r="M102" s="92">
        <f>Tabela_3_!M100</f>
        <v>88.8</v>
      </c>
      <c r="N102" s="92">
        <f>Tabela_3_!N100</f>
        <v>108</v>
      </c>
      <c r="O102" s="92">
        <f>Tabela_3_!O100</f>
        <v>106.1</v>
      </c>
      <c r="P102" s="92" t="str">
        <f>Tabela_3_!P100</f>
        <v>-</v>
      </c>
      <c r="Q102" s="92">
        <f>Tabela_3_!Q100</f>
        <v>87.1</v>
      </c>
    </row>
    <row r="103" spans="1:17" x14ac:dyDescent="0.25">
      <c r="A103" s="88">
        <v>40148</v>
      </c>
      <c r="B103" s="92">
        <f>Tabela_3_!B101</f>
        <v>99.1</v>
      </c>
      <c r="C103" s="92">
        <f>Tabela_3_!C101</f>
        <v>103</v>
      </c>
      <c r="D103" s="92">
        <f>Tabela_3_!D101</f>
        <v>95</v>
      </c>
      <c r="E103" s="92">
        <f>Tabela_3_!E101</f>
        <v>87.2</v>
      </c>
      <c r="F103" s="92">
        <f>Tabela_3_!F101</f>
        <v>116</v>
      </c>
      <c r="G103" s="92">
        <f>Tabela_3_!G101</f>
        <v>95</v>
      </c>
      <c r="H103" s="92">
        <f>Tabela_3_!H101</f>
        <v>105.7</v>
      </c>
      <c r="I103" s="92">
        <f>Tabela_3_!I101</f>
        <v>93.1</v>
      </c>
      <c r="J103" s="92">
        <f>Tabela_3_!J101</f>
        <v>101.9</v>
      </c>
      <c r="K103" s="92">
        <f>Tabela_3_!K101</f>
        <v>102.9</v>
      </c>
      <c r="L103" s="92">
        <f>Tabela_3_!L101</f>
        <v>101.5</v>
      </c>
      <c r="M103" s="92">
        <f>Tabela_3_!M101</f>
        <v>92</v>
      </c>
      <c r="N103" s="92">
        <f>Tabela_3_!N101</f>
        <v>107.7</v>
      </c>
      <c r="O103" s="92">
        <f>Tabela_3_!O101</f>
        <v>106.6</v>
      </c>
      <c r="P103" s="92" t="str">
        <f>Tabela_3_!P101</f>
        <v>-</v>
      </c>
      <c r="Q103" s="92">
        <f>Tabela_3_!Q101</f>
        <v>87.3</v>
      </c>
    </row>
    <row r="104" spans="1:17" x14ac:dyDescent="0.25">
      <c r="A104" s="88">
        <v>40179</v>
      </c>
      <c r="B104" s="92">
        <f>Tabela_3_!B102</f>
        <v>101.2</v>
      </c>
      <c r="C104" s="92">
        <f>Tabela_3_!C102</f>
        <v>104</v>
      </c>
      <c r="D104" s="92">
        <f>Tabela_3_!D102</f>
        <v>107.1</v>
      </c>
      <c r="E104" s="92">
        <f>Tabela_3_!E102</f>
        <v>95.7</v>
      </c>
      <c r="F104" s="92">
        <f>Tabela_3_!F102</f>
        <v>121.9</v>
      </c>
      <c r="G104" s="92">
        <f>Tabela_3_!G102</f>
        <v>95.4</v>
      </c>
      <c r="H104" s="92">
        <f>Tabela_3_!H102</f>
        <v>103.9</v>
      </c>
      <c r="I104" s="92">
        <f>Tabela_3_!I102</f>
        <v>95.9</v>
      </c>
      <c r="J104" s="92">
        <f>Tabela_3_!J102</f>
        <v>103.8</v>
      </c>
      <c r="K104" s="92">
        <f>Tabela_3_!K102</f>
        <v>103.7</v>
      </c>
      <c r="L104" s="92">
        <f>Tabela_3_!L102</f>
        <v>101.8</v>
      </c>
      <c r="M104" s="92">
        <f>Tabela_3_!M102</f>
        <v>92.9</v>
      </c>
      <c r="N104" s="92">
        <f>Tabela_3_!N102</f>
        <v>109.6</v>
      </c>
      <c r="O104" s="92">
        <f>Tabela_3_!O102</f>
        <v>108.7</v>
      </c>
      <c r="P104" s="92" t="str">
        <f>Tabela_3_!P102</f>
        <v>-</v>
      </c>
      <c r="Q104" s="92">
        <f>Tabela_3_!Q102</f>
        <v>96</v>
      </c>
    </row>
    <row r="105" spans="1:17" x14ac:dyDescent="0.25">
      <c r="A105" s="88">
        <v>40210</v>
      </c>
      <c r="B105" s="92">
        <f>Tabela_3_!B103</f>
        <v>101.1</v>
      </c>
      <c r="C105" s="92">
        <f>Tabela_3_!C103</f>
        <v>105.1</v>
      </c>
      <c r="D105" s="92">
        <f>Tabela_3_!D103</f>
        <v>103.4</v>
      </c>
      <c r="E105" s="92">
        <f>Tabela_3_!E103</f>
        <v>102.1</v>
      </c>
      <c r="F105" s="92">
        <f>Tabela_3_!F103</f>
        <v>117</v>
      </c>
      <c r="G105" s="92">
        <f>Tabela_3_!G103</f>
        <v>100.9</v>
      </c>
      <c r="H105" s="92">
        <f>Tabela_3_!H103</f>
        <v>105.5</v>
      </c>
      <c r="I105" s="92">
        <f>Tabela_3_!I103</f>
        <v>97</v>
      </c>
      <c r="J105" s="92">
        <f>Tabela_3_!J103</f>
        <v>101</v>
      </c>
      <c r="K105" s="92">
        <f>Tabela_3_!K103</f>
        <v>102.9</v>
      </c>
      <c r="L105" s="92">
        <f>Tabela_3_!L103</f>
        <v>102.9</v>
      </c>
      <c r="M105" s="92">
        <f>Tabela_3_!M103</f>
        <v>91.4</v>
      </c>
      <c r="N105" s="92">
        <f>Tabela_3_!N103</f>
        <v>107.1</v>
      </c>
      <c r="O105" s="92">
        <f>Tabela_3_!O103</f>
        <v>100.6</v>
      </c>
      <c r="P105" s="92" t="str">
        <f>Tabela_3_!P103</f>
        <v>-</v>
      </c>
      <c r="Q105" s="92">
        <f>Tabela_3_!Q103</f>
        <v>107.3</v>
      </c>
    </row>
    <row r="106" spans="1:17" x14ac:dyDescent="0.25">
      <c r="A106" s="88">
        <v>40238</v>
      </c>
      <c r="B106" s="92">
        <f>Tabela_3_!B104</f>
        <v>102.1</v>
      </c>
      <c r="C106" s="92">
        <f>Tabela_3_!C104</f>
        <v>104.6</v>
      </c>
      <c r="D106" s="92">
        <f>Tabela_3_!D104</f>
        <v>110.8</v>
      </c>
      <c r="E106" s="92">
        <f>Tabela_3_!E104</f>
        <v>106.2</v>
      </c>
      <c r="F106" s="92">
        <f>Tabela_3_!F104</f>
        <v>117.6</v>
      </c>
      <c r="G106" s="92">
        <f>Tabela_3_!G104</f>
        <v>103.3</v>
      </c>
      <c r="H106" s="92">
        <f>Tabela_3_!H104</f>
        <v>100.6</v>
      </c>
      <c r="I106" s="92">
        <f>Tabela_3_!I104</f>
        <v>98.8</v>
      </c>
      <c r="J106" s="92">
        <f>Tabela_3_!J104</f>
        <v>102.4</v>
      </c>
      <c r="K106" s="92">
        <f>Tabela_3_!K104</f>
        <v>101.9</v>
      </c>
      <c r="L106" s="92">
        <f>Tabela_3_!L104</f>
        <v>103.1</v>
      </c>
      <c r="M106" s="92">
        <f>Tabela_3_!M104</f>
        <v>96</v>
      </c>
      <c r="N106" s="92">
        <f>Tabela_3_!N104</f>
        <v>110.4</v>
      </c>
      <c r="O106" s="92">
        <f>Tabela_3_!O104</f>
        <v>105</v>
      </c>
      <c r="P106" s="92" t="str">
        <f>Tabela_3_!P104</f>
        <v>-</v>
      </c>
      <c r="Q106" s="92">
        <f>Tabela_3_!Q104</f>
        <v>99.7</v>
      </c>
    </row>
    <row r="107" spans="1:17" x14ac:dyDescent="0.25">
      <c r="A107" s="88">
        <v>40269</v>
      </c>
      <c r="B107" s="92">
        <f>Tabela_3_!B105</f>
        <v>103.3</v>
      </c>
      <c r="C107" s="92">
        <f>Tabela_3_!C105</f>
        <v>106.5</v>
      </c>
      <c r="D107" s="92">
        <f>Tabela_3_!D105</f>
        <v>107.7</v>
      </c>
      <c r="E107" s="92">
        <f>Tabela_3_!E105</f>
        <v>101.2</v>
      </c>
      <c r="F107" s="92">
        <f>Tabela_3_!F105</f>
        <v>121.4</v>
      </c>
      <c r="G107" s="92">
        <f>Tabela_3_!G105</f>
        <v>103.4</v>
      </c>
      <c r="H107" s="92">
        <f>Tabela_3_!H105</f>
        <v>101.7</v>
      </c>
      <c r="I107" s="92">
        <f>Tabela_3_!I105</f>
        <v>99.4</v>
      </c>
      <c r="J107" s="92">
        <f>Tabela_3_!J105</f>
        <v>101.4</v>
      </c>
      <c r="K107" s="92">
        <f>Tabela_3_!K105</f>
        <v>103</v>
      </c>
      <c r="L107" s="92">
        <f>Tabela_3_!L105</f>
        <v>103.3</v>
      </c>
      <c r="M107" s="92">
        <f>Tabela_3_!M105</f>
        <v>92.7</v>
      </c>
      <c r="N107" s="92">
        <f>Tabela_3_!N105</f>
        <v>111.5</v>
      </c>
      <c r="O107" s="92">
        <f>Tabela_3_!O105</f>
        <v>104.8</v>
      </c>
      <c r="P107" s="92" t="str">
        <f>Tabela_3_!P105</f>
        <v>-</v>
      </c>
      <c r="Q107" s="92">
        <f>Tabela_3_!Q105</f>
        <v>99.4</v>
      </c>
    </row>
    <row r="108" spans="1:17" x14ac:dyDescent="0.25">
      <c r="A108" s="88">
        <v>40299</v>
      </c>
      <c r="B108" s="92">
        <f>Tabela_3_!B106</f>
        <v>102.8</v>
      </c>
      <c r="C108" s="92">
        <f>Tabela_3_!C106</f>
        <v>106.6</v>
      </c>
      <c r="D108" s="92">
        <f>Tabela_3_!D106</f>
        <v>103.9</v>
      </c>
      <c r="E108" s="92">
        <f>Tabela_3_!E106</f>
        <v>97.2</v>
      </c>
      <c r="F108" s="92">
        <f>Tabela_3_!F106</f>
        <v>119.2</v>
      </c>
      <c r="G108" s="92">
        <f>Tabela_3_!G106</f>
        <v>104.5</v>
      </c>
      <c r="H108" s="92">
        <f>Tabela_3_!H106</f>
        <v>104.5</v>
      </c>
      <c r="I108" s="92">
        <f>Tabela_3_!I106</f>
        <v>100.2</v>
      </c>
      <c r="J108" s="92">
        <f>Tabela_3_!J106</f>
        <v>96.3</v>
      </c>
      <c r="K108" s="92">
        <f>Tabela_3_!K106</f>
        <v>107</v>
      </c>
      <c r="L108" s="92">
        <f>Tabela_3_!L106</f>
        <v>102.4</v>
      </c>
      <c r="M108" s="92">
        <f>Tabela_3_!M106</f>
        <v>98.1</v>
      </c>
      <c r="N108" s="92">
        <f>Tabela_3_!N106</f>
        <v>112.3</v>
      </c>
      <c r="O108" s="92">
        <f>Tabela_3_!O106</f>
        <v>102.3</v>
      </c>
      <c r="P108" s="92" t="str">
        <f>Tabela_3_!P106</f>
        <v>-</v>
      </c>
      <c r="Q108" s="92">
        <f>Tabela_3_!Q106</f>
        <v>93.2</v>
      </c>
    </row>
    <row r="109" spans="1:17" x14ac:dyDescent="0.25">
      <c r="A109" s="88">
        <v>40330</v>
      </c>
      <c r="B109" s="92">
        <f>Tabela_3_!B107</f>
        <v>102.7</v>
      </c>
      <c r="C109" s="92">
        <f>Tabela_3_!C107</f>
        <v>102.1</v>
      </c>
      <c r="D109" s="92">
        <f>Tabela_3_!D107</f>
        <v>106.7</v>
      </c>
      <c r="E109" s="92">
        <f>Tabela_3_!E107</f>
        <v>96.7</v>
      </c>
      <c r="F109" s="92">
        <f>Tabela_3_!F107</f>
        <v>121.2</v>
      </c>
      <c r="G109" s="92">
        <f>Tabela_3_!G107</f>
        <v>99.7</v>
      </c>
      <c r="H109" s="92">
        <f>Tabela_3_!H107</f>
        <v>97.4</v>
      </c>
      <c r="I109" s="92">
        <f>Tabela_3_!I107</f>
        <v>97.4</v>
      </c>
      <c r="J109" s="92">
        <f>Tabela_3_!J107</f>
        <v>103.6</v>
      </c>
      <c r="K109" s="92">
        <f>Tabela_3_!K107</f>
        <v>107.7</v>
      </c>
      <c r="L109" s="92">
        <f>Tabela_3_!L107</f>
        <v>102.3</v>
      </c>
      <c r="M109" s="92">
        <f>Tabela_3_!M107</f>
        <v>99.6</v>
      </c>
      <c r="N109" s="92">
        <f>Tabela_3_!N107</f>
        <v>109</v>
      </c>
      <c r="O109" s="92">
        <f>Tabela_3_!O107</f>
        <v>106.9</v>
      </c>
      <c r="P109" s="92" t="str">
        <f>Tabela_3_!P107</f>
        <v>-</v>
      </c>
      <c r="Q109" s="92">
        <f>Tabela_3_!Q107</f>
        <v>84.1</v>
      </c>
    </row>
    <row r="110" spans="1:17" x14ac:dyDescent="0.25">
      <c r="A110" s="88">
        <v>40360</v>
      </c>
      <c r="B110" s="92">
        <f>Tabela_3_!B108</f>
        <v>101.7</v>
      </c>
      <c r="C110" s="92">
        <f>Tabela_3_!C108</f>
        <v>105.5</v>
      </c>
      <c r="D110" s="92">
        <f>Tabela_3_!D108</f>
        <v>103.7</v>
      </c>
      <c r="E110" s="92">
        <f>Tabela_3_!E108</f>
        <v>94.6</v>
      </c>
      <c r="F110" s="92">
        <f>Tabela_3_!F108</f>
        <v>119</v>
      </c>
      <c r="G110" s="92">
        <f>Tabela_3_!G108</f>
        <v>100.6</v>
      </c>
      <c r="H110" s="92">
        <f>Tabela_3_!H108</f>
        <v>102.3</v>
      </c>
      <c r="I110" s="92">
        <f>Tabela_3_!I108</f>
        <v>98</v>
      </c>
      <c r="J110" s="92">
        <f>Tabela_3_!J108</f>
        <v>103.5</v>
      </c>
      <c r="K110" s="92">
        <f>Tabela_3_!K108</f>
        <v>108.3</v>
      </c>
      <c r="L110" s="92">
        <f>Tabela_3_!L108</f>
        <v>101.4</v>
      </c>
      <c r="M110" s="92">
        <f>Tabela_3_!M108</f>
        <v>96.5</v>
      </c>
      <c r="N110" s="92">
        <f>Tabela_3_!N108</f>
        <v>104.7</v>
      </c>
      <c r="O110" s="92">
        <f>Tabela_3_!O108</f>
        <v>107.5</v>
      </c>
      <c r="P110" s="92" t="str">
        <f>Tabela_3_!P108</f>
        <v>-</v>
      </c>
      <c r="Q110" s="92">
        <f>Tabela_3_!Q108</f>
        <v>91.4</v>
      </c>
    </row>
    <row r="111" spans="1:17" x14ac:dyDescent="0.25">
      <c r="A111" s="88">
        <v>40391</v>
      </c>
      <c r="B111" s="92">
        <f>Tabela_3_!B109</f>
        <v>101.3</v>
      </c>
      <c r="C111" s="92">
        <f>Tabela_3_!C109</f>
        <v>102.9</v>
      </c>
      <c r="D111" s="92">
        <f>Tabela_3_!D109</f>
        <v>102.1</v>
      </c>
      <c r="E111" s="92">
        <f>Tabela_3_!E109</f>
        <v>98.9</v>
      </c>
      <c r="F111" s="92">
        <f>Tabela_3_!F109</f>
        <v>115.3</v>
      </c>
      <c r="G111" s="92">
        <f>Tabela_3_!G109</f>
        <v>97.8</v>
      </c>
      <c r="H111" s="92">
        <f>Tabela_3_!H109</f>
        <v>99.7</v>
      </c>
      <c r="I111" s="92">
        <f>Tabela_3_!I109</f>
        <v>98.1</v>
      </c>
      <c r="J111" s="92">
        <f>Tabela_3_!J109</f>
        <v>105.4</v>
      </c>
      <c r="K111" s="92">
        <f>Tabela_3_!K109</f>
        <v>107.8</v>
      </c>
      <c r="L111" s="92">
        <f>Tabela_3_!L109</f>
        <v>101.5</v>
      </c>
      <c r="M111" s="92">
        <f>Tabela_3_!M109</f>
        <v>89.8</v>
      </c>
      <c r="N111" s="92">
        <f>Tabela_3_!N109</f>
        <v>104.6</v>
      </c>
      <c r="O111" s="92">
        <f>Tabela_3_!O109</f>
        <v>103.1</v>
      </c>
      <c r="P111" s="92" t="str">
        <f>Tabela_3_!P109</f>
        <v>-</v>
      </c>
      <c r="Q111" s="92">
        <f>Tabela_3_!Q109</f>
        <v>91</v>
      </c>
    </row>
    <row r="112" spans="1:17" x14ac:dyDescent="0.25">
      <c r="A112" s="88">
        <v>40422</v>
      </c>
      <c r="B112" s="92">
        <f>Tabela_3_!B110</f>
        <v>101.5</v>
      </c>
      <c r="C112" s="92">
        <f>Tabela_3_!C110</f>
        <v>102.5</v>
      </c>
      <c r="D112" s="92">
        <f>Tabela_3_!D110</f>
        <v>97.7</v>
      </c>
      <c r="E112" s="92">
        <f>Tabela_3_!E110</f>
        <v>97.7</v>
      </c>
      <c r="F112" s="92">
        <f>Tabela_3_!F110</f>
        <v>112.2</v>
      </c>
      <c r="G112" s="92">
        <f>Tabela_3_!G110</f>
        <v>97.9</v>
      </c>
      <c r="H112" s="92">
        <f>Tabela_3_!H110</f>
        <v>99.2</v>
      </c>
      <c r="I112" s="92">
        <f>Tabela_3_!I110</f>
        <v>99.9</v>
      </c>
      <c r="J112" s="92">
        <f>Tabela_3_!J110</f>
        <v>105.9</v>
      </c>
      <c r="K112" s="92">
        <f>Tabela_3_!K110</f>
        <v>107.1</v>
      </c>
      <c r="L112" s="92">
        <f>Tabela_3_!L110</f>
        <v>101.8</v>
      </c>
      <c r="M112" s="92">
        <f>Tabela_3_!M110</f>
        <v>95.8</v>
      </c>
      <c r="N112" s="92">
        <f>Tabela_3_!N110</f>
        <v>104.8</v>
      </c>
      <c r="O112" s="92">
        <f>Tabela_3_!O110</f>
        <v>100.4</v>
      </c>
      <c r="P112" s="92" t="str">
        <f>Tabela_3_!P110</f>
        <v>-</v>
      </c>
      <c r="Q112" s="92">
        <f>Tabela_3_!Q110</f>
        <v>94.6</v>
      </c>
    </row>
    <row r="113" spans="1:17" x14ac:dyDescent="0.25">
      <c r="A113" s="88">
        <v>40452</v>
      </c>
      <c r="B113" s="92">
        <f>Tabela_3_!B111</f>
        <v>101.5</v>
      </c>
      <c r="C113" s="92">
        <f>Tabela_3_!C111</f>
        <v>102.7</v>
      </c>
      <c r="D113" s="92">
        <f>Tabela_3_!D111</f>
        <v>97</v>
      </c>
      <c r="E113" s="92">
        <f>Tabela_3_!E111</f>
        <v>94.8</v>
      </c>
      <c r="F113" s="92">
        <f>Tabela_3_!F111</f>
        <v>106.9</v>
      </c>
      <c r="G113" s="92">
        <f>Tabela_3_!G111</f>
        <v>97.5</v>
      </c>
      <c r="H113" s="92">
        <f>Tabela_3_!H111</f>
        <v>105.2</v>
      </c>
      <c r="I113" s="92">
        <f>Tabela_3_!I111</f>
        <v>98.9</v>
      </c>
      <c r="J113" s="92">
        <f>Tabela_3_!J111</f>
        <v>108.4</v>
      </c>
      <c r="K113" s="92">
        <f>Tabela_3_!K111</f>
        <v>108.6</v>
      </c>
      <c r="L113" s="92">
        <f>Tabela_3_!L111</f>
        <v>102.1</v>
      </c>
      <c r="M113" s="92">
        <f>Tabela_3_!M111</f>
        <v>94</v>
      </c>
      <c r="N113" s="92">
        <f>Tabela_3_!N111</f>
        <v>106.9</v>
      </c>
      <c r="O113" s="92">
        <f>Tabela_3_!O111</f>
        <v>98.8</v>
      </c>
      <c r="P113" s="92" t="str">
        <f>Tabela_3_!P111</f>
        <v>-</v>
      </c>
      <c r="Q113" s="92">
        <f>Tabela_3_!Q111</f>
        <v>95.1</v>
      </c>
    </row>
    <row r="114" spans="1:17" x14ac:dyDescent="0.25">
      <c r="A114" s="88">
        <v>40483</v>
      </c>
      <c r="B114" s="92">
        <f>Tabela_3_!B112</f>
        <v>101.8</v>
      </c>
      <c r="C114" s="92">
        <f>Tabela_3_!C112</f>
        <v>97.9</v>
      </c>
      <c r="D114" s="92">
        <f>Tabela_3_!D112</f>
        <v>103.4</v>
      </c>
      <c r="E114" s="92">
        <f>Tabela_3_!E112</f>
        <v>101.8</v>
      </c>
      <c r="F114" s="92">
        <f>Tabela_3_!F112</f>
        <v>106.3</v>
      </c>
      <c r="G114" s="92">
        <f>Tabela_3_!G112</f>
        <v>97.7</v>
      </c>
      <c r="H114" s="92">
        <f>Tabela_3_!H112</f>
        <v>95.5</v>
      </c>
      <c r="I114" s="92">
        <f>Tabela_3_!I112</f>
        <v>98.7</v>
      </c>
      <c r="J114" s="92">
        <f>Tabela_3_!J112</f>
        <v>105.2</v>
      </c>
      <c r="K114" s="92">
        <f>Tabela_3_!K112</f>
        <v>109.4</v>
      </c>
      <c r="L114" s="92">
        <f>Tabela_3_!L112</f>
        <v>103.2</v>
      </c>
      <c r="M114" s="92">
        <f>Tabela_3_!M112</f>
        <v>98.5</v>
      </c>
      <c r="N114" s="92">
        <f>Tabela_3_!N112</f>
        <v>107.6</v>
      </c>
      <c r="O114" s="92">
        <f>Tabela_3_!O112</f>
        <v>109.1</v>
      </c>
      <c r="P114" s="92" t="str">
        <f>Tabela_3_!P112</f>
        <v>-</v>
      </c>
      <c r="Q114" s="92">
        <f>Tabela_3_!Q112</f>
        <v>97.6</v>
      </c>
    </row>
    <row r="115" spans="1:17" x14ac:dyDescent="0.25">
      <c r="A115" s="88">
        <v>40513</v>
      </c>
      <c r="B115" s="92">
        <f>Tabela_3_!B113</f>
        <v>102.8</v>
      </c>
      <c r="C115" s="92">
        <f>Tabela_3_!C113</f>
        <v>98.5</v>
      </c>
      <c r="D115" s="92">
        <f>Tabela_3_!D113</f>
        <v>101.6</v>
      </c>
      <c r="E115" s="92">
        <f>Tabela_3_!E113</f>
        <v>97.9</v>
      </c>
      <c r="F115" s="92">
        <f>Tabela_3_!F113</f>
        <v>104.7</v>
      </c>
      <c r="G115" s="92">
        <f>Tabela_3_!G113</f>
        <v>96.5</v>
      </c>
      <c r="H115" s="92">
        <f>Tabela_3_!H113</f>
        <v>97.1</v>
      </c>
      <c r="I115" s="92">
        <f>Tabela_3_!I113</f>
        <v>100.6</v>
      </c>
      <c r="J115" s="92">
        <f>Tabela_3_!J113</f>
        <v>100.8</v>
      </c>
      <c r="K115" s="92">
        <f>Tabela_3_!K113</f>
        <v>106.3</v>
      </c>
      <c r="L115" s="92">
        <f>Tabela_3_!L113</f>
        <v>105</v>
      </c>
      <c r="M115" s="92">
        <f>Tabela_3_!M113</f>
        <v>97.6</v>
      </c>
      <c r="N115" s="92">
        <f>Tabela_3_!N113</f>
        <v>112.7</v>
      </c>
      <c r="O115" s="92">
        <f>Tabela_3_!O113</f>
        <v>105.4</v>
      </c>
      <c r="P115" s="92" t="str">
        <f>Tabela_3_!P113</f>
        <v>-</v>
      </c>
      <c r="Q115" s="92">
        <f>Tabela_3_!Q113</f>
        <v>94.1</v>
      </c>
    </row>
    <row r="116" spans="1:17" x14ac:dyDescent="0.25">
      <c r="A116" s="88">
        <v>40544</v>
      </c>
      <c r="B116" s="92">
        <f>Tabela_3_!B114</f>
        <v>102.9</v>
      </c>
      <c r="C116" s="92">
        <f>Tabela_3_!C114</f>
        <v>96.5</v>
      </c>
      <c r="D116" s="92">
        <f>Tabela_3_!D114</f>
        <v>102.5</v>
      </c>
      <c r="E116" s="92">
        <f>Tabela_3_!E114</f>
        <v>101.7</v>
      </c>
      <c r="F116" s="92">
        <f>Tabela_3_!F114</f>
        <v>103.3</v>
      </c>
      <c r="G116" s="92">
        <f>Tabela_3_!G114</f>
        <v>91.6</v>
      </c>
      <c r="H116" s="92">
        <f>Tabela_3_!H114</f>
        <v>94.6</v>
      </c>
      <c r="I116" s="92">
        <f>Tabela_3_!I114</f>
        <v>99</v>
      </c>
      <c r="J116" s="92">
        <f>Tabela_3_!J114</f>
        <v>111.5</v>
      </c>
      <c r="K116" s="92">
        <f>Tabela_3_!K114</f>
        <v>106.4</v>
      </c>
      <c r="L116" s="92">
        <f>Tabela_3_!L114</f>
        <v>105.1</v>
      </c>
      <c r="M116" s="92">
        <f>Tabela_3_!M114</f>
        <v>99.7</v>
      </c>
      <c r="N116" s="92">
        <f>Tabela_3_!N114</f>
        <v>111.8</v>
      </c>
      <c r="O116" s="92">
        <f>Tabela_3_!O114</f>
        <v>103.2</v>
      </c>
      <c r="P116" s="92" t="str">
        <f>Tabela_3_!P114</f>
        <v>-</v>
      </c>
      <c r="Q116" s="92">
        <f>Tabela_3_!Q114</f>
        <v>95.8</v>
      </c>
    </row>
    <row r="117" spans="1:17" x14ac:dyDescent="0.25">
      <c r="A117" s="88">
        <v>40575</v>
      </c>
      <c r="B117" s="92">
        <f>Tabela_3_!B115</f>
        <v>104.7</v>
      </c>
      <c r="C117" s="92">
        <f>Tabela_3_!C115</f>
        <v>96.7</v>
      </c>
      <c r="D117" s="92">
        <f>Tabela_3_!D115</f>
        <v>103.3</v>
      </c>
      <c r="E117" s="92">
        <f>Tabela_3_!E115</f>
        <v>101.1</v>
      </c>
      <c r="F117" s="92">
        <f>Tabela_3_!F115</f>
        <v>104.9</v>
      </c>
      <c r="G117" s="92">
        <f>Tabela_3_!G115</f>
        <v>96.5</v>
      </c>
      <c r="H117" s="92">
        <f>Tabela_3_!H115</f>
        <v>91.1</v>
      </c>
      <c r="I117" s="92">
        <f>Tabela_3_!I115</f>
        <v>101.5</v>
      </c>
      <c r="J117" s="92">
        <f>Tabela_3_!J115</f>
        <v>111.8</v>
      </c>
      <c r="K117" s="92">
        <f>Tabela_3_!K115</f>
        <v>111.2</v>
      </c>
      <c r="L117" s="92">
        <f>Tabela_3_!L115</f>
        <v>106.6</v>
      </c>
      <c r="M117" s="92">
        <f>Tabela_3_!M115</f>
        <v>99.7</v>
      </c>
      <c r="N117" s="92">
        <f>Tabela_3_!N115</f>
        <v>108.7</v>
      </c>
      <c r="O117" s="92">
        <f>Tabela_3_!O115</f>
        <v>105.7</v>
      </c>
      <c r="P117" s="92" t="str">
        <f>Tabela_3_!P115</f>
        <v>-</v>
      </c>
      <c r="Q117" s="92">
        <f>Tabela_3_!Q115</f>
        <v>103.4</v>
      </c>
    </row>
    <row r="118" spans="1:17" x14ac:dyDescent="0.25">
      <c r="A118" s="88">
        <v>40603</v>
      </c>
      <c r="B118" s="92">
        <f>Tabela_3_!B116</f>
        <v>105.1</v>
      </c>
      <c r="C118" s="92">
        <f>Tabela_3_!C116</f>
        <v>100.8</v>
      </c>
      <c r="D118" s="92">
        <f>Tabela_3_!D116</f>
        <v>105.6</v>
      </c>
      <c r="E118" s="92">
        <f>Tabela_3_!E116</f>
        <v>99.5</v>
      </c>
      <c r="F118" s="92">
        <f>Tabela_3_!F116</f>
        <v>105.8</v>
      </c>
      <c r="G118" s="92">
        <f>Tabela_3_!G116</f>
        <v>95.7</v>
      </c>
      <c r="H118" s="92">
        <f>Tabela_3_!H116</f>
        <v>97.5</v>
      </c>
      <c r="I118" s="92">
        <f>Tabela_3_!I116</f>
        <v>101.6</v>
      </c>
      <c r="J118" s="92">
        <f>Tabela_3_!J116</f>
        <v>115</v>
      </c>
      <c r="K118" s="92">
        <f>Tabela_3_!K116</f>
        <v>105.4</v>
      </c>
      <c r="L118" s="92">
        <f>Tabela_3_!L116</f>
        <v>107.3</v>
      </c>
      <c r="M118" s="92">
        <f>Tabela_3_!M116</f>
        <v>99.2</v>
      </c>
      <c r="N118" s="92">
        <f>Tabela_3_!N116</f>
        <v>107.5</v>
      </c>
      <c r="O118" s="92">
        <f>Tabela_3_!O116</f>
        <v>108.8</v>
      </c>
      <c r="P118" s="92" t="str">
        <f>Tabela_3_!P116</f>
        <v>-</v>
      </c>
      <c r="Q118" s="92">
        <f>Tabela_3_!Q116</f>
        <v>98.5</v>
      </c>
    </row>
    <row r="119" spans="1:17" x14ac:dyDescent="0.25">
      <c r="A119" s="88">
        <v>40634</v>
      </c>
      <c r="B119" s="92">
        <f>Tabela_3_!B117</f>
        <v>102.3</v>
      </c>
      <c r="C119" s="92">
        <f>Tabela_3_!C117</f>
        <v>99.3</v>
      </c>
      <c r="D119" s="92">
        <f>Tabela_3_!D117</f>
        <v>108.3</v>
      </c>
      <c r="E119" s="92">
        <f>Tabela_3_!E117</f>
        <v>102.3</v>
      </c>
      <c r="F119" s="92">
        <f>Tabela_3_!F117</f>
        <v>101</v>
      </c>
      <c r="G119" s="92">
        <f>Tabela_3_!G117</f>
        <v>95</v>
      </c>
      <c r="H119" s="92">
        <f>Tabela_3_!H117</f>
        <v>95.6</v>
      </c>
      <c r="I119" s="92">
        <f>Tabela_3_!I117</f>
        <v>100.6</v>
      </c>
      <c r="J119" s="92">
        <f>Tabela_3_!J117</f>
        <v>112.2</v>
      </c>
      <c r="K119" s="92">
        <f>Tabela_3_!K117</f>
        <v>109.2</v>
      </c>
      <c r="L119" s="92">
        <f>Tabela_3_!L117</f>
        <v>103.9</v>
      </c>
      <c r="M119" s="92">
        <f>Tabela_3_!M117</f>
        <v>102.7</v>
      </c>
      <c r="N119" s="92">
        <f>Tabela_3_!N117</f>
        <v>102.8</v>
      </c>
      <c r="O119" s="92">
        <f>Tabela_3_!O117</f>
        <v>107.6</v>
      </c>
      <c r="P119" s="92" t="str">
        <f>Tabela_3_!P117</f>
        <v>-</v>
      </c>
      <c r="Q119" s="92">
        <f>Tabela_3_!Q117</f>
        <v>93</v>
      </c>
    </row>
    <row r="120" spans="1:17" x14ac:dyDescent="0.25">
      <c r="A120" s="88">
        <v>40664</v>
      </c>
      <c r="B120" s="92">
        <f>Tabela_3_!B118</f>
        <v>105.1</v>
      </c>
      <c r="C120" s="92">
        <f>Tabela_3_!C118</f>
        <v>100.1</v>
      </c>
      <c r="D120" s="92">
        <f>Tabela_3_!D118</f>
        <v>112.4</v>
      </c>
      <c r="E120" s="92">
        <f>Tabela_3_!E118</f>
        <v>103.4</v>
      </c>
      <c r="F120" s="92">
        <f>Tabela_3_!F118</f>
        <v>102.6</v>
      </c>
      <c r="G120" s="92">
        <f>Tabela_3_!G118</f>
        <v>96.6</v>
      </c>
      <c r="H120" s="92">
        <f>Tabela_3_!H118</f>
        <v>99.5</v>
      </c>
      <c r="I120" s="92">
        <f>Tabela_3_!I118</f>
        <v>100.6</v>
      </c>
      <c r="J120" s="92">
        <f>Tabela_3_!J118</f>
        <v>114.9</v>
      </c>
      <c r="K120" s="92">
        <f>Tabela_3_!K118</f>
        <v>108</v>
      </c>
      <c r="L120" s="92">
        <f>Tabela_3_!L118</f>
        <v>106.2</v>
      </c>
      <c r="M120" s="92">
        <f>Tabela_3_!M118</f>
        <v>103.2</v>
      </c>
      <c r="N120" s="92">
        <f>Tabela_3_!N118</f>
        <v>100.6</v>
      </c>
      <c r="O120" s="92">
        <f>Tabela_3_!O118</f>
        <v>107.8</v>
      </c>
      <c r="P120" s="92" t="str">
        <f>Tabela_3_!P118</f>
        <v>-</v>
      </c>
      <c r="Q120" s="92">
        <f>Tabela_3_!Q118</f>
        <v>97.1</v>
      </c>
    </row>
    <row r="121" spans="1:17" x14ac:dyDescent="0.25">
      <c r="A121" s="88">
        <v>40695</v>
      </c>
      <c r="B121" s="92">
        <f>Tabela_3_!B119</f>
        <v>102.9</v>
      </c>
      <c r="C121" s="92">
        <f>Tabela_3_!C119</f>
        <v>101.4</v>
      </c>
      <c r="D121" s="92">
        <f>Tabela_3_!D119</f>
        <v>106.8</v>
      </c>
      <c r="E121" s="92">
        <f>Tabela_3_!E119</f>
        <v>99.4</v>
      </c>
      <c r="F121" s="92">
        <f>Tabela_3_!F119</f>
        <v>100.1</v>
      </c>
      <c r="G121" s="92">
        <f>Tabela_3_!G119</f>
        <v>100.8</v>
      </c>
      <c r="H121" s="92">
        <f>Tabela_3_!H119</f>
        <v>104.9</v>
      </c>
      <c r="I121" s="92">
        <f>Tabela_3_!I119</f>
        <v>99.8</v>
      </c>
      <c r="J121" s="92">
        <f>Tabela_3_!J119</f>
        <v>111.4</v>
      </c>
      <c r="K121" s="92">
        <f>Tabela_3_!K119</f>
        <v>103.2</v>
      </c>
      <c r="L121" s="92">
        <f>Tabela_3_!L119</f>
        <v>102.3</v>
      </c>
      <c r="M121" s="92">
        <f>Tabela_3_!M119</f>
        <v>102.8</v>
      </c>
      <c r="N121" s="92">
        <f>Tabela_3_!N119</f>
        <v>99.8</v>
      </c>
      <c r="O121" s="92">
        <f>Tabela_3_!O119</f>
        <v>107.1</v>
      </c>
      <c r="P121" s="92" t="str">
        <f>Tabela_3_!P119</f>
        <v>-</v>
      </c>
      <c r="Q121" s="92">
        <f>Tabela_3_!Q119</f>
        <v>97.2</v>
      </c>
    </row>
    <row r="122" spans="1:17" x14ac:dyDescent="0.25">
      <c r="A122" s="88">
        <v>40725</v>
      </c>
      <c r="B122" s="92">
        <f>Tabela_3_!B120</f>
        <v>103.5</v>
      </c>
      <c r="C122" s="92">
        <f>Tabela_3_!C120</f>
        <v>99.3</v>
      </c>
      <c r="D122" s="92">
        <f>Tabela_3_!D120</f>
        <v>112</v>
      </c>
      <c r="E122" s="92">
        <f>Tabela_3_!E120</f>
        <v>104.3</v>
      </c>
      <c r="F122" s="92">
        <f>Tabela_3_!F120</f>
        <v>94.7</v>
      </c>
      <c r="G122" s="92">
        <f>Tabela_3_!G120</f>
        <v>102.2</v>
      </c>
      <c r="H122" s="92">
        <f>Tabela_3_!H120</f>
        <v>97.4</v>
      </c>
      <c r="I122" s="92">
        <f>Tabela_3_!I120</f>
        <v>98.4</v>
      </c>
      <c r="J122" s="92">
        <f>Tabela_3_!J120</f>
        <v>107</v>
      </c>
      <c r="K122" s="92">
        <f>Tabela_3_!K120</f>
        <v>106.6</v>
      </c>
      <c r="L122" s="92">
        <f>Tabela_3_!L120</f>
        <v>103.9</v>
      </c>
      <c r="M122" s="92">
        <f>Tabela_3_!M120</f>
        <v>109.5</v>
      </c>
      <c r="N122" s="92">
        <f>Tabela_3_!N120</f>
        <v>99.3</v>
      </c>
      <c r="O122" s="92">
        <f>Tabela_3_!O120</f>
        <v>107.5</v>
      </c>
      <c r="P122" s="92" t="str">
        <f>Tabela_3_!P120</f>
        <v>-</v>
      </c>
      <c r="Q122" s="92">
        <f>Tabela_3_!Q120</f>
        <v>95.7</v>
      </c>
    </row>
    <row r="123" spans="1:17" x14ac:dyDescent="0.25">
      <c r="A123" s="88">
        <v>40756</v>
      </c>
      <c r="B123" s="92">
        <f>Tabela_3_!B121</f>
        <v>101.3</v>
      </c>
      <c r="C123" s="92">
        <f>Tabela_3_!C121</f>
        <v>98.1</v>
      </c>
      <c r="D123" s="92">
        <f>Tabela_3_!D121</f>
        <v>105.8</v>
      </c>
      <c r="E123" s="92">
        <f>Tabela_3_!E121</f>
        <v>102.5</v>
      </c>
      <c r="F123" s="92">
        <f>Tabela_3_!F121</f>
        <v>98.3</v>
      </c>
      <c r="G123" s="92">
        <f>Tabela_3_!G121</f>
        <v>98.8</v>
      </c>
      <c r="H123" s="92">
        <f>Tabela_3_!H121</f>
        <v>95.4</v>
      </c>
      <c r="I123" s="92">
        <f>Tabela_3_!I121</f>
        <v>95.9</v>
      </c>
      <c r="J123" s="92">
        <f>Tabela_3_!J121</f>
        <v>100</v>
      </c>
      <c r="K123" s="92">
        <f>Tabela_3_!K121</f>
        <v>109.8</v>
      </c>
      <c r="L123" s="92">
        <f>Tabela_3_!L121</f>
        <v>101.8</v>
      </c>
      <c r="M123" s="92">
        <f>Tabela_3_!M121</f>
        <v>109.9</v>
      </c>
      <c r="N123" s="92">
        <f>Tabela_3_!N121</f>
        <v>101.2</v>
      </c>
      <c r="O123" s="92">
        <f>Tabela_3_!O121</f>
        <v>104.9</v>
      </c>
      <c r="P123" s="92" t="str">
        <f>Tabela_3_!P121</f>
        <v>-</v>
      </c>
      <c r="Q123" s="92">
        <f>Tabela_3_!Q121</f>
        <v>90.1</v>
      </c>
    </row>
    <row r="124" spans="1:17" x14ac:dyDescent="0.25">
      <c r="A124" s="88">
        <v>40787</v>
      </c>
      <c r="B124" s="92">
        <f>Tabela_3_!B122</f>
        <v>100.3</v>
      </c>
      <c r="C124" s="92">
        <f>Tabela_3_!C122</f>
        <v>99.9</v>
      </c>
      <c r="D124" s="92">
        <f>Tabela_3_!D122</f>
        <v>108.5</v>
      </c>
      <c r="E124" s="92">
        <f>Tabela_3_!E122</f>
        <v>103.1</v>
      </c>
      <c r="F124" s="92">
        <f>Tabela_3_!F122</f>
        <v>99.2</v>
      </c>
      <c r="G124" s="92">
        <f>Tabela_3_!G122</f>
        <v>102.7</v>
      </c>
      <c r="H124" s="92">
        <f>Tabela_3_!H122</f>
        <v>95.9</v>
      </c>
      <c r="I124" s="92">
        <f>Tabela_3_!I122</f>
        <v>93.3</v>
      </c>
      <c r="J124" s="92">
        <f>Tabela_3_!J122</f>
        <v>102.9</v>
      </c>
      <c r="K124" s="92">
        <f>Tabela_3_!K122</f>
        <v>108.7</v>
      </c>
      <c r="L124" s="92">
        <f>Tabela_3_!L122</f>
        <v>100</v>
      </c>
      <c r="M124" s="92">
        <f>Tabela_3_!M122</f>
        <v>105.9</v>
      </c>
      <c r="N124" s="92">
        <f>Tabela_3_!N122</f>
        <v>100.4</v>
      </c>
      <c r="O124" s="92">
        <f>Tabela_3_!O122</f>
        <v>103.8</v>
      </c>
      <c r="P124" s="92" t="str">
        <f>Tabela_3_!P122</f>
        <v>-</v>
      </c>
      <c r="Q124" s="92">
        <f>Tabela_3_!Q122</f>
        <v>99.3</v>
      </c>
    </row>
    <row r="125" spans="1:17" x14ac:dyDescent="0.25">
      <c r="A125" s="88">
        <v>40817</v>
      </c>
      <c r="B125" s="92">
        <f>Tabela_3_!B123</f>
        <v>99.4</v>
      </c>
      <c r="C125" s="92">
        <f>Tabela_3_!C123</f>
        <v>100.2</v>
      </c>
      <c r="D125" s="92">
        <f>Tabela_3_!D123</f>
        <v>112.2</v>
      </c>
      <c r="E125" s="92">
        <f>Tabela_3_!E123</f>
        <v>98.1</v>
      </c>
      <c r="F125" s="92">
        <f>Tabela_3_!F123</f>
        <v>97.5</v>
      </c>
      <c r="G125" s="92">
        <f>Tabela_3_!G123</f>
        <v>100.9</v>
      </c>
      <c r="H125" s="92">
        <f>Tabela_3_!H123</f>
        <v>100.1</v>
      </c>
      <c r="I125" s="92">
        <f>Tabela_3_!I123</f>
        <v>93.7</v>
      </c>
      <c r="J125" s="92">
        <f>Tabela_3_!J123</f>
        <v>100.8</v>
      </c>
      <c r="K125" s="92">
        <f>Tabela_3_!K123</f>
        <v>107.1</v>
      </c>
      <c r="L125" s="92">
        <f>Tabela_3_!L123</f>
        <v>98.2</v>
      </c>
      <c r="M125" s="92">
        <f>Tabela_3_!M123</f>
        <v>104.4</v>
      </c>
      <c r="N125" s="92">
        <f>Tabela_3_!N123</f>
        <v>97.7</v>
      </c>
      <c r="O125" s="92">
        <f>Tabela_3_!O123</f>
        <v>106.1</v>
      </c>
      <c r="P125" s="92" t="str">
        <f>Tabela_3_!P123</f>
        <v>-</v>
      </c>
      <c r="Q125" s="92">
        <f>Tabela_3_!Q123</f>
        <v>94.1</v>
      </c>
    </row>
    <row r="126" spans="1:17" x14ac:dyDescent="0.25">
      <c r="A126" s="88">
        <v>40848</v>
      </c>
      <c r="B126" s="92">
        <f>Tabela_3_!B124</f>
        <v>99.9</v>
      </c>
      <c r="C126" s="92">
        <f>Tabela_3_!C124</f>
        <v>95.4</v>
      </c>
      <c r="D126" s="92">
        <f>Tabela_3_!D124</f>
        <v>104.2</v>
      </c>
      <c r="E126" s="92">
        <f>Tabela_3_!E124</f>
        <v>100.2</v>
      </c>
      <c r="F126" s="92">
        <f>Tabela_3_!F124</f>
        <v>96.1</v>
      </c>
      <c r="G126" s="92">
        <f>Tabela_3_!G124</f>
        <v>99.8</v>
      </c>
      <c r="H126" s="92">
        <f>Tabela_3_!H124</f>
        <v>90.8</v>
      </c>
      <c r="I126" s="92">
        <f>Tabela_3_!I124</f>
        <v>100.5</v>
      </c>
      <c r="J126" s="92">
        <f>Tabela_3_!J124</f>
        <v>106.4</v>
      </c>
      <c r="K126" s="92">
        <f>Tabela_3_!K124</f>
        <v>108.5</v>
      </c>
      <c r="L126" s="92">
        <f>Tabela_3_!L124</f>
        <v>98.5</v>
      </c>
      <c r="M126" s="92">
        <f>Tabela_3_!M124</f>
        <v>113.4</v>
      </c>
      <c r="N126" s="92">
        <f>Tabela_3_!N124</f>
        <v>98.4</v>
      </c>
      <c r="O126" s="92">
        <f>Tabela_3_!O124</f>
        <v>104.4</v>
      </c>
      <c r="P126" s="92" t="str">
        <f>Tabela_3_!P124</f>
        <v>-</v>
      </c>
      <c r="Q126" s="92">
        <f>Tabela_3_!Q124</f>
        <v>107.1</v>
      </c>
    </row>
    <row r="127" spans="1:17" x14ac:dyDescent="0.25">
      <c r="A127" s="88">
        <v>40878</v>
      </c>
      <c r="B127" s="92">
        <f>Tabela_3_!B125</f>
        <v>102.6</v>
      </c>
      <c r="C127" s="92">
        <f>Tabela_3_!C125</f>
        <v>94.9</v>
      </c>
      <c r="D127" s="92">
        <f>Tabela_3_!D125</f>
        <v>105.5</v>
      </c>
      <c r="E127" s="92">
        <f>Tabela_3_!E125</f>
        <v>99.9</v>
      </c>
      <c r="F127" s="92">
        <f>Tabela_3_!F125</f>
        <v>101.3</v>
      </c>
      <c r="G127" s="92">
        <f>Tabela_3_!G125</f>
        <v>100.6</v>
      </c>
      <c r="H127" s="92">
        <f>Tabela_3_!H125</f>
        <v>89.5</v>
      </c>
      <c r="I127" s="92">
        <f>Tabela_3_!I125</f>
        <v>98</v>
      </c>
      <c r="J127" s="92">
        <f>Tabela_3_!J125</f>
        <v>104.1</v>
      </c>
      <c r="K127" s="92">
        <f>Tabela_3_!K125</f>
        <v>106.7</v>
      </c>
      <c r="L127" s="92">
        <f>Tabela_3_!L125</f>
        <v>104.6</v>
      </c>
      <c r="M127" s="92">
        <f>Tabela_3_!M125</f>
        <v>120.6</v>
      </c>
      <c r="N127" s="92">
        <f>Tabela_3_!N125</f>
        <v>104</v>
      </c>
      <c r="O127" s="92">
        <f>Tabela_3_!O125</f>
        <v>106.8</v>
      </c>
      <c r="P127" s="92" t="str">
        <f>Tabela_3_!P125</f>
        <v>-</v>
      </c>
      <c r="Q127" s="92">
        <f>Tabela_3_!Q125</f>
        <v>105.3</v>
      </c>
    </row>
    <row r="128" spans="1:17" x14ac:dyDescent="0.25">
      <c r="A128" s="88">
        <v>40909</v>
      </c>
      <c r="B128" s="92">
        <f>Tabela_3_!B126</f>
        <v>97.6</v>
      </c>
      <c r="C128" s="92">
        <f>Tabela_3_!C126</f>
        <v>100</v>
      </c>
      <c r="D128" s="92">
        <f>Tabela_3_!D126</f>
        <v>106.4</v>
      </c>
      <c r="E128" s="92">
        <f>Tabela_3_!E126</f>
        <v>86.9</v>
      </c>
      <c r="F128" s="92">
        <f>Tabela_3_!F126</f>
        <v>98.9</v>
      </c>
      <c r="G128" s="92">
        <f>Tabela_3_!G126</f>
        <v>101.5</v>
      </c>
      <c r="H128" s="92">
        <f>Tabela_3_!H126</f>
        <v>97.2</v>
      </c>
      <c r="I128" s="92">
        <f>Tabela_3_!I126</f>
        <v>92.4</v>
      </c>
      <c r="J128" s="92">
        <f>Tabela_3_!J126</f>
        <v>102.5</v>
      </c>
      <c r="K128" s="92">
        <f>Tabela_3_!K126</f>
        <v>93.1</v>
      </c>
      <c r="L128" s="92">
        <f>Tabela_3_!L126</f>
        <v>97.1</v>
      </c>
      <c r="M128" s="92">
        <f>Tabela_3_!M126</f>
        <v>100.8</v>
      </c>
      <c r="N128" s="92">
        <f>Tabela_3_!N126</f>
        <v>99.1</v>
      </c>
      <c r="O128" s="92">
        <f>Tabela_3_!O126</f>
        <v>104.4</v>
      </c>
      <c r="P128" s="92" t="str">
        <f>Tabela_3_!P126</f>
        <v>-</v>
      </c>
      <c r="Q128" s="92">
        <f>Tabela_3_!Q126</f>
        <v>82</v>
      </c>
    </row>
    <row r="129" spans="1:17" x14ac:dyDescent="0.25">
      <c r="A129" s="88">
        <v>40940</v>
      </c>
      <c r="B129" s="92">
        <f>Tabela_3_!B127</f>
        <v>98.2</v>
      </c>
      <c r="C129" s="92">
        <f>Tabela_3_!C127</f>
        <v>99</v>
      </c>
      <c r="D129" s="92">
        <f>Tabela_3_!D127</f>
        <v>101.6</v>
      </c>
      <c r="E129" s="92">
        <f>Tabela_3_!E127</f>
        <v>101</v>
      </c>
      <c r="F129" s="92">
        <f>Tabela_3_!F127</f>
        <v>97.3</v>
      </c>
      <c r="G129" s="92">
        <f>Tabela_3_!G127</f>
        <v>102.3</v>
      </c>
      <c r="H129" s="92">
        <f>Tabela_3_!H127</f>
        <v>98.4</v>
      </c>
      <c r="I129" s="92">
        <f>Tabela_3_!I127</f>
        <v>97.7</v>
      </c>
      <c r="J129" s="92">
        <f>Tabela_3_!J127</f>
        <v>103.1</v>
      </c>
      <c r="K129" s="92">
        <f>Tabela_3_!K127</f>
        <v>96.5</v>
      </c>
      <c r="L129" s="92">
        <f>Tabela_3_!L127</f>
        <v>97.8</v>
      </c>
      <c r="M129" s="92">
        <f>Tabela_3_!M127</f>
        <v>100.8</v>
      </c>
      <c r="N129" s="92">
        <f>Tabela_3_!N127</f>
        <v>99.8</v>
      </c>
      <c r="O129" s="92">
        <f>Tabela_3_!O127</f>
        <v>98.4</v>
      </c>
      <c r="P129" s="92" t="str">
        <f>Tabela_3_!P127</f>
        <v>-</v>
      </c>
      <c r="Q129" s="92">
        <f>Tabela_3_!Q127</f>
        <v>88.3</v>
      </c>
    </row>
    <row r="130" spans="1:17" x14ac:dyDescent="0.25">
      <c r="A130" s="88">
        <v>40969</v>
      </c>
      <c r="B130" s="92">
        <f>Tabela_3_!B128</f>
        <v>97.9</v>
      </c>
      <c r="C130" s="92">
        <f>Tabela_3_!C128</f>
        <v>98.7</v>
      </c>
      <c r="D130" s="92">
        <f>Tabela_3_!D128</f>
        <v>96.7</v>
      </c>
      <c r="E130" s="92">
        <f>Tabela_3_!E128</f>
        <v>102.1</v>
      </c>
      <c r="F130" s="92">
        <f>Tabela_3_!F128</f>
        <v>99.6</v>
      </c>
      <c r="G130" s="92">
        <f>Tabela_3_!G128</f>
        <v>99.5</v>
      </c>
      <c r="H130" s="92">
        <f>Tabela_3_!H128</f>
        <v>97.2</v>
      </c>
      <c r="I130" s="92">
        <f>Tabela_3_!I128</f>
        <v>97.8</v>
      </c>
      <c r="J130" s="92">
        <f>Tabela_3_!J128</f>
        <v>103.7</v>
      </c>
      <c r="K130" s="92">
        <f>Tabela_3_!K128</f>
        <v>102</v>
      </c>
      <c r="L130" s="92">
        <f>Tabela_3_!L128</f>
        <v>98.6</v>
      </c>
      <c r="M130" s="92">
        <f>Tabela_3_!M128</f>
        <v>94.7</v>
      </c>
      <c r="N130" s="92">
        <f>Tabela_3_!N128</f>
        <v>98.6</v>
      </c>
      <c r="O130" s="92">
        <f>Tabela_3_!O128</f>
        <v>99</v>
      </c>
      <c r="P130" s="92" t="str">
        <f>Tabela_3_!P128</f>
        <v>-</v>
      </c>
      <c r="Q130" s="92">
        <f>Tabela_3_!Q128</f>
        <v>89.5</v>
      </c>
    </row>
    <row r="131" spans="1:17" x14ac:dyDescent="0.25">
      <c r="A131" s="88">
        <v>41000</v>
      </c>
      <c r="B131" s="92">
        <f>Tabela_3_!B129</f>
        <v>98.6</v>
      </c>
      <c r="C131" s="92">
        <f>Tabela_3_!C129</f>
        <v>98.3</v>
      </c>
      <c r="D131" s="92">
        <f>Tabela_3_!D129</f>
        <v>98.2</v>
      </c>
      <c r="E131" s="92">
        <f>Tabela_3_!E129</f>
        <v>102.9</v>
      </c>
      <c r="F131" s="92">
        <f>Tabela_3_!F129</f>
        <v>96.5</v>
      </c>
      <c r="G131" s="92">
        <f>Tabela_3_!G129</f>
        <v>99.7</v>
      </c>
      <c r="H131" s="92">
        <f>Tabela_3_!H129</f>
        <v>98.4</v>
      </c>
      <c r="I131" s="92">
        <f>Tabela_3_!I129</f>
        <v>98.7</v>
      </c>
      <c r="J131" s="92">
        <f>Tabela_3_!J129</f>
        <v>98.7</v>
      </c>
      <c r="K131" s="92">
        <f>Tabela_3_!K129</f>
        <v>102.7</v>
      </c>
      <c r="L131" s="92">
        <f>Tabela_3_!L129</f>
        <v>97.1</v>
      </c>
      <c r="M131" s="92">
        <f>Tabela_3_!M129</f>
        <v>99.4</v>
      </c>
      <c r="N131" s="92">
        <f>Tabela_3_!N129</f>
        <v>100.7</v>
      </c>
      <c r="O131" s="92">
        <f>Tabela_3_!O129</f>
        <v>98.1</v>
      </c>
      <c r="P131" s="92" t="str">
        <f>Tabela_3_!P129</f>
        <v>-</v>
      </c>
      <c r="Q131" s="92">
        <f>Tabela_3_!Q129</f>
        <v>97.6</v>
      </c>
    </row>
    <row r="132" spans="1:17" x14ac:dyDescent="0.25">
      <c r="A132" s="88">
        <v>41030</v>
      </c>
      <c r="B132" s="92">
        <f>Tabela_3_!B130</f>
        <v>98.7</v>
      </c>
      <c r="C132" s="92">
        <f>Tabela_3_!C130</f>
        <v>99.4</v>
      </c>
      <c r="D132" s="92">
        <f>Tabela_3_!D130</f>
        <v>97.2</v>
      </c>
      <c r="E132" s="92">
        <f>Tabela_3_!E130</f>
        <v>107.9</v>
      </c>
      <c r="F132" s="92">
        <f>Tabela_3_!F130</f>
        <v>99.9</v>
      </c>
      <c r="G132" s="92">
        <f>Tabela_3_!G130</f>
        <v>100.4</v>
      </c>
      <c r="H132" s="92">
        <f>Tabela_3_!H130</f>
        <v>100.3</v>
      </c>
      <c r="I132" s="92">
        <f>Tabela_3_!I130</f>
        <v>98.1</v>
      </c>
      <c r="J132" s="92">
        <f>Tabela_3_!J130</f>
        <v>97.8</v>
      </c>
      <c r="K132" s="92">
        <f>Tabela_3_!K130</f>
        <v>101.5</v>
      </c>
      <c r="L132" s="92">
        <f>Tabela_3_!L130</f>
        <v>97.6</v>
      </c>
      <c r="M132" s="92">
        <f>Tabela_3_!M130</f>
        <v>100.8</v>
      </c>
      <c r="N132" s="92">
        <f>Tabela_3_!N130</f>
        <v>100.7</v>
      </c>
      <c r="O132" s="92">
        <f>Tabela_3_!O130</f>
        <v>100.6</v>
      </c>
      <c r="P132" s="92" t="str">
        <f>Tabela_3_!P130</f>
        <v>-</v>
      </c>
      <c r="Q132" s="92">
        <f>Tabela_3_!Q130</f>
        <v>112.6</v>
      </c>
    </row>
    <row r="133" spans="1:17" x14ac:dyDescent="0.25">
      <c r="A133" s="88">
        <v>41061</v>
      </c>
      <c r="B133" s="92">
        <f>Tabela_3_!B131</f>
        <v>99.3</v>
      </c>
      <c r="C133" s="92">
        <f>Tabela_3_!C131</f>
        <v>97.1</v>
      </c>
      <c r="D133" s="92">
        <f>Tabela_3_!D131</f>
        <v>102.1</v>
      </c>
      <c r="E133" s="92">
        <f>Tabela_3_!E131</f>
        <v>101.7</v>
      </c>
      <c r="F133" s="92">
        <f>Tabela_3_!F131</f>
        <v>98.1</v>
      </c>
      <c r="G133" s="92">
        <f>Tabela_3_!G131</f>
        <v>98</v>
      </c>
      <c r="H133" s="92">
        <f>Tabela_3_!H131</f>
        <v>97</v>
      </c>
      <c r="I133" s="92">
        <f>Tabela_3_!I131</f>
        <v>99.2</v>
      </c>
      <c r="J133" s="92">
        <f>Tabela_3_!J131</f>
        <v>99.6</v>
      </c>
      <c r="K133" s="92">
        <f>Tabela_3_!K131</f>
        <v>97.5</v>
      </c>
      <c r="L133" s="92">
        <f>Tabela_3_!L131</f>
        <v>98.2</v>
      </c>
      <c r="M133" s="92">
        <f>Tabela_3_!M131</f>
        <v>100.8</v>
      </c>
      <c r="N133" s="92">
        <f>Tabela_3_!N131</f>
        <v>98.2</v>
      </c>
      <c r="O133" s="92">
        <f>Tabela_3_!O131</f>
        <v>95.8</v>
      </c>
      <c r="P133" s="92" t="str">
        <f>Tabela_3_!P131</f>
        <v>-</v>
      </c>
      <c r="Q133" s="92">
        <f>Tabela_3_!Q131</f>
        <v>104.8</v>
      </c>
    </row>
    <row r="134" spans="1:17" x14ac:dyDescent="0.25">
      <c r="A134" s="88">
        <v>41091</v>
      </c>
      <c r="B134" s="92">
        <f>Tabela_3_!B132</f>
        <v>100.4</v>
      </c>
      <c r="C134" s="92">
        <f>Tabela_3_!C132</f>
        <v>97.3</v>
      </c>
      <c r="D134" s="92">
        <f>Tabela_3_!D132</f>
        <v>84.5</v>
      </c>
      <c r="E134" s="92">
        <f>Tabela_3_!E132</f>
        <v>97.5</v>
      </c>
      <c r="F134" s="92">
        <f>Tabela_3_!F132</f>
        <v>98.2</v>
      </c>
      <c r="G134" s="92">
        <f>Tabela_3_!G132</f>
        <v>96.7</v>
      </c>
      <c r="H134" s="92">
        <f>Tabela_3_!H132</f>
        <v>97.6</v>
      </c>
      <c r="I134" s="92">
        <f>Tabela_3_!I132</f>
        <v>101.7</v>
      </c>
      <c r="J134" s="92">
        <f>Tabela_3_!J132</f>
        <v>102.2</v>
      </c>
      <c r="K134" s="92">
        <f>Tabela_3_!K132</f>
        <v>101</v>
      </c>
      <c r="L134" s="92">
        <f>Tabela_3_!L132</f>
        <v>102.1</v>
      </c>
      <c r="M134" s="92">
        <f>Tabela_3_!M132</f>
        <v>101.3</v>
      </c>
      <c r="N134" s="92">
        <f>Tabela_3_!N132</f>
        <v>100.8</v>
      </c>
      <c r="O134" s="92">
        <f>Tabela_3_!O132</f>
        <v>97.7</v>
      </c>
      <c r="P134" s="92" t="str">
        <f>Tabela_3_!P132</f>
        <v>-</v>
      </c>
      <c r="Q134" s="92">
        <f>Tabela_3_!Q132</f>
        <v>105.8</v>
      </c>
    </row>
    <row r="135" spans="1:17" x14ac:dyDescent="0.25">
      <c r="A135" s="88">
        <v>41122</v>
      </c>
      <c r="B135" s="92">
        <f>Tabela_3_!B133</f>
        <v>102.1</v>
      </c>
      <c r="C135" s="92">
        <f>Tabela_3_!C133</f>
        <v>99.7</v>
      </c>
      <c r="D135" s="92">
        <f>Tabela_3_!D133</f>
        <v>106.3</v>
      </c>
      <c r="E135" s="92">
        <f>Tabela_3_!E133</f>
        <v>97.9</v>
      </c>
      <c r="F135" s="92">
        <f>Tabela_3_!F133</f>
        <v>98.3</v>
      </c>
      <c r="G135" s="92">
        <f>Tabela_3_!G133</f>
        <v>99.7</v>
      </c>
      <c r="H135" s="92">
        <f>Tabela_3_!H133</f>
        <v>100</v>
      </c>
      <c r="I135" s="92">
        <f>Tabela_3_!I133</f>
        <v>104</v>
      </c>
      <c r="J135" s="92">
        <f>Tabela_3_!J133</f>
        <v>99.1</v>
      </c>
      <c r="K135" s="92">
        <f>Tabela_3_!K133</f>
        <v>100.2</v>
      </c>
      <c r="L135" s="92">
        <f>Tabela_3_!L133</f>
        <v>102.2</v>
      </c>
      <c r="M135" s="92">
        <f>Tabela_3_!M133</f>
        <v>101.2</v>
      </c>
      <c r="N135" s="92">
        <f>Tabela_3_!N133</f>
        <v>100.5</v>
      </c>
      <c r="O135" s="92">
        <f>Tabela_3_!O133</f>
        <v>103.3</v>
      </c>
      <c r="P135" s="92" t="str">
        <f>Tabela_3_!P133</f>
        <v>-</v>
      </c>
      <c r="Q135" s="92">
        <f>Tabela_3_!Q133</f>
        <v>108.2</v>
      </c>
    </row>
    <row r="136" spans="1:17" x14ac:dyDescent="0.25">
      <c r="A136" s="88">
        <v>41153</v>
      </c>
      <c r="B136" s="92">
        <f>Tabela_3_!B134</f>
        <v>101.4</v>
      </c>
      <c r="C136" s="92">
        <f>Tabela_3_!C134</f>
        <v>100.2</v>
      </c>
      <c r="D136" s="92">
        <f>Tabela_3_!D134</f>
        <v>103.1</v>
      </c>
      <c r="E136" s="92">
        <f>Tabela_3_!E134</f>
        <v>97.9</v>
      </c>
      <c r="F136" s="92">
        <f>Tabela_3_!F134</f>
        <v>101.5</v>
      </c>
      <c r="G136" s="92">
        <f>Tabela_3_!G134</f>
        <v>100</v>
      </c>
      <c r="H136" s="92">
        <f>Tabela_3_!H134</f>
        <v>99.3</v>
      </c>
      <c r="I136" s="92">
        <f>Tabela_3_!I134</f>
        <v>101.8</v>
      </c>
      <c r="J136" s="92">
        <f>Tabela_3_!J134</f>
        <v>96.9</v>
      </c>
      <c r="K136" s="92">
        <f>Tabela_3_!K134</f>
        <v>99.2</v>
      </c>
      <c r="L136" s="92">
        <f>Tabela_3_!L134</f>
        <v>101</v>
      </c>
      <c r="M136" s="92">
        <f>Tabela_3_!M134</f>
        <v>102.3</v>
      </c>
      <c r="N136" s="92">
        <f>Tabela_3_!N134</f>
        <v>98.8</v>
      </c>
      <c r="O136" s="92">
        <f>Tabela_3_!O134</f>
        <v>102</v>
      </c>
      <c r="P136" s="92" t="str">
        <f>Tabela_3_!P134</f>
        <v>-</v>
      </c>
      <c r="Q136" s="92">
        <f>Tabela_3_!Q134</f>
        <v>103.6</v>
      </c>
    </row>
    <row r="137" spans="1:17" x14ac:dyDescent="0.25">
      <c r="A137" s="88">
        <v>41183</v>
      </c>
      <c r="B137" s="92">
        <f>Tabela_3_!B135</f>
        <v>101.7</v>
      </c>
      <c r="C137" s="92">
        <f>Tabela_3_!C135</f>
        <v>100.5</v>
      </c>
      <c r="D137" s="92">
        <f>Tabela_3_!D135</f>
        <v>95.1</v>
      </c>
      <c r="E137" s="92">
        <f>Tabela_3_!E135</f>
        <v>101.1</v>
      </c>
      <c r="F137" s="92">
        <f>Tabela_3_!F135</f>
        <v>101.4</v>
      </c>
      <c r="G137" s="92">
        <f>Tabela_3_!G135</f>
        <v>102</v>
      </c>
      <c r="H137" s="92">
        <f>Tabela_3_!H135</f>
        <v>99.8</v>
      </c>
      <c r="I137" s="92">
        <f>Tabela_3_!I135</f>
        <v>103.6</v>
      </c>
      <c r="J137" s="92">
        <f>Tabela_3_!J135</f>
        <v>104.8</v>
      </c>
      <c r="K137" s="92">
        <f>Tabela_3_!K135</f>
        <v>100.8</v>
      </c>
      <c r="L137" s="92">
        <f>Tabela_3_!L135</f>
        <v>103.2</v>
      </c>
      <c r="M137" s="92">
        <f>Tabela_3_!M135</f>
        <v>100.6</v>
      </c>
      <c r="N137" s="92">
        <f>Tabela_3_!N135</f>
        <v>99.1</v>
      </c>
      <c r="O137" s="92">
        <f>Tabela_3_!O135</f>
        <v>100.4</v>
      </c>
      <c r="P137" s="92" t="str">
        <f>Tabela_3_!P135</f>
        <v>-</v>
      </c>
      <c r="Q137" s="92">
        <f>Tabela_3_!Q135</f>
        <v>105.8</v>
      </c>
    </row>
    <row r="138" spans="1:17" x14ac:dyDescent="0.25">
      <c r="A138" s="88">
        <v>41214</v>
      </c>
      <c r="B138" s="92">
        <f>Tabela_3_!B136</f>
        <v>100.2</v>
      </c>
      <c r="C138" s="92">
        <f>Tabela_3_!C136</f>
        <v>104.1</v>
      </c>
      <c r="D138" s="92">
        <f>Tabela_3_!D136</f>
        <v>103.2</v>
      </c>
      <c r="E138" s="92">
        <f>Tabela_3_!E136</f>
        <v>99.6</v>
      </c>
      <c r="F138" s="92">
        <f>Tabela_3_!F136</f>
        <v>104.3</v>
      </c>
      <c r="G138" s="92">
        <f>Tabela_3_!G136</f>
        <v>98.9</v>
      </c>
      <c r="H138" s="92">
        <f>Tabela_3_!H136</f>
        <v>105.5</v>
      </c>
      <c r="I138" s="92">
        <f>Tabela_3_!I136</f>
        <v>102.3</v>
      </c>
      <c r="J138" s="92">
        <f>Tabela_3_!J136</f>
        <v>94.8</v>
      </c>
      <c r="K138" s="92">
        <f>Tabela_3_!K136</f>
        <v>100.8</v>
      </c>
      <c r="L138" s="92">
        <f>Tabela_3_!L136</f>
        <v>100.3</v>
      </c>
      <c r="M138" s="92">
        <f>Tabela_3_!M136</f>
        <v>97.3</v>
      </c>
      <c r="N138" s="92">
        <f>Tabela_3_!N136</f>
        <v>100.9</v>
      </c>
      <c r="O138" s="92">
        <f>Tabela_3_!O136</f>
        <v>101.6</v>
      </c>
      <c r="P138" s="92" t="str">
        <f>Tabela_3_!P136</f>
        <v>-</v>
      </c>
      <c r="Q138" s="92">
        <f>Tabela_3_!Q136</f>
        <v>100.9</v>
      </c>
    </row>
    <row r="139" spans="1:17" x14ac:dyDescent="0.25">
      <c r="A139" s="88">
        <v>41244</v>
      </c>
      <c r="B139" s="92">
        <f>Tabela_3_!B137</f>
        <v>101.2</v>
      </c>
      <c r="C139" s="92">
        <f>Tabela_3_!C137</f>
        <v>104.5</v>
      </c>
      <c r="D139" s="92">
        <f>Tabela_3_!D137</f>
        <v>103.9</v>
      </c>
      <c r="E139" s="92">
        <f>Tabela_3_!E137</f>
        <v>100.7</v>
      </c>
      <c r="F139" s="92">
        <f>Tabela_3_!F137</f>
        <v>103.1</v>
      </c>
      <c r="G139" s="92">
        <f>Tabela_3_!G137</f>
        <v>99.4</v>
      </c>
      <c r="H139" s="92">
        <f>Tabela_3_!H137</f>
        <v>107.7</v>
      </c>
      <c r="I139" s="92">
        <f>Tabela_3_!I137</f>
        <v>101.6</v>
      </c>
      <c r="J139" s="92">
        <f>Tabela_3_!J137</f>
        <v>96.9</v>
      </c>
      <c r="K139" s="92">
        <f>Tabela_3_!K137</f>
        <v>102.1</v>
      </c>
      <c r="L139" s="92">
        <f>Tabela_3_!L137</f>
        <v>100.4</v>
      </c>
      <c r="M139" s="92">
        <f>Tabela_3_!M137</f>
        <v>96.4</v>
      </c>
      <c r="N139" s="92">
        <f>Tabela_3_!N137</f>
        <v>100</v>
      </c>
      <c r="O139" s="92">
        <f>Tabela_3_!O137</f>
        <v>98.2</v>
      </c>
      <c r="P139" s="92" t="str">
        <f>Tabela_3_!P137</f>
        <v>-</v>
      </c>
      <c r="Q139" s="92">
        <f>Tabela_3_!Q137</f>
        <v>84.5</v>
      </c>
    </row>
    <row r="140" spans="1:17" x14ac:dyDescent="0.25">
      <c r="A140" s="88">
        <v>41275</v>
      </c>
      <c r="B140" s="92">
        <f>Tabela_3_!B138</f>
        <v>102.3</v>
      </c>
      <c r="C140" s="92">
        <f>Tabela_3_!C138</f>
        <v>105.1</v>
      </c>
      <c r="D140" s="92">
        <f>Tabela_3_!D138</f>
        <v>98.6</v>
      </c>
      <c r="E140" s="92">
        <f>Tabela_3_!E138</f>
        <v>98.4</v>
      </c>
      <c r="F140" s="92">
        <f>Tabela_3_!F138</f>
        <v>111</v>
      </c>
      <c r="G140" s="92">
        <f>Tabela_3_!G138</f>
        <v>98.4</v>
      </c>
      <c r="H140" s="92">
        <f>Tabela_3_!H138</f>
        <v>107.8</v>
      </c>
      <c r="I140" s="92">
        <f>Tabela_3_!I138</f>
        <v>100.4</v>
      </c>
      <c r="J140" s="92">
        <f>Tabela_3_!J138</f>
        <v>96.1</v>
      </c>
      <c r="K140" s="92">
        <f>Tabela_3_!K138</f>
        <v>102.8</v>
      </c>
      <c r="L140" s="92">
        <f>Tabela_3_!L138</f>
        <v>100.8</v>
      </c>
      <c r="M140" s="92">
        <f>Tabela_3_!M138</f>
        <v>96.9</v>
      </c>
      <c r="N140" s="92">
        <f>Tabela_3_!N138</f>
        <v>99.8</v>
      </c>
      <c r="O140" s="92">
        <f>Tabela_3_!O138</f>
        <v>102.6</v>
      </c>
      <c r="P140" s="92" t="str">
        <f>Tabela_3_!P138</f>
        <v>-</v>
      </c>
      <c r="Q140" s="92">
        <f>Tabela_3_!Q138</f>
        <v>101.2</v>
      </c>
    </row>
    <row r="141" spans="1:17" x14ac:dyDescent="0.25">
      <c r="A141" s="88">
        <v>41306</v>
      </c>
      <c r="B141" s="92">
        <f>Tabela_3_!B139</f>
        <v>99.7</v>
      </c>
      <c r="C141" s="92">
        <f>Tabela_3_!C139</f>
        <v>102.3</v>
      </c>
      <c r="D141" s="92">
        <f>Tabela_3_!D139</f>
        <v>98.1</v>
      </c>
      <c r="E141" s="92">
        <f>Tabela_3_!E139</f>
        <v>95.8</v>
      </c>
      <c r="F141" s="92">
        <f>Tabela_3_!F139</f>
        <v>106.6</v>
      </c>
      <c r="G141" s="92">
        <f>Tabela_3_!G139</f>
        <v>95.9</v>
      </c>
      <c r="H141" s="92">
        <f>Tabela_3_!H139</f>
        <v>106.4</v>
      </c>
      <c r="I141" s="92">
        <f>Tabela_3_!I139</f>
        <v>93.7</v>
      </c>
      <c r="J141" s="92">
        <f>Tabela_3_!J139</f>
        <v>100.1</v>
      </c>
      <c r="K141" s="92">
        <f>Tabela_3_!K139</f>
        <v>98.1</v>
      </c>
      <c r="L141" s="92">
        <f>Tabela_3_!L139</f>
        <v>101</v>
      </c>
      <c r="M141" s="92">
        <f>Tabela_3_!M139</f>
        <v>98</v>
      </c>
      <c r="N141" s="92">
        <f>Tabela_3_!N139</f>
        <v>101</v>
      </c>
      <c r="O141" s="92">
        <f>Tabela_3_!O139</f>
        <v>105.4</v>
      </c>
      <c r="P141" s="92" t="str">
        <f>Tabela_3_!P139</f>
        <v>-</v>
      </c>
      <c r="Q141" s="92">
        <f>Tabela_3_!Q139</f>
        <v>102.6</v>
      </c>
    </row>
    <row r="142" spans="1:17" x14ac:dyDescent="0.25">
      <c r="A142" s="88">
        <v>41334</v>
      </c>
      <c r="B142" s="92">
        <f>Tabela_3_!B140</f>
        <v>101.4</v>
      </c>
      <c r="C142" s="92">
        <f>Tabela_3_!C140</f>
        <v>102</v>
      </c>
      <c r="D142" s="92">
        <f>Tabela_3_!D140</f>
        <v>105.8</v>
      </c>
      <c r="E142" s="92">
        <f>Tabela_3_!E140</f>
        <v>92.7</v>
      </c>
      <c r="F142" s="92">
        <f>Tabela_3_!F140</f>
        <v>105.1</v>
      </c>
      <c r="G142" s="92">
        <f>Tabela_3_!G140</f>
        <v>93</v>
      </c>
      <c r="H142" s="92">
        <f>Tabela_3_!H140</f>
        <v>104.3</v>
      </c>
      <c r="I142" s="92">
        <f>Tabela_3_!I140</f>
        <v>96.3</v>
      </c>
      <c r="J142" s="92">
        <f>Tabela_3_!J140</f>
        <v>95.8</v>
      </c>
      <c r="K142" s="92">
        <f>Tabela_3_!K140</f>
        <v>102.5</v>
      </c>
      <c r="L142" s="92">
        <f>Tabela_3_!L140</f>
        <v>102.5</v>
      </c>
      <c r="M142" s="92">
        <f>Tabela_3_!M140</f>
        <v>101.6</v>
      </c>
      <c r="N142" s="92">
        <f>Tabela_3_!N140</f>
        <v>101.1</v>
      </c>
      <c r="O142" s="92">
        <f>Tabela_3_!O140</f>
        <v>104.1</v>
      </c>
      <c r="P142" s="92" t="str">
        <f>Tabela_3_!P140</f>
        <v>-</v>
      </c>
      <c r="Q142" s="92">
        <f>Tabela_3_!Q140</f>
        <v>105.8</v>
      </c>
    </row>
    <row r="143" spans="1:17" x14ac:dyDescent="0.25">
      <c r="A143" s="88">
        <v>41365</v>
      </c>
      <c r="B143" s="92">
        <f>Tabela_3_!B141</f>
        <v>102.2</v>
      </c>
      <c r="C143" s="92">
        <f>Tabela_3_!C141</f>
        <v>103.6</v>
      </c>
      <c r="D143" s="92">
        <f>Tabela_3_!D141</f>
        <v>107.7</v>
      </c>
      <c r="E143" s="92">
        <f>Tabela_3_!E141</f>
        <v>77.400000000000006</v>
      </c>
      <c r="F143" s="92">
        <f>Tabela_3_!F141</f>
        <v>109.8</v>
      </c>
      <c r="G143" s="92">
        <f>Tabela_3_!G141</f>
        <v>100.6</v>
      </c>
      <c r="H143" s="92">
        <f>Tabela_3_!H141</f>
        <v>107.6</v>
      </c>
      <c r="I143" s="92">
        <f>Tabela_3_!I141</f>
        <v>99.9</v>
      </c>
      <c r="J143" s="92">
        <f>Tabela_3_!J141</f>
        <v>97.9</v>
      </c>
      <c r="K143" s="92">
        <f>Tabela_3_!K141</f>
        <v>99.9</v>
      </c>
      <c r="L143" s="92">
        <f>Tabela_3_!L141</f>
        <v>104.9</v>
      </c>
      <c r="M143" s="92">
        <f>Tabela_3_!M141</f>
        <v>106.1</v>
      </c>
      <c r="N143" s="92">
        <f>Tabela_3_!N141</f>
        <v>101.8</v>
      </c>
      <c r="O143" s="92">
        <f>Tabela_3_!O141</f>
        <v>107.2</v>
      </c>
      <c r="P143" s="92" t="str">
        <f>Tabela_3_!P141</f>
        <v>-</v>
      </c>
      <c r="Q143" s="92">
        <f>Tabela_3_!Q141</f>
        <v>107.8</v>
      </c>
    </row>
    <row r="144" spans="1:17" x14ac:dyDescent="0.25">
      <c r="A144" s="88">
        <v>41395</v>
      </c>
      <c r="B144" s="92">
        <f>Tabela_3_!B142</f>
        <v>102</v>
      </c>
      <c r="C144" s="92">
        <f>Tabela_3_!C142</f>
        <v>104.6</v>
      </c>
      <c r="D144" s="92">
        <f>Tabela_3_!D142</f>
        <v>106.7</v>
      </c>
      <c r="E144" s="92">
        <f>Tabela_3_!E142</f>
        <v>84.2</v>
      </c>
      <c r="F144" s="92">
        <f>Tabela_3_!F142</f>
        <v>106.7</v>
      </c>
      <c r="G144" s="92">
        <f>Tabela_3_!G142</f>
        <v>101.2</v>
      </c>
      <c r="H144" s="92">
        <f>Tabela_3_!H142</f>
        <v>109.2</v>
      </c>
      <c r="I144" s="92">
        <f>Tabela_3_!I142</f>
        <v>101.7</v>
      </c>
      <c r="J144" s="92">
        <f>Tabela_3_!J142</f>
        <v>97.3</v>
      </c>
      <c r="K144" s="92">
        <f>Tabela_3_!K142</f>
        <v>99.5</v>
      </c>
      <c r="L144" s="92">
        <f>Tabela_3_!L142</f>
        <v>103.8</v>
      </c>
      <c r="M144" s="92">
        <f>Tabela_3_!M142</f>
        <v>103.5</v>
      </c>
      <c r="N144" s="92">
        <f>Tabela_3_!N142</f>
        <v>100.2</v>
      </c>
      <c r="O144" s="92">
        <f>Tabela_3_!O142</f>
        <v>107.4</v>
      </c>
      <c r="P144" s="92" t="str">
        <f>Tabela_3_!P142</f>
        <v>-</v>
      </c>
      <c r="Q144" s="92">
        <f>Tabela_3_!Q142</f>
        <v>107.8</v>
      </c>
    </row>
    <row r="145" spans="1:17" x14ac:dyDescent="0.25">
      <c r="A145" s="88">
        <v>41426</v>
      </c>
      <c r="B145" s="92">
        <f>Tabela_3_!B143</f>
        <v>105.4</v>
      </c>
      <c r="C145" s="92">
        <f>Tabela_3_!C143</f>
        <v>105.7</v>
      </c>
      <c r="D145" s="92">
        <f>Tabela_3_!D143</f>
        <v>108.5</v>
      </c>
      <c r="E145" s="92">
        <f>Tabela_3_!E143</f>
        <v>99.1</v>
      </c>
      <c r="F145" s="92">
        <f>Tabela_3_!F143</f>
        <v>108.9</v>
      </c>
      <c r="G145" s="92">
        <f>Tabela_3_!G143</f>
        <v>103.2</v>
      </c>
      <c r="H145" s="92">
        <f>Tabela_3_!H143</f>
        <v>110.9</v>
      </c>
      <c r="I145" s="92">
        <f>Tabela_3_!I143</f>
        <v>102.6</v>
      </c>
      <c r="J145" s="92">
        <f>Tabela_3_!J143</f>
        <v>96</v>
      </c>
      <c r="K145" s="92">
        <f>Tabela_3_!K143</f>
        <v>100.3</v>
      </c>
      <c r="L145" s="92">
        <f>Tabela_3_!L143</f>
        <v>107.2</v>
      </c>
      <c r="M145" s="92">
        <f>Tabela_3_!M143</f>
        <v>105.3</v>
      </c>
      <c r="N145" s="92">
        <f>Tabela_3_!N143</f>
        <v>104.1</v>
      </c>
      <c r="O145" s="92">
        <f>Tabela_3_!O143</f>
        <v>111.8</v>
      </c>
      <c r="P145" s="92" t="str">
        <f>Tabela_3_!P143</f>
        <v>-</v>
      </c>
      <c r="Q145" s="92">
        <f>Tabela_3_!Q143</f>
        <v>109</v>
      </c>
    </row>
    <row r="146" spans="1:17" x14ac:dyDescent="0.25">
      <c r="A146" s="88">
        <v>41456</v>
      </c>
      <c r="B146" s="92">
        <f>Tabela_3_!B144</f>
        <v>101.9</v>
      </c>
      <c r="C146" s="92">
        <f>Tabela_3_!C144</f>
        <v>105.6</v>
      </c>
      <c r="D146" s="92">
        <f>Tabela_3_!D144</f>
        <v>107.7</v>
      </c>
      <c r="E146" s="92">
        <f>Tabela_3_!E144</f>
        <v>105.8</v>
      </c>
      <c r="F146" s="92">
        <f>Tabela_3_!F144</f>
        <v>111</v>
      </c>
      <c r="G146" s="92">
        <f>Tabela_3_!G144</f>
        <v>102.7</v>
      </c>
      <c r="H146" s="92">
        <f>Tabela_3_!H144</f>
        <v>110</v>
      </c>
      <c r="I146" s="92">
        <f>Tabela_3_!I144</f>
        <v>100.6</v>
      </c>
      <c r="J146" s="92">
        <f>Tabela_3_!J144</f>
        <v>91.5</v>
      </c>
      <c r="K146" s="92">
        <f>Tabela_3_!K144</f>
        <v>100.3</v>
      </c>
      <c r="L146" s="92">
        <f>Tabela_3_!L144</f>
        <v>104.4</v>
      </c>
      <c r="M146" s="92">
        <f>Tabela_3_!M144</f>
        <v>103.8</v>
      </c>
      <c r="N146" s="92">
        <f>Tabela_3_!N144</f>
        <v>103.3</v>
      </c>
      <c r="O146" s="92">
        <f>Tabela_3_!O144</f>
        <v>110.9</v>
      </c>
      <c r="P146" s="92" t="str">
        <f>Tabela_3_!P144</f>
        <v>-</v>
      </c>
      <c r="Q146" s="92">
        <f>Tabela_3_!Q144</f>
        <v>113.1</v>
      </c>
    </row>
    <row r="147" spans="1:17" x14ac:dyDescent="0.25">
      <c r="A147" s="88">
        <v>41487</v>
      </c>
      <c r="B147" s="92">
        <f>Tabela_3_!B145</f>
        <v>102.1</v>
      </c>
      <c r="C147" s="92">
        <f>Tabela_3_!C145</f>
        <v>105</v>
      </c>
      <c r="D147" s="92">
        <f>Tabela_3_!D145</f>
        <v>109.9</v>
      </c>
      <c r="E147" s="92">
        <f>Tabela_3_!E145</f>
        <v>100.5</v>
      </c>
      <c r="F147" s="92">
        <f>Tabela_3_!F145</f>
        <v>113.1</v>
      </c>
      <c r="G147" s="92">
        <f>Tabela_3_!G145</f>
        <v>101.3</v>
      </c>
      <c r="H147" s="92">
        <f>Tabela_3_!H145</f>
        <v>106.7</v>
      </c>
      <c r="I147" s="92">
        <f>Tabela_3_!I145</f>
        <v>102.4</v>
      </c>
      <c r="J147" s="92">
        <f>Tabela_3_!J145</f>
        <v>91.2</v>
      </c>
      <c r="K147" s="92">
        <f>Tabela_3_!K145</f>
        <v>96.2</v>
      </c>
      <c r="L147" s="92">
        <f>Tabela_3_!L145</f>
        <v>105</v>
      </c>
      <c r="M147" s="92">
        <f>Tabela_3_!M145</f>
        <v>104.6</v>
      </c>
      <c r="N147" s="92">
        <f>Tabela_3_!N145</f>
        <v>103.3</v>
      </c>
      <c r="O147" s="92">
        <f>Tabela_3_!O145</f>
        <v>109</v>
      </c>
      <c r="P147" s="92" t="str">
        <f>Tabela_3_!P145</f>
        <v>-</v>
      </c>
      <c r="Q147" s="92">
        <f>Tabela_3_!Q145</f>
        <v>109.6</v>
      </c>
    </row>
    <row r="148" spans="1:17" x14ac:dyDescent="0.25">
      <c r="A148" s="88">
        <v>41518</v>
      </c>
      <c r="B148" s="92">
        <f>Tabela_3_!B146</f>
        <v>104.1</v>
      </c>
      <c r="C148" s="92">
        <f>Tabela_3_!C146</f>
        <v>103.1</v>
      </c>
      <c r="D148" s="92">
        <f>Tabela_3_!D146</f>
        <v>109</v>
      </c>
      <c r="E148" s="92">
        <f>Tabela_3_!E146</f>
        <v>102.1</v>
      </c>
      <c r="F148" s="92">
        <f>Tabela_3_!F146</f>
        <v>111.5</v>
      </c>
      <c r="G148" s="92">
        <f>Tabela_3_!G146</f>
        <v>94.6</v>
      </c>
      <c r="H148" s="92">
        <f>Tabela_3_!H146</f>
        <v>108.4</v>
      </c>
      <c r="I148" s="92">
        <f>Tabela_3_!I146</f>
        <v>101.9</v>
      </c>
      <c r="J148" s="92">
        <f>Tabela_3_!J146</f>
        <v>94.3</v>
      </c>
      <c r="K148" s="92">
        <f>Tabela_3_!K146</f>
        <v>100.2</v>
      </c>
      <c r="L148" s="92">
        <f>Tabela_3_!L146</f>
        <v>106</v>
      </c>
      <c r="M148" s="92">
        <f>Tabela_3_!M146</f>
        <v>107.5</v>
      </c>
      <c r="N148" s="92">
        <f>Tabela_3_!N146</f>
        <v>103.5</v>
      </c>
      <c r="O148" s="92">
        <f>Tabela_3_!O146</f>
        <v>111.2</v>
      </c>
      <c r="P148" s="92" t="str">
        <f>Tabela_3_!P146</f>
        <v>-</v>
      </c>
      <c r="Q148" s="92">
        <f>Tabela_3_!Q146</f>
        <v>110</v>
      </c>
    </row>
    <row r="149" spans="1:17" x14ac:dyDescent="0.25">
      <c r="A149" s="88">
        <v>41548</v>
      </c>
      <c r="B149" s="92">
        <f>Tabela_3_!B147</f>
        <v>102.1</v>
      </c>
      <c r="C149" s="92">
        <f>Tabela_3_!C147</f>
        <v>98.3</v>
      </c>
      <c r="D149" s="92">
        <f>Tabela_3_!D147</f>
        <v>110.9</v>
      </c>
      <c r="E149" s="92">
        <f>Tabela_3_!E147</f>
        <v>105.5</v>
      </c>
      <c r="F149" s="92">
        <f>Tabela_3_!F147</f>
        <v>117</v>
      </c>
      <c r="G149" s="92">
        <f>Tabela_3_!G147</f>
        <v>99.5</v>
      </c>
      <c r="H149" s="92">
        <f>Tabela_3_!H147</f>
        <v>99.5</v>
      </c>
      <c r="I149" s="92">
        <f>Tabela_3_!I147</f>
        <v>102</v>
      </c>
      <c r="J149" s="92">
        <f>Tabela_3_!J147</f>
        <v>96.9</v>
      </c>
      <c r="K149" s="92">
        <f>Tabela_3_!K147</f>
        <v>99.4</v>
      </c>
      <c r="L149" s="92">
        <f>Tabela_3_!L147</f>
        <v>103.9</v>
      </c>
      <c r="M149" s="92">
        <f>Tabela_3_!M147</f>
        <v>104.7</v>
      </c>
      <c r="N149" s="92">
        <f>Tabela_3_!N147</f>
        <v>105.9</v>
      </c>
      <c r="O149" s="92">
        <f>Tabela_3_!O147</f>
        <v>113.4</v>
      </c>
      <c r="P149" s="92" t="str">
        <f>Tabela_3_!P147</f>
        <v>-</v>
      </c>
      <c r="Q149" s="92">
        <f>Tabela_3_!Q147</f>
        <v>108.8</v>
      </c>
    </row>
    <row r="150" spans="1:17" x14ac:dyDescent="0.25">
      <c r="A150" s="88">
        <v>41579</v>
      </c>
      <c r="B150" s="92">
        <f>Tabela_3_!B148</f>
        <v>102.1</v>
      </c>
      <c r="C150" s="92">
        <f>Tabela_3_!C148</f>
        <v>103.1</v>
      </c>
      <c r="D150" s="92">
        <f>Tabela_3_!D148</f>
        <v>111.4</v>
      </c>
      <c r="E150" s="92">
        <f>Tabela_3_!E148</f>
        <v>103.4</v>
      </c>
      <c r="F150" s="92">
        <f>Tabela_3_!F148</f>
        <v>112.3</v>
      </c>
      <c r="G150" s="92">
        <f>Tabela_3_!G148</f>
        <v>99.8</v>
      </c>
      <c r="H150" s="92">
        <f>Tabela_3_!H148</f>
        <v>106.9</v>
      </c>
      <c r="I150" s="92">
        <f>Tabela_3_!I148</f>
        <v>101.1</v>
      </c>
      <c r="J150" s="92">
        <f>Tabela_3_!J148</f>
        <v>98.2</v>
      </c>
      <c r="K150" s="92">
        <f>Tabela_3_!K148</f>
        <v>99.3</v>
      </c>
      <c r="L150" s="92">
        <f>Tabela_3_!L148</f>
        <v>103.8</v>
      </c>
      <c r="M150" s="92">
        <f>Tabela_3_!M148</f>
        <v>106</v>
      </c>
      <c r="N150" s="92">
        <f>Tabela_3_!N148</f>
        <v>101.8</v>
      </c>
      <c r="O150" s="92">
        <f>Tabela_3_!O148</f>
        <v>108.2</v>
      </c>
      <c r="P150" s="92" t="str">
        <f>Tabela_3_!P148</f>
        <v>-</v>
      </c>
      <c r="Q150" s="92">
        <f>Tabela_3_!Q148</f>
        <v>106.5</v>
      </c>
    </row>
    <row r="151" spans="1:17" x14ac:dyDescent="0.25">
      <c r="A151" s="88">
        <v>41609</v>
      </c>
      <c r="B151" s="92">
        <f>Tabela_3_!B149</f>
        <v>98.4</v>
      </c>
      <c r="C151" s="92">
        <f>Tabela_3_!C149</f>
        <v>102.6</v>
      </c>
      <c r="D151" s="92">
        <f>Tabela_3_!D149</f>
        <v>112.7</v>
      </c>
      <c r="E151" s="92">
        <f>Tabela_3_!E149</f>
        <v>105.7</v>
      </c>
      <c r="F151" s="92">
        <f>Tabela_3_!F149</f>
        <v>107</v>
      </c>
      <c r="G151" s="92">
        <f>Tabela_3_!G149</f>
        <v>102.9</v>
      </c>
      <c r="H151" s="92">
        <f>Tabela_3_!H149</f>
        <v>103.4</v>
      </c>
      <c r="I151" s="92">
        <f>Tabela_3_!I149</f>
        <v>93.6</v>
      </c>
      <c r="J151" s="92">
        <f>Tabela_3_!J149</f>
        <v>93.7</v>
      </c>
      <c r="K151" s="92">
        <f>Tabela_3_!K149</f>
        <v>98.1</v>
      </c>
      <c r="L151" s="92">
        <f>Tabela_3_!L149</f>
        <v>92.1</v>
      </c>
      <c r="M151" s="92">
        <f>Tabela_3_!M149</f>
        <v>95.1</v>
      </c>
      <c r="N151" s="92">
        <f>Tabela_3_!N149</f>
        <v>95.5</v>
      </c>
      <c r="O151" s="92">
        <f>Tabela_3_!O149</f>
        <v>99.1</v>
      </c>
      <c r="P151" s="92" t="str">
        <f>Tabela_3_!P149</f>
        <v>-</v>
      </c>
      <c r="Q151" s="92">
        <f>Tabela_3_!Q149</f>
        <v>105.9</v>
      </c>
    </row>
    <row r="152" spans="1:17" x14ac:dyDescent="0.25">
      <c r="A152" s="88">
        <v>41640</v>
      </c>
      <c r="B152" s="92">
        <f>Tabela_3_!B150</f>
        <v>100.9</v>
      </c>
      <c r="C152" s="92">
        <f>Tabela_3_!C150</f>
        <v>103.3</v>
      </c>
      <c r="D152" s="92">
        <f>Tabela_3_!D150</f>
        <v>110.7</v>
      </c>
      <c r="E152" s="92">
        <f>Tabela_3_!E150</f>
        <v>99.5</v>
      </c>
      <c r="F152" s="92">
        <f>Tabela_3_!F150</f>
        <v>107</v>
      </c>
      <c r="G152" s="92">
        <f>Tabela_3_!G150</f>
        <v>104</v>
      </c>
      <c r="H152" s="92">
        <f>Tabela_3_!H150</f>
        <v>102.4</v>
      </c>
      <c r="I152" s="92">
        <f>Tabela_3_!I150</f>
        <v>100.4</v>
      </c>
      <c r="J152" s="92">
        <f>Tabela_3_!J150</f>
        <v>94.9</v>
      </c>
      <c r="K152" s="92">
        <f>Tabela_3_!K150</f>
        <v>98.9</v>
      </c>
      <c r="L152" s="92">
        <f>Tabela_3_!L150</f>
        <v>95.9</v>
      </c>
      <c r="M152" s="92">
        <f>Tabela_3_!M150</f>
        <v>101.1</v>
      </c>
      <c r="N152" s="92">
        <f>Tabela_3_!N150</f>
        <v>99.1</v>
      </c>
      <c r="O152" s="92">
        <f>Tabela_3_!O150</f>
        <v>104.9</v>
      </c>
      <c r="P152" s="92" t="str">
        <f>Tabela_3_!P150</f>
        <v>-</v>
      </c>
      <c r="Q152" s="92">
        <f>Tabela_3_!Q150</f>
        <v>97.2</v>
      </c>
    </row>
    <row r="153" spans="1:17" x14ac:dyDescent="0.25">
      <c r="A153" s="88">
        <v>41671</v>
      </c>
      <c r="B153" s="92">
        <f>Tabela_3_!B151</f>
        <v>100.9</v>
      </c>
      <c r="C153" s="92">
        <f>Tabela_3_!C151</f>
        <v>107.2</v>
      </c>
      <c r="D153" s="92">
        <f>Tabela_3_!D151</f>
        <v>121.1</v>
      </c>
      <c r="E153" s="92">
        <f>Tabela_3_!E151</f>
        <v>104.5</v>
      </c>
      <c r="F153" s="92">
        <f>Tabela_3_!F151</f>
        <v>107.8</v>
      </c>
      <c r="G153" s="92">
        <f>Tabela_3_!G151</f>
        <v>102.2</v>
      </c>
      <c r="H153" s="92">
        <f>Tabela_3_!H151</f>
        <v>105.9</v>
      </c>
      <c r="I153" s="92">
        <f>Tabela_3_!I151</f>
        <v>99.3</v>
      </c>
      <c r="J153" s="92">
        <f>Tabela_3_!J151</f>
        <v>90.7</v>
      </c>
      <c r="K153" s="92">
        <f>Tabela_3_!K151</f>
        <v>99.1</v>
      </c>
      <c r="L153" s="92">
        <f>Tabela_3_!L151</f>
        <v>98.2</v>
      </c>
      <c r="M153" s="92">
        <f>Tabela_3_!M151</f>
        <v>101.7</v>
      </c>
      <c r="N153" s="92">
        <f>Tabela_3_!N151</f>
        <v>101</v>
      </c>
      <c r="O153" s="92">
        <f>Tabela_3_!O151</f>
        <v>107.9</v>
      </c>
      <c r="P153" s="92" t="str">
        <f>Tabela_3_!P151</f>
        <v>-</v>
      </c>
      <c r="Q153" s="92">
        <f>Tabela_3_!Q151</f>
        <v>104.4</v>
      </c>
    </row>
    <row r="154" spans="1:17" x14ac:dyDescent="0.25">
      <c r="A154" s="88">
        <v>41699</v>
      </c>
      <c r="B154" s="92">
        <f>Tabela_3_!B152</f>
        <v>100.4</v>
      </c>
      <c r="C154" s="92">
        <f>Tabela_3_!C152</f>
        <v>106.4</v>
      </c>
      <c r="D154" s="92">
        <f>Tabela_3_!D152</f>
        <v>112.3</v>
      </c>
      <c r="E154" s="92">
        <f>Tabela_3_!E152</f>
        <v>104.3</v>
      </c>
      <c r="F154" s="92">
        <f>Tabela_3_!F152</f>
        <v>107.3</v>
      </c>
      <c r="G154" s="92">
        <f>Tabela_3_!G152</f>
        <v>104.4</v>
      </c>
      <c r="H154" s="92">
        <f>Tabela_3_!H152</f>
        <v>106.7</v>
      </c>
      <c r="I154" s="92">
        <f>Tabela_3_!I152</f>
        <v>99.2</v>
      </c>
      <c r="J154" s="92">
        <f>Tabela_3_!J152</f>
        <v>92.6</v>
      </c>
      <c r="K154" s="92">
        <f>Tabela_3_!K152</f>
        <v>99</v>
      </c>
      <c r="L154" s="92">
        <f>Tabela_3_!L152</f>
        <v>96.2</v>
      </c>
      <c r="M154" s="92">
        <f>Tabela_3_!M152</f>
        <v>98.7</v>
      </c>
      <c r="N154" s="92">
        <f>Tabela_3_!N152</f>
        <v>101.6</v>
      </c>
      <c r="O154" s="92">
        <f>Tabela_3_!O152</f>
        <v>104.3</v>
      </c>
      <c r="P154" s="92" t="str">
        <f>Tabela_3_!P152</f>
        <v>-</v>
      </c>
      <c r="Q154" s="92">
        <f>Tabela_3_!Q152</f>
        <v>106</v>
      </c>
    </row>
    <row r="155" spans="1:17" x14ac:dyDescent="0.25">
      <c r="A155" s="88">
        <v>41730</v>
      </c>
      <c r="B155" s="92">
        <f>Tabela_3_!B153</f>
        <v>99.9</v>
      </c>
      <c r="C155" s="92">
        <f>Tabela_3_!C153</f>
        <v>106.9</v>
      </c>
      <c r="D155" s="92">
        <f>Tabela_3_!D153</f>
        <v>109.3</v>
      </c>
      <c r="E155" s="92">
        <f>Tabela_3_!E153</f>
        <v>107</v>
      </c>
      <c r="F155" s="92">
        <f>Tabela_3_!F153</f>
        <v>107.6</v>
      </c>
      <c r="G155" s="92">
        <f>Tabela_3_!G153</f>
        <v>103.1</v>
      </c>
      <c r="H155" s="92">
        <f>Tabela_3_!H153</f>
        <v>107.6</v>
      </c>
      <c r="I155" s="92">
        <f>Tabela_3_!I153</f>
        <v>97.4</v>
      </c>
      <c r="J155" s="92">
        <f>Tabela_3_!J153</f>
        <v>97.1</v>
      </c>
      <c r="K155" s="92">
        <f>Tabela_3_!K153</f>
        <v>93.4</v>
      </c>
      <c r="L155" s="92">
        <f>Tabela_3_!L153</f>
        <v>99.7</v>
      </c>
      <c r="M155" s="92">
        <f>Tabela_3_!M153</f>
        <v>96.5</v>
      </c>
      <c r="N155" s="92">
        <f>Tabela_3_!N153</f>
        <v>100.6</v>
      </c>
      <c r="O155" s="92">
        <f>Tabela_3_!O153</f>
        <v>100.9</v>
      </c>
      <c r="P155" s="92" t="str">
        <f>Tabela_3_!P153</f>
        <v>-</v>
      </c>
      <c r="Q155" s="92">
        <f>Tabela_3_!Q153</f>
        <v>110</v>
      </c>
    </row>
    <row r="156" spans="1:17" x14ac:dyDescent="0.25">
      <c r="A156" s="88">
        <v>41760</v>
      </c>
      <c r="B156" s="92">
        <f>Tabela_3_!B154</f>
        <v>99.1</v>
      </c>
      <c r="C156" s="92">
        <f>Tabela_3_!C154</f>
        <v>102.3</v>
      </c>
      <c r="D156" s="92">
        <f>Tabela_3_!D154</f>
        <v>103.4</v>
      </c>
      <c r="E156" s="92">
        <f>Tabela_3_!E154</f>
        <v>107.1</v>
      </c>
      <c r="F156" s="92">
        <f>Tabela_3_!F154</f>
        <v>109</v>
      </c>
      <c r="G156" s="92">
        <f>Tabela_3_!G154</f>
        <v>102.9</v>
      </c>
      <c r="H156" s="92">
        <f>Tabela_3_!H154</f>
        <v>99.3</v>
      </c>
      <c r="I156" s="92">
        <f>Tabela_3_!I154</f>
        <v>97.8</v>
      </c>
      <c r="J156" s="92">
        <f>Tabela_3_!J154</f>
        <v>96.2</v>
      </c>
      <c r="K156" s="92">
        <f>Tabela_3_!K154</f>
        <v>92.6</v>
      </c>
      <c r="L156" s="92">
        <f>Tabela_3_!L154</f>
        <v>100.4</v>
      </c>
      <c r="M156" s="92">
        <f>Tabela_3_!M154</f>
        <v>97.3</v>
      </c>
      <c r="N156" s="92">
        <f>Tabela_3_!N154</f>
        <v>100.9</v>
      </c>
      <c r="O156" s="92">
        <f>Tabela_3_!O154</f>
        <v>99.8</v>
      </c>
      <c r="P156" s="92" t="str">
        <f>Tabela_3_!P154</f>
        <v>-</v>
      </c>
      <c r="Q156" s="92">
        <f>Tabela_3_!Q154</f>
        <v>111</v>
      </c>
    </row>
    <row r="157" spans="1:17" x14ac:dyDescent="0.25">
      <c r="A157" s="88">
        <v>41791</v>
      </c>
      <c r="B157" s="92">
        <f>Tabela_3_!B155</f>
        <v>97.5</v>
      </c>
      <c r="C157" s="92">
        <f>Tabela_3_!C155</f>
        <v>97.8</v>
      </c>
      <c r="D157" s="92">
        <f>Tabela_3_!D155</f>
        <v>93.1</v>
      </c>
      <c r="E157" s="92">
        <f>Tabela_3_!E155</f>
        <v>105</v>
      </c>
      <c r="F157" s="92">
        <f>Tabela_3_!F155</f>
        <v>101.5</v>
      </c>
      <c r="G157" s="92">
        <f>Tabela_3_!G155</f>
        <v>95.6</v>
      </c>
      <c r="H157" s="92">
        <f>Tabela_3_!H155</f>
        <v>98.3</v>
      </c>
      <c r="I157" s="92">
        <f>Tabela_3_!I155</f>
        <v>96.1</v>
      </c>
      <c r="J157" s="92">
        <f>Tabela_3_!J155</f>
        <v>99.7</v>
      </c>
      <c r="K157" s="92">
        <f>Tabela_3_!K155</f>
        <v>97.9</v>
      </c>
      <c r="L157" s="92">
        <f>Tabela_3_!L155</f>
        <v>99.1</v>
      </c>
      <c r="M157" s="92">
        <f>Tabela_3_!M155</f>
        <v>89.4</v>
      </c>
      <c r="N157" s="92">
        <f>Tabela_3_!N155</f>
        <v>95.9</v>
      </c>
      <c r="O157" s="92">
        <f>Tabela_3_!O155</f>
        <v>97.3</v>
      </c>
      <c r="P157" s="92" t="str">
        <f>Tabela_3_!P155</f>
        <v>-</v>
      </c>
      <c r="Q157" s="92">
        <f>Tabela_3_!Q155</f>
        <v>111.3</v>
      </c>
    </row>
    <row r="158" spans="1:17" x14ac:dyDescent="0.25">
      <c r="A158" s="88">
        <v>41821</v>
      </c>
      <c r="B158" s="92">
        <f>Tabela_3_!B156</f>
        <v>98.2</v>
      </c>
      <c r="C158" s="92">
        <f>Tabela_3_!C156</f>
        <v>103.3</v>
      </c>
      <c r="D158" s="92">
        <f>Tabela_3_!D156</f>
        <v>108.6</v>
      </c>
      <c r="E158" s="92">
        <f>Tabela_3_!E156</f>
        <v>104.4</v>
      </c>
      <c r="F158" s="92">
        <f>Tabela_3_!F156</f>
        <v>109.2</v>
      </c>
      <c r="G158" s="92">
        <f>Tabela_3_!G156</f>
        <v>98.7</v>
      </c>
      <c r="H158" s="92">
        <f>Tabela_3_!H156</f>
        <v>102.3</v>
      </c>
      <c r="I158" s="92">
        <f>Tabela_3_!I156</f>
        <v>96.6</v>
      </c>
      <c r="J158" s="92">
        <f>Tabela_3_!J156</f>
        <v>103.7</v>
      </c>
      <c r="K158" s="92">
        <f>Tabela_3_!K156</f>
        <v>99</v>
      </c>
      <c r="L158" s="92">
        <f>Tabela_3_!L156</f>
        <v>97.6</v>
      </c>
      <c r="M158" s="92">
        <f>Tabela_3_!M156</f>
        <v>96.1</v>
      </c>
      <c r="N158" s="92">
        <f>Tabela_3_!N156</f>
        <v>99.4</v>
      </c>
      <c r="O158" s="92">
        <f>Tabela_3_!O156</f>
        <v>98.9</v>
      </c>
      <c r="P158" s="92" t="str">
        <f>Tabela_3_!P156</f>
        <v>-</v>
      </c>
      <c r="Q158" s="92">
        <f>Tabela_3_!Q156</f>
        <v>109.1</v>
      </c>
    </row>
    <row r="159" spans="1:17" x14ac:dyDescent="0.25">
      <c r="A159" s="88">
        <v>41852</v>
      </c>
      <c r="B159" s="92">
        <f>Tabela_3_!B157</f>
        <v>98.9</v>
      </c>
      <c r="C159" s="92">
        <f>Tabela_3_!C157</f>
        <v>102.1</v>
      </c>
      <c r="D159" s="92">
        <f>Tabela_3_!D157</f>
        <v>103.7</v>
      </c>
      <c r="E159" s="92">
        <f>Tabela_3_!E157</f>
        <v>106.5</v>
      </c>
      <c r="F159" s="92">
        <f>Tabela_3_!F157</f>
        <v>112.3</v>
      </c>
      <c r="G159" s="92">
        <f>Tabela_3_!G157</f>
        <v>101.4</v>
      </c>
      <c r="H159" s="92">
        <f>Tabela_3_!H157</f>
        <v>98</v>
      </c>
      <c r="I159" s="92">
        <f>Tabela_3_!I157</f>
        <v>96.7</v>
      </c>
      <c r="J159" s="92">
        <f>Tabela_3_!J157</f>
        <v>107</v>
      </c>
      <c r="K159" s="92">
        <f>Tabela_3_!K157</f>
        <v>97.4</v>
      </c>
      <c r="L159" s="92">
        <f>Tabela_3_!L157</f>
        <v>98.4</v>
      </c>
      <c r="M159" s="92">
        <f>Tabela_3_!M157</f>
        <v>98.1</v>
      </c>
      <c r="N159" s="92">
        <f>Tabela_3_!N157</f>
        <v>99.9</v>
      </c>
      <c r="O159" s="92">
        <f>Tabela_3_!O157</f>
        <v>103.1</v>
      </c>
      <c r="P159" s="92" t="str">
        <f>Tabela_3_!P157</f>
        <v>-</v>
      </c>
      <c r="Q159" s="92">
        <f>Tabela_3_!Q157</f>
        <v>112.7</v>
      </c>
    </row>
  </sheetData>
  <mergeCells count="6">
    <mergeCell ref="B2:Q2"/>
    <mergeCell ref="B3:Q3"/>
    <mergeCell ref="B4:Q4"/>
    <mergeCell ref="B5:Q5"/>
    <mergeCell ref="A6:A7"/>
    <mergeCell ref="B6:Q6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H159"/>
  <sheetViews>
    <sheetView workbookViewId="0">
      <pane xSplit="1" ySplit="7" topLeftCell="B145" activePane="bottomRight" state="frozen"/>
      <selection pane="topRight" activeCell="B1" sqref="B1"/>
      <selection pane="bottomLeft" activeCell="A8" sqref="A8"/>
      <selection pane="bottomRight" activeCell="A151" sqref="A151:B159"/>
    </sheetView>
  </sheetViews>
  <sheetFormatPr defaultRowHeight="15" x14ac:dyDescent="0.25"/>
  <cols>
    <col min="1" max="1" width="14.5703125" style="24" customWidth="1"/>
    <col min="2" max="2" width="19.140625" style="24" customWidth="1"/>
    <col min="3" max="3" width="21.140625" style="24" customWidth="1"/>
    <col min="4" max="4" width="29" style="24" customWidth="1"/>
    <col min="5" max="5" width="25.140625" style="24" customWidth="1"/>
    <col min="6" max="6" width="39.7109375" style="24" customWidth="1"/>
    <col min="7" max="7" width="31.140625" style="24" customWidth="1"/>
    <col min="8" max="8" width="23.7109375" style="24" customWidth="1"/>
    <col min="9" max="16384" width="9.140625" style="24"/>
  </cols>
  <sheetData>
    <row r="1" spans="1:8" x14ac:dyDescent="0.25">
      <c r="A1" s="158" t="s">
        <v>193</v>
      </c>
    </row>
    <row r="2" spans="1:8" x14ac:dyDescent="0.25">
      <c r="B2" s="190" t="s">
        <v>170</v>
      </c>
      <c r="C2" s="190"/>
      <c r="D2" s="190"/>
      <c r="E2" s="190"/>
      <c r="F2" s="190"/>
      <c r="G2" s="190"/>
      <c r="H2" s="190"/>
    </row>
    <row r="3" spans="1:8" x14ac:dyDescent="0.25">
      <c r="B3" s="190" t="s">
        <v>171</v>
      </c>
      <c r="C3" s="190"/>
      <c r="D3" s="190"/>
      <c r="E3" s="190"/>
      <c r="F3" s="190"/>
      <c r="G3" s="190"/>
      <c r="H3" s="190"/>
    </row>
    <row r="4" spans="1:8" x14ac:dyDescent="0.25">
      <c r="B4" s="190" t="s">
        <v>166</v>
      </c>
      <c r="C4" s="190"/>
      <c r="D4" s="190"/>
      <c r="E4" s="190"/>
      <c r="F4" s="190"/>
      <c r="G4" s="190"/>
      <c r="H4" s="190"/>
    </row>
    <row r="5" spans="1:8" x14ac:dyDescent="0.25">
      <c r="B5" s="190" t="s">
        <v>172</v>
      </c>
      <c r="C5" s="190"/>
      <c r="D5" s="190"/>
      <c r="E5" s="190"/>
      <c r="F5" s="190"/>
      <c r="G5" s="190"/>
      <c r="H5" s="190"/>
    </row>
    <row r="6" spans="1:8" x14ac:dyDescent="0.25">
      <c r="A6" s="191" t="s">
        <v>2</v>
      </c>
      <c r="B6" s="191" t="s">
        <v>182</v>
      </c>
      <c r="C6" s="191"/>
      <c r="D6" s="191"/>
      <c r="E6" s="191"/>
      <c r="F6" s="191"/>
      <c r="G6" s="191"/>
      <c r="H6" s="191"/>
    </row>
    <row r="7" spans="1:8" x14ac:dyDescent="0.25">
      <c r="A7" s="191"/>
      <c r="B7" s="99" t="s">
        <v>174</v>
      </c>
      <c r="C7" s="89" t="s">
        <v>175</v>
      </c>
      <c r="D7" s="89" t="s">
        <v>176</v>
      </c>
      <c r="E7" s="89" t="s">
        <v>177</v>
      </c>
      <c r="F7" s="89" t="s">
        <v>178</v>
      </c>
      <c r="G7" s="89" t="s">
        <v>179</v>
      </c>
      <c r="H7" s="89" t="s">
        <v>180</v>
      </c>
    </row>
    <row r="8" spans="1:8" x14ac:dyDescent="0.25">
      <c r="A8" s="100">
        <v>37257</v>
      </c>
      <c r="B8" s="102">
        <f>Tabela_4!P6</f>
        <v>66.5</v>
      </c>
      <c r="C8" s="102">
        <f>Tabela_4!Q6</f>
        <v>36.417879284190597</v>
      </c>
      <c r="D8" s="102">
        <f>Tabela_4!R6</f>
        <v>90.737882393277502</v>
      </c>
      <c r="E8" s="102">
        <f>Tabela_4!S6</f>
        <v>70.977907214360897</v>
      </c>
      <c r="F8" s="102">
        <f>Tabela_4!T6</f>
        <v>55.724404304190401</v>
      </c>
      <c r="G8" s="102">
        <f>Tabela_4!U6</f>
        <v>72.943516717132596</v>
      </c>
      <c r="H8" s="101" t="str">
        <f>Tabela_4!V6</f>
        <v>-</v>
      </c>
    </row>
    <row r="9" spans="1:8" x14ac:dyDescent="0.25">
      <c r="A9" s="100">
        <v>37288</v>
      </c>
      <c r="B9" s="102">
        <f>Tabela_4!P7</f>
        <v>66.099999999999994</v>
      </c>
      <c r="C9" s="102">
        <f>Tabela_4!Q7</f>
        <v>36.947176266191001</v>
      </c>
      <c r="D9" s="102">
        <f>Tabela_4!R7</f>
        <v>88.191804838270897</v>
      </c>
      <c r="E9" s="102">
        <f>Tabela_4!S7</f>
        <v>66.725004678100206</v>
      </c>
      <c r="F9" s="102">
        <f>Tabela_4!T7</f>
        <v>56.753195208326503</v>
      </c>
      <c r="G9" s="102">
        <f>Tabela_4!U7</f>
        <v>72.681269106841995</v>
      </c>
      <c r="H9" s="101" t="str">
        <f>Tabela_4!V7</f>
        <v>-</v>
      </c>
    </row>
    <row r="10" spans="1:8" x14ac:dyDescent="0.25">
      <c r="A10" s="100">
        <v>37316</v>
      </c>
      <c r="B10" s="102">
        <f>Tabela_4!P8</f>
        <v>64.8</v>
      </c>
      <c r="C10" s="102">
        <f>Tabela_4!Q8</f>
        <v>39.567442646700599</v>
      </c>
      <c r="D10" s="102">
        <f>Tabela_4!R8</f>
        <v>83.4188400945567</v>
      </c>
      <c r="E10" s="102">
        <f>Tabela_4!S8</f>
        <v>56.900612771655801</v>
      </c>
      <c r="F10" s="102">
        <f>Tabela_4!T8</f>
        <v>47.618311793052399</v>
      </c>
      <c r="G10" s="102">
        <f>Tabela_4!U8</f>
        <v>72.516010731284894</v>
      </c>
      <c r="H10" s="101" t="str">
        <f>Tabela_4!V8</f>
        <v>-</v>
      </c>
    </row>
    <row r="11" spans="1:8" x14ac:dyDescent="0.25">
      <c r="A11" s="100">
        <v>37347</v>
      </c>
      <c r="B11" s="102">
        <f>Tabela_4!P9</f>
        <v>67.8</v>
      </c>
      <c r="C11" s="102">
        <f>Tabela_4!Q9</f>
        <v>46.6013394760555</v>
      </c>
      <c r="D11" s="102">
        <f>Tabela_4!R9</f>
        <v>88.631525940526004</v>
      </c>
      <c r="E11" s="102">
        <f>Tabela_4!S9</f>
        <v>57.4380589272508</v>
      </c>
      <c r="F11" s="102">
        <f>Tabela_4!T9</f>
        <v>58.722441975493801</v>
      </c>
      <c r="G11" s="102">
        <f>Tabela_4!U9</f>
        <v>74.587659939670004</v>
      </c>
      <c r="H11" s="101" t="str">
        <f>Tabela_4!V9</f>
        <v>-</v>
      </c>
    </row>
    <row r="12" spans="1:8" x14ac:dyDescent="0.25">
      <c r="A12" s="100">
        <v>37377</v>
      </c>
      <c r="B12" s="102">
        <f>Tabela_4!P10</f>
        <v>66.3</v>
      </c>
      <c r="C12" s="102">
        <f>Tabela_4!Q10</f>
        <v>42.708066402954998</v>
      </c>
      <c r="D12" s="102">
        <f>Tabela_4!R10</f>
        <v>86.135423347567396</v>
      </c>
      <c r="E12" s="102">
        <f>Tabela_4!S10</f>
        <v>50.977679484958202</v>
      </c>
      <c r="F12" s="102">
        <f>Tabela_4!T10</f>
        <v>56.813775334579397</v>
      </c>
      <c r="G12" s="102">
        <f>Tabela_4!U10</f>
        <v>74.791273240016196</v>
      </c>
      <c r="H12" s="101" t="str">
        <f>Tabela_4!V10</f>
        <v>-</v>
      </c>
    </row>
    <row r="13" spans="1:8" x14ac:dyDescent="0.25">
      <c r="A13" s="100">
        <v>37408</v>
      </c>
      <c r="B13" s="102">
        <f>Tabela_4!P11</f>
        <v>75</v>
      </c>
      <c r="C13" s="102">
        <f>Tabela_4!Q11</f>
        <v>44.899942726222299</v>
      </c>
      <c r="D13" s="102">
        <f>Tabela_4!R11</f>
        <v>96.331069362836601</v>
      </c>
      <c r="E13" s="102">
        <f>Tabela_4!S11</f>
        <v>42.864008415431698</v>
      </c>
      <c r="F13" s="102">
        <f>Tabela_4!T11</f>
        <v>75.504386460914404</v>
      </c>
      <c r="G13" s="102">
        <f>Tabela_4!U11</f>
        <v>73.749586538880905</v>
      </c>
      <c r="H13" s="101" t="str">
        <f>Tabela_4!V11</f>
        <v>-</v>
      </c>
    </row>
    <row r="14" spans="1:8" x14ac:dyDescent="0.25">
      <c r="A14" s="100">
        <v>37438</v>
      </c>
      <c r="B14" s="102">
        <f>Tabela_4!P12</f>
        <v>70.7</v>
      </c>
      <c r="C14" s="102">
        <f>Tabela_4!Q12</f>
        <v>44.901023225894903</v>
      </c>
      <c r="D14" s="102">
        <f>Tabela_4!R12</f>
        <v>94.840174484728195</v>
      </c>
      <c r="E14" s="102">
        <f>Tabela_4!S12</f>
        <v>55.036658424143397</v>
      </c>
      <c r="F14" s="102">
        <f>Tabela_4!T12</f>
        <v>74.696050094727397</v>
      </c>
      <c r="G14" s="102">
        <f>Tabela_4!U12</f>
        <v>73.164550531463206</v>
      </c>
      <c r="H14" s="101" t="str">
        <f>Tabela_4!V12</f>
        <v>-</v>
      </c>
    </row>
    <row r="15" spans="1:8" x14ac:dyDescent="0.25">
      <c r="A15" s="100">
        <v>37469</v>
      </c>
      <c r="B15" s="102">
        <f>Tabela_4!P13</f>
        <v>71.8</v>
      </c>
      <c r="C15" s="102">
        <f>Tabela_4!Q13</f>
        <v>40.574473965537997</v>
      </c>
      <c r="D15" s="102">
        <f>Tabela_4!R13</f>
        <v>99.422945718929</v>
      </c>
      <c r="E15" s="102">
        <f>Tabela_4!S13</f>
        <v>62.554321614225003</v>
      </c>
      <c r="F15" s="102">
        <f>Tabela_4!T13</f>
        <v>87.666766047004998</v>
      </c>
      <c r="G15" s="102">
        <f>Tabela_4!U13</f>
        <v>76.933742351739497</v>
      </c>
      <c r="H15" s="101" t="str">
        <f>Tabela_4!V13</f>
        <v>-</v>
      </c>
    </row>
    <row r="16" spans="1:8" x14ac:dyDescent="0.25">
      <c r="A16" s="100">
        <v>37500</v>
      </c>
      <c r="B16" s="102">
        <f>Tabela_4!P14</f>
        <v>73.900000000000006</v>
      </c>
      <c r="C16" s="102">
        <f>Tabela_4!Q14</f>
        <v>44.836827300730199</v>
      </c>
      <c r="D16" s="102">
        <f>Tabela_4!R14</f>
        <v>98.061924945320797</v>
      </c>
      <c r="E16" s="102">
        <f>Tabela_4!S14</f>
        <v>61.439927528604201</v>
      </c>
      <c r="F16" s="102">
        <f>Tabela_4!T14</f>
        <v>79.7263827740517</v>
      </c>
      <c r="G16" s="102">
        <f>Tabela_4!U14</f>
        <v>73.351285050678001</v>
      </c>
      <c r="H16" s="101" t="str">
        <f>Tabela_4!V14</f>
        <v>-</v>
      </c>
    </row>
    <row r="17" spans="1:8" x14ac:dyDescent="0.25">
      <c r="A17" s="100">
        <v>37530</v>
      </c>
      <c r="B17" s="102">
        <f>Tabela_4!P15</f>
        <v>76</v>
      </c>
      <c r="C17" s="102">
        <f>Tabela_4!Q15</f>
        <v>45.437655042995701</v>
      </c>
      <c r="D17" s="102">
        <f>Tabela_4!R15</f>
        <v>101.96221515129901</v>
      </c>
      <c r="E17" s="102">
        <f>Tabela_4!S15</f>
        <v>65.968162231556406</v>
      </c>
      <c r="F17" s="102">
        <f>Tabela_4!T15</f>
        <v>73.787157564781396</v>
      </c>
      <c r="G17" s="102">
        <f>Tabela_4!U15</f>
        <v>81.074827733730004</v>
      </c>
      <c r="H17" s="101" t="str">
        <f>Tabela_4!V15</f>
        <v>-</v>
      </c>
    </row>
    <row r="18" spans="1:8" x14ac:dyDescent="0.25">
      <c r="A18" s="100">
        <v>37561</v>
      </c>
      <c r="B18" s="102">
        <f>Tabela_4!P16</f>
        <v>79.599999999999994</v>
      </c>
      <c r="C18" s="102">
        <f>Tabela_4!Q16</f>
        <v>49.154062533300198</v>
      </c>
      <c r="D18" s="102">
        <f>Tabela_4!R16</f>
        <v>103.84606519210899</v>
      </c>
      <c r="E18" s="102">
        <f>Tabela_4!S16</f>
        <v>62.471156783237802</v>
      </c>
      <c r="F18" s="102">
        <f>Tabela_4!T16</f>
        <v>84.3450023294494</v>
      </c>
      <c r="G18" s="102">
        <f>Tabela_4!U16</f>
        <v>79.278053345832205</v>
      </c>
      <c r="H18" s="101" t="str">
        <f>Tabela_4!V16</f>
        <v>-</v>
      </c>
    </row>
    <row r="19" spans="1:8" x14ac:dyDescent="0.25">
      <c r="A19" s="100">
        <v>37591</v>
      </c>
      <c r="B19" s="102">
        <f>Tabela_4!P17</f>
        <v>77.2</v>
      </c>
      <c r="C19" s="102">
        <f>Tabela_4!Q17</f>
        <v>49.585746694607003</v>
      </c>
      <c r="D19" s="102">
        <f>Tabela_4!R17</f>
        <v>98.678019066725398</v>
      </c>
      <c r="E19" s="102">
        <f>Tabela_4!S17</f>
        <v>57.222600198621301</v>
      </c>
      <c r="F19" s="102">
        <f>Tabela_4!T17</f>
        <v>81.685897420111004</v>
      </c>
      <c r="G19" s="102">
        <f>Tabela_4!U17</f>
        <v>76.736193521608897</v>
      </c>
      <c r="H19" s="101" t="str">
        <f>Tabela_4!V17</f>
        <v>-</v>
      </c>
    </row>
    <row r="20" spans="1:8" x14ac:dyDescent="0.25">
      <c r="A20" s="100">
        <v>37622</v>
      </c>
      <c r="B20" s="102">
        <f>Tabela_4!P18</f>
        <v>76</v>
      </c>
      <c r="C20" s="102">
        <f>Tabela_4!Q18</f>
        <v>49.5897112843342</v>
      </c>
      <c r="D20" s="102">
        <f>Tabela_4!R18</f>
        <v>96.880504285206101</v>
      </c>
      <c r="E20" s="102">
        <f>Tabela_4!S18</f>
        <v>57.7926181118331</v>
      </c>
      <c r="F20" s="102">
        <f>Tabela_4!T18</f>
        <v>81.698687403841902</v>
      </c>
      <c r="G20" s="102">
        <f>Tabela_4!U18</f>
        <v>73.761093018448406</v>
      </c>
      <c r="H20" s="101" t="str">
        <f>Tabela_4!V18</f>
        <v>-</v>
      </c>
    </row>
    <row r="21" spans="1:8" x14ac:dyDescent="0.25">
      <c r="A21" s="100">
        <v>37653</v>
      </c>
      <c r="B21" s="102">
        <f>Tabela_4!P19</f>
        <v>79.400000000000006</v>
      </c>
      <c r="C21" s="102">
        <f>Tabela_4!Q19</f>
        <v>50.2080760916594</v>
      </c>
      <c r="D21" s="102">
        <f>Tabela_4!R19</f>
        <v>103.180810706494</v>
      </c>
      <c r="E21" s="102">
        <f>Tabela_4!S19</f>
        <v>60.054060139279102</v>
      </c>
      <c r="F21" s="102">
        <f>Tabela_4!T19</f>
        <v>85.081638183800905</v>
      </c>
      <c r="G21" s="102">
        <f>Tabela_4!U19</f>
        <v>86.180139415751995</v>
      </c>
      <c r="H21" s="101" t="str">
        <f>Tabela_4!V19</f>
        <v>-</v>
      </c>
    </row>
    <row r="22" spans="1:8" x14ac:dyDescent="0.25">
      <c r="A22" s="100">
        <v>37681</v>
      </c>
      <c r="B22" s="102">
        <f>Tabela_4!P20</f>
        <v>77.099999999999994</v>
      </c>
      <c r="C22" s="102">
        <f>Tabela_4!Q20</f>
        <v>51.483146260450297</v>
      </c>
      <c r="D22" s="102">
        <f>Tabela_4!R20</f>
        <v>98.052216614972707</v>
      </c>
      <c r="E22" s="102">
        <f>Tabela_4!S20</f>
        <v>38.442039983878203</v>
      </c>
      <c r="F22" s="102">
        <f>Tabela_4!T20</f>
        <v>82.510053560910194</v>
      </c>
      <c r="G22" s="102">
        <f>Tabela_4!U20</f>
        <v>72.0946284336584</v>
      </c>
      <c r="H22" s="101" t="str">
        <f>Tabela_4!V20</f>
        <v>-</v>
      </c>
    </row>
    <row r="23" spans="1:8" x14ac:dyDescent="0.25">
      <c r="A23" s="100">
        <v>37712</v>
      </c>
      <c r="B23" s="102">
        <f>Tabela_4!P21</f>
        <v>75.099999999999994</v>
      </c>
      <c r="C23" s="102">
        <f>Tabela_4!Q21</f>
        <v>47.482157673416502</v>
      </c>
      <c r="D23" s="102">
        <f>Tabela_4!R21</f>
        <v>98.814254891030103</v>
      </c>
      <c r="E23" s="102">
        <f>Tabela_4!S21</f>
        <v>62.1255535285609</v>
      </c>
      <c r="F23" s="102">
        <f>Tabela_4!T21</f>
        <v>87.336717243255094</v>
      </c>
      <c r="G23" s="102">
        <f>Tabela_4!U21</f>
        <v>72.596274360776107</v>
      </c>
      <c r="H23" s="101" t="str">
        <f>Tabela_4!V21</f>
        <v>-</v>
      </c>
    </row>
    <row r="24" spans="1:8" x14ac:dyDescent="0.25">
      <c r="A24" s="100">
        <v>37742</v>
      </c>
      <c r="B24" s="102">
        <f>Tabela_4!P22</f>
        <v>77.900000000000006</v>
      </c>
      <c r="C24" s="102">
        <f>Tabela_4!Q22</f>
        <v>50.214756416081698</v>
      </c>
      <c r="D24" s="102">
        <f>Tabela_4!R22</f>
        <v>103.16363215122701</v>
      </c>
      <c r="E24" s="102">
        <f>Tabela_4!S22</f>
        <v>66.317470535971296</v>
      </c>
      <c r="F24" s="102">
        <f>Tabela_4!T22</f>
        <v>93.194519754475806</v>
      </c>
      <c r="G24" s="102">
        <f>Tabela_4!U22</f>
        <v>74.252978125661897</v>
      </c>
      <c r="H24" s="101" t="str">
        <f>Tabela_4!V22</f>
        <v>-</v>
      </c>
    </row>
    <row r="25" spans="1:8" x14ac:dyDescent="0.25">
      <c r="A25" s="100">
        <v>37773</v>
      </c>
      <c r="B25" s="102">
        <f>Tabela_4!P23</f>
        <v>76.900000000000006</v>
      </c>
      <c r="C25" s="102">
        <f>Tabela_4!Q23</f>
        <v>47.712556990228101</v>
      </c>
      <c r="D25" s="102">
        <f>Tabela_4!R23</f>
        <v>97.590916457137496</v>
      </c>
      <c r="E25" s="102">
        <f>Tabela_4!S23</f>
        <v>48.543657835299101</v>
      </c>
      <c r="F25" s="102">
        <f>Tabela_4!T23</f>
        <v>82.081177252537998</v>
      </c>
      <c r="G25" s="102">
        <f>Tabela_4!U23</f>
        <v>70.874929080208403</v>
      </c>
      <c r="H25" s="101" t="str">
        <f>Tabela_4!V23</f>
        <v>-</v>
      </c>
    </row>
    <row r="26" spans="1:8" x14ac:dyDescent="0.25">
      <c r="A26" s="100">
        <v>37803</v>
      </c>
      <c r="B26" s="102">
        <f>Tabela_4!P24</f>
        <v>79</v>
      </c>
      <c r="C26" s="102">
        <f>Tabela_4!Q24</f>
        <v>50.330811036539501</v>
      </c>
      <c r="D26" s="102">
        <f>Tabela_4!R24</f>
        <v>102.315319063966</v>
      </c>
      <c r="E26" s="102">
        <f>Tabela_4!S24</f>
        <v>55.544189598941202</v>
      </c>
      <c r="F26" s="102">
        <f>Tabela_4!T24</f>
        <v>88.396389703595801</v>
      </c>
      <c r="G26" s="102">
        <f>Tabela_4!U24</f>
        <v>73.290660359590802</v>
      </c>
      <c r="H26" s="101" t="str">
        <f>Tabela_4!V24</f>
        <v>-</v>
      </c>
    </row>
    <row r="27" spans="1:8" x14ac:dyDescent="0.25">
      <c r="A27" s="100">
        <v>37834</v>
      </c>
      <c r="B27" s="102">
        <f>Tabela_4!P25</f>
        <v>77.900000000000006</v>
      </c>
      <c r="C27" s="102">
        <f>Tabela_4!Q25</f>
        <v>47.889608386945298</v>
      </c>
      <c r="D27" s="102">
        <f>Tabela_4!R25</f>
        <v>100.39021915952399</v>
      </c>
      <c r="E27" s="102">
        <f>Tabela_4!S25</f>
        <v>53.226998557291999</v>
      </c>
      <c r="F27" s="102">
        <f>Tabela_4!T25</f>
        <v>84.331235783739402</v>
      </c>
      <c r="G27" s="102">
        <f>Tabela_4!U25</f>
        <v>72.372340766591094</v>
      </c>
      <c r="H27" s="101" t="str">
        <f>Tabela_4!V25</f>
        <v>-</v>
      </c>
    </row>
    <row r="28" spans="1:8" x14ac:dyDescent="0.25">
      <c r="A28" s="100">
        <v>37865</v>
      </c>
      <c r="B28" s="102">
        <f>Tabela_4!P26</f>
        <v>77.400000000000006</v>
      </c>
      <c r="C28" s="102">
        <f>Tabela_4!Q26</f>
        <v>49.160353995036601</v>
      </c>
      <c r="D28" s="102">
        <f>Tabela_4!R26</f>
        <v>106.497448484887</v>
      </c>
      <c r="E28" s="102">
        <f>Tabela_4!S26</f>
        <v>55.158999538726199</v>
      </c>
      <c r="F28" s="102">
        <f>Tabela_4!T26</f>
        <v>101.051791128518</v>
      </c>
      <c r="G28" s="102">
        <f>Tabela_4!U26</f>
        <v>72.803724694263394</v>
      </c>
      <c r="H28" s="101" t="str">
        <f>Tabela_4!V26</f>
        <v>-</v>
      </c>
    </row>
    <row r="29" spans="1:8" x14ac:dyDescent="0.25">
      <c r="A29" s="100">
        <v>37895</v>
      </c>
      <c r="B29" s="102">
        <f>Tabela_4!P27</f>
        <v>73.5</v>
      </c>
      <c r="C29" s="102">
        <f>Tabela_4!Q27</f>
        <v>50.402909712977298</v>
      </c>
      <c r="D29" s="102">
        <f>Tabela_4!R27</f>
        <v>92.622246077684395</v>
      </c>
      <c r="E29" s="102">
        <f>Tabela_4!S27</f>
        <v>56.630158247115098</v>
      </c>
      <c r="F29" s="102">
        <f>Tabela_4!T27</f>
        <v>91.828180173479197</v>
      </c>
      <c r="G29" s="102">
        <f>Tabela_4!U27</f>
        <v>73.096211490630395</v>
      </c>
      <c r="H29" s="101" t="str">
        <f>Tabela_4!V27</f>
        <v>-</v>
      </c>
    </row>
    <row r="30" spans="1:8" x14ac:dyDescent="0.25">
      <c r="A30" s="100">
        <v>37926</v>
      </c>
      <c r="B30" s="102">
        <f>Tabela_4!P28</f>
        <v>74.900000000000006</v>
      </c>
      <c r="C30" s="102">
        <f>Tabela_4!Q28</f>
        <v>51.773416464692097</v>
      </c>
      <c r="D30" s="102">
        <f>Tabela_4!R28</f>
        <v>88.745909076678998</v>
      </c>
      <c r="E30" s="102">
        <f>Tabela_4!S28</f>
        <v>53.893182601458498</v>
      </c>
      <c r="F30" s="102">
        <f>Tabela_4!T28</f>
        <v>63.489044841610003</v>
      </c>
      <c r="G30" s="102">
        <f>Tabela_4!U28</f>
        <v>74.603677072745796</v>
      </c>
      <c r="H30" s="101" t="str">
        <f>Tabela_4!V28</f>
        <v>-</v>
      </c>
    </row>
    <row r="31" spans="1:8" x14ac:dyDescent="0.25">
      <c r="A31" s="100">
        <v>37956</v>
      </c>
      <c r="B31" s="102">
        <f>Tabela_4!P29</f>
        <v>75.2</v>
      </c>
      <c r="C31" s="102">
        <f>Tabela_4!Q29</f>
        <v>49.154675802753303</v>
      </c>
      <c r="D31" s="102">
        <f>Tabela_4!R29</f>
        <v>99.613313286237499</v>
      </c>
      <c r="E31" s="102">
        <f>Tabela_4!S29</f>
        <v>59.233595498239097</v>
      </c>
      <c r="F31" s="102">
        <f>Tabela_4!T29</f>
        <v>81.899735629655396</v>
      </c>
      <c r="G31" s="102">
        <f>Tabela_4!U29</f>
        <v>72.073077105424801</v>
      </c>
      <c r="H31" s="101" t="str">
        <f>Tabela_4!V29</f>
        <v>-</v>
      </c>
    </row>
    <row r="32" spans="1:8" x14ac:dyDescent="0.25">
      <c r="A32" s="100">
        <v>37987</v>
      </c>
      <c r="B32" s="102">
        <f>Tabela_4!P30</f>
        <v>76.8</v>
      </c>
      <c r="C32" s="102">
        <f>Tabela_4!Q30</f>
        <v>49.613432520268702</v>
      </c>
      <c r="D32" s="102">
        <f>Tabela_4!R30</f>
        <v>100.778578378367</v>
      </c>
      <c r="E32" s="102">
        <f>Tabela_4!S30</f>
        <v>54.573282488569802</v>
      </c>
      <c r="F32" s="102">
        <f>Tabela_4!T30</f>
        <v>85.7829597221032</v>
      </c>
      <c r="G32" s="102">
        <f>Tabela_4!U30</f>
        <v>75.739106467591796</v>
      </c>
      <c r="H32" s="101" t="str">
        <f>Tabela_4!V30</f>
        <v>-</v>
      </c>
    </row>
    <row r="33" spans="1:8" x14ac:dyDescent="0.25">
      <c r="A33" s="100">
        <v>38018</v>
      </c>
      <c r="B33" s="102">
        <f>Tabela_4!P31</f>
        <v>81</v>
      </c>
      <c r="C33" s="102">
        <f>Tabela_4!Q31</f>
        <v>52.224315729201798</v>
      </c>
      <c r="D33" s="102">
        <f>Tabela_4!R31</f>
        <v>104.118887346763</v>
      </c>
      <c r="E33" s="102">
        <f>Tabela_4!S31</f>
        <v>49.641506890232399</v>
      </c>
      <c r="F33" s="102">
        <f>Tabela_4!T31</f>
        <v>89.974598649159603</v>
      </c>
      <c r="G33" s="102">
        <f>Tabela_4!U31</f>
        <v>75.174826236344103</v>
      </c>
      <c r="H33" s="101" t="str">
        <f>Tabela_4!V31</f>
        <v>-</v>
      </c>
    </row>
    <row r="34" spans="1:8" x14ac:dyDescent="0.25">
      <c r="A34" s="100">
        <v>38047</v>
      </c>
      <c r="B34" s="102">
        <f>Tabela_4!P32</f>
        <v>77.599999999999994</v>
      </c>
      <c r="C34" s="102">
        <f>Tabela_4!Q32</f>
        <v>49.233783474955999</v>
      </c>
      <c r="D34" s="102">
        <f>Tabela_4!R32</f>
        <v>103.838700825584</v>
      </c>
      <c r="E34" s="102">
        <f>Tabela_4!S32</f>
        <v>64.438660400801496</v>
      </c>
      <c r="F34" s="102">
        <f>Tabela_4!T32</f>
        <v>84.390781256884907</v>
      </c>
      <c r="G34" s="102">
        <f>Tabela_4!U32</f>
        <v>80.887028398900199</v>
      </c>
      <c r="H34" s="101" t="str">
        <f>Tabela_4!V32</f>
        <v>-</v>
      </c>
    </row>
    <row r="35" spans="1:8" x14ac:dyDescent="0.25">
      <c r="A35" s="100">
        <v>38078</v>
      </c>
      <c r="B35" s="102">
        <f>Tabela_4!P33</f>
        <v>80.400000000000006</v>
      </c>
      <c r="C35" s="102">
        <f>Tabela_4!Q33</f>
        <v>52.770639397712699</v>
      </c>
      <c r="D35" s="102">
        <f>Tabela_4!R33</f>
        <v>103.569517263763</v>
      </c>
      <c r="E35" s="102">
        <f>Tabela_4!S33</f>
        <v>64.892155691630805</v>
      </c>
      <c r="F35" s="102">
        <f>Tabela_4!T33</f>
        <v>88.450827093032302</v>
      </c>
      <c r="G35" s="102">
        <f>Tabela_4!U33</f>
        <v>74.9243653907929</v>
      </c>
      <c r="H35" s="101" t="str">
        <f>Tabela_4!V33</f>
        <v>-</v>
      </c>
    </row>
    <row r="36" spans="1:8" x14ac:dyDescent="0.25">
      <c r="A36" s="100">
        <v>38108</v>
      </c>
      <c r="B36" s="102">
        <f>Tabela_4!P34</f>
        <v>80.3</v>
      </c>
      <c r="C36" s="102">
        <f>Tabela_4!Q34</f>
        <v>51.558316573206397</v>
      </c>
      <c r="D36" s="102">
        <f>Tabela_4!R34</f>
        <v>103.636909874327</v>
      </c>
      <c r="E36" s="102">
        <f>Tabela_4!S34</f>
        <v>66.922720906166902</v>
      </c>
      <c r="F36" s="102">
        <f>Tabela_4!T34</f>
        <v>86.398804259984701</v>
      </c>
      <c r="G36" s="102">
        <f>Tabela_4!U34</f>
        <v>72.1438695442138</v>
      </c>
      <c r="H36" s="101" t="str">
        <f>Tabela_4!V34</f>
        <v>-</v>
      </c>
    </row>
    <row r="37" spans="1:8" x14ac:dyDescent="0.25">
      <c r="A37" s="100">
        <v>38139</v>
      </c>
      <c r="B37" s="102">
        <f>Tabela_4!P35</f>
        <v>81.400000000000006</v>
      </c>
      <c r="C37" s="102">
        <f>Tabela_4!Q35</f>
        <v>50.121137408756503</v>
      </c>
      <c r="D37" s="102">
        <f>Tabela_4!R35</f>
        <v>107.440101056112</v>
      </c>
      <c r="E37" s="102">
        <f>Tabela_4!S35</f>
        <v>66.218924416732307</v>
      </c>
      <c r="F37" s="102">
        <f>Tabela_4!T35</f>
        <v>88.571078504248305</v>
      </c>
      <c r="G37" s="102">
        <f>Tabela_4!U35</f>
        <v>75.695346229328294</v>
      </c>
      <c r="H37" s="101" t="str">
        <f>Tabela_4!V35</f>
        <v>-</v>
      </c>
    </row>
    <row r="38" spans="1:8" x14ac:dyDescent="0.25">
      <c r="A38" s="100">
        <v>38169</v>
      </c>
      <c r="B38" s="102">
        <f>Tabela_4!P36</f>
        <v>78.900000000000006</v>
      </c>
      <c r="C38" s="102">
        <f>Tabela_4!Q36</f>
        <v>49.515519498112297</v>
      </c>
      <c r="D38" s="102">
        <f>Tabela_4!R36</f>
        <v>104.99168488285</v>
      </c>
      <c r="E38" s="102">
        <f>Tabela_4!S36</f>
        <v>67.052975225051597</v>
      </c>
      <c r="F38" s="102">
        <f>Tabela_4!T36</f>
        <v>84.915258082762307</v>
      </c>
      <c r="G38" s="102">
        <f>Tabela_4!U36</f>
        <v>73.967854274411707</v>
      </c>
      <c r="H38" s="101" t="str">
        <f>Tabela_4!V36</f>
        <v>-</v>
      </c>
    </row>
    <row r="39" spans="1:8" x14ac:dyDescent="0.25">
      <c r="A39" s="100">
        <v>38200</v>
      </c>
      <c r="B39" s="102">
        <f>Tabela_4!P37</f>
        <v>80.3</v>
      </c>
      <c r="C39" s="102">
        <f>Tabela_4!Q37</f>
        <v>51.102419885640799</v>
      </c>
      <c r="D39" s="102">
        <f>Tabela_4!R37</f>
        <v>103.100281420698</v>
      </c>
      <c r="E39" s="102">
        <f>Tabela_4!S37</f>
        <v>62.629075867924101</v>
      </c>
      <c r="F39" s="102">
        <f>Tabela_4!T37</f>
        <v>88.110793820733207</v>
      </c>
      <c r="G39" s="102">
        <f>Tabela_4!U37</f>
        <v>70.096947785699598</v>
      </c>
      <c r="H39" s="101" t="str">
        <f>Tabela_4!V37</f>
        <v>-</v>
      </c>
    </row>
    <row r="40" spans="1:8" x14ac:dyDescent="0.25">
      <c r="A40" s="100">
        <v>38231</v>
      </c>
      <c r="B40" s="102">
        <f>Tabela_4!P38</f>
        <v>79.599999999999994</v>
      </c>
      <c r="C40" s="102">
        <f>Tabela_4!Q38</f>
        <v>50.702073759733203</v>
      </c>
      <c r="D40" s="102">
        <f>Tabela_4!R38</f>
        <v>104.111351390769</v>
      </c>
      <c r="E40" s="102">
        <f>Tabela_4!S38</f>
        <v>67.289368291907806</v>
      </c>
      <c r="F40" s="102">
        <f>Tabela_4!T38</f>
        <v>83.728843718965507</v>
      </c>
      <c r="G40" s="102">
        <f>Tabela_4!U38</f>
        <v>72.577647880576606</v>
      </c>
      <c r="H40" s="101" t="str">
        <f>Tabela_4!V38</f>
        <v>-</v>
      </c>
    </row>
    <row r="41" spans="1:8" x14ac:dyDescent="0.25">
      <c r="A41" s="100">
        <v>38261</v>
      </c>
      <c r="B41" s="102">
        <f>Tabela_4!P39</f>
        <v>81.099999999999994</v>
      </c>
      <c r="C41" s="102">
        <f>Tabela_4!Q39</f>
        <v>51.733312353595203</v>
      </c>
      <c r="D41" s="102">
        <f>Tabela_4!R39</f>
        <v>103.942597436193</v>
      </c>
      <c r="E41" s="102">
        <f>Tabela_4!S39</f>
        <v>63.384346583545302</v>
      </c>
      <c r="F41" s="102">
        <f>Tabela_4!T39</f>
        <v>83.681403463218203</v>
      </c>
      <c r="G41" s="102">
        <f>Tabela_4!U39</f>
        <v>71.298656715253699</v>
      </c>
      <c r="H41" s="101" t="str">
        <f>Tabela_4!V39</f>
        <v>-</v>
      </c>
    </row>
    <row r="42" spans="1:8" x14ac:dyDescent="0.25">
      <c r="A42" s="100">
        <v>38292</v>
      </c>
      <c r="B42" s="102">
        <f>Tabela_4!P40</f>
        <v>79.599999999999994</v>
      </c>
      <c r="C42" s="102">
        <f>Tabela_4!Q40</f>
        <v>50.008176904729602</v>
      </c>
      <c r="D42" s="102">
        <f>Tabela_4!R40</f>
        <v>104.91720037557801</v>
      </c>
      <c r="E42" s="102">
        <f>Tabela_4!S40</f>
        <v>67.989952771604095</v>
      </c>
      <c r="F42" s="102">
        <f>Tabela_4!T40</f>
        <v>90.937704437136603</v>
      </c>
      <c r="G42" s="102">
        <f>Tabela_4!U40</f>
        <v>70.364905719628396</v>
      </c>
      <c r="H42" s="101" t="str">
        <f>Tabela_4!V40</f>
        <v>-</v>
      </c>
    </row>
    <row r="43" spans="1:8" x14ac:dyDescent="0.25">
      <c r="A43" s="100">
        <v>38322</v>
      </c>
      <c r="B43" s="102">
        <f>Tabela_4!P41</f>
        <v>84.7</v>
      </c>
      <c r="C43" s="102">
        <f>Tabela_4!Q41</f>
        <v>52.305989661986501</v>
      </c>
      <c r="D43" s="102">
        <f>Tabela_4!R41</f>
        <v>110.570708501529</v>
      </c>
      <c r="E43" s="102">
        <f>Tabela_4!S41</f>
        <v>70.473304026346796</v>
      </c>
      <c r="F43" s="102">
        <f>Tabela_4!T41</f>
        <v>96.733351131793597</v>
      </c>
      <c r="G43" s="102">
        <f>Tabela_4!U41</f>
        <v>73.125102629397304</v>
      </c>
      <c r="H43" s="101" t="str">
        <f>Tabela_4!V41</f>
        <v>-</v>
      </c>
    </row>
    <row r="44" spans="1:8" x14ac:dyDescent="0.25">
      <c r="A44" s="100">
        <v>38353</v>
      </c>
      <c r="B44" s="102">
        <f>Tabela_4!P42</f>
        <v>83.5</v>
      </c>
      <c r="C44" s="102">
        <f>Tabela_4!Q42</f>
        <v>53.679998764866603</v>
      </c>
      <c r="D44" s="102">
        <f>Tabela_4!R42</f>
        <v>107.187223298693</v>
      </c>
      <c r="E44" s="102">
        <f>Tabela_4!S42</f>
        <v>65.198912759028005</v>
      </c>
      <c r="F44" s="102">
        <f>Tabela_4!T42</f>
        <v>93.5549677669906</v>
      </c>
      <c r="G44" s="102">
        <f>Tabela_4!U42</f>
        <v>73.820080845804</v>
      </c>
      <c r="H44" s="101" t="str">
        <f>Tabela_4!V42</f>
        <v>-</v>
      </c>
    </row>
    <row r="45" spans="1:8" x14ac:dyDescent="0.25">
      <c r="A45" s="100">
        <v>38384</v>
      </c>
      <c r="B45" s="102">
        <f>Tabela_4!P43</f>
        <v>81.5</v>
      </c>
      <c r="C45" s="102">
        <f>Tabela_4!Q43</f>
        <v>53.6102106876044</v>
      </c>
      <c r="D45" s="102">
        <f>Tabela_4!R43</f>
        <v>103.123425808108</v>
      </c>
      <c r="E45" s="102">
        <f>Tabela_4!S43</f>
        <v>62.038661671032798</v>
      </c>
      <c r="F45" s="102">
        <f>Tabela_4!T43</f>
        <v>87.370878019974199</v>
      </c>
      <c r="G45" s="102">
        <f>Tabela_4!U43</f>
        <v>74.703281608121998</v>
      </c>
      <c r="H45" s="101" t="str">
        <f>Tabela_4!V43</f>
        <v>-</v>
      </c>
    </row>
    <row r="46" spans="1:8" x14ac:dyDescent="0.25">
      <c r="A46" s="100">
        <v>38412</v>
      </c>
      <c r="B46" s="102">
        <f>Tabela_4!P44</f>
        <v>84.7</v>
      </c>
      <c r="C46" s="102">
        <f>Tabela_4!Q44</f>
        <v>54.250422671845598</v>
      </c>
      <c r="D46" s="102">
        <f>Tabela_4!R44</f>
        <v>109.541115863485</v>
      </c>
      <c r="E46" s="102">
        <f>Tabela_4!S44</f>
        <v>66.500150961999395</v>
      </c>
      <c r="F46" s="102">
        <f>Tabela_4!T44</f>
        <v>97.795635392540206</v>
      </c>
      <c r="G46" s="102">
        <f>Tabela_4!U44</f>
        <v>78.4673546566287</v>
      </c>
      <c r="H46" s="101" t="str">
        <f>Tabela_4!V44</f>
        <v>-</v>
      </c>
    </row>
    <row r="47" spans="1:8" x14ac:dyDescent="0.25">
      <c r="A47" s="100">
        <v>38443</v>
      </c>
      <c r="B47" s="102">
        <f>Tabela_4!P45</f>
        <v>83.4</v>
      </c>
      <c r="C47" s="102">
        <f>Tabela_4!Q45</f>
        <v>52.181758181335702</v>
      </c>
      <c r="D47" s="102">
        <f>Tabela_4!R45</f>
        <v>112.636525212275</v>
      </c>
      <c r="E47" s="102">
        <f>Tabela_4!S45</f>
        <v>64.5094110489446</v>
      </c>
      <c r="F47" s="102">
        <f>Tabela_4!T45</f>
        <v>92.986618195405399</v>
      </c>
      <c r="G47" s="102">
        <f>Tabela_4!U45</f>
        <v>81.001284532439399</v>
      </c>
      <c r="H47" s="101" t="str">
        <f>Tabela_4!V45</f>
        <v>-</v>
      </c>
    </row>
    <row r="48" spans="1:8" x14ac:dyDescent="0.25">
      <c r="A48" s="100">
        <v>38473</v>
      </c>
      <c r="B48" s="102">
        <f>Tabela_4!P46</f>
        <v>84.6</v>
      </c>
      <c r="C48" s="102">
        <f>Tabela_4!Q46</f>
        <v>50.836280225889297</v>
      </c>
      <c r="D48" s="102">
        <f>Tabela_4!R46</f>
        <v>110.749536135201</v>
      </c>
      <c r="E48" s="102">
        <f>Tabela_4!S46</f>
        <v>56.294598529439298</v>
      </c>
      <c r="F48" s="102">
        <f>Tabela_4!T46</f>
        <v>88.794075054136599</v>
      </c>
      <c r="G48" s="102">
        <f>Tabela_4!U46</f>
        <v>78.736939339122998</v>
      </c>
      <c r="H48" s="101" t="str">
        <f>Tabela_4!V46</f>
        <v>-</v>
      </c>
    </row>
    <row r="49" spans="1:8" x14ac:dyDescent="0.25">
      <c r="A49" s="100">
        <v>38504</v>
      </c>
      <c r="B49" s="102">
        <f>Tabela_4!P47</f>
        <v>79.099999999999994</v>
      </c>
      <c r="C49" s="102">
        <f>Tabela_4!Q47</f>
        <v>50.6708538024291</v>
      </c>
      <c r="D49" s="102">
        <f>Tabela_4!R47</f>
        <v>100.582010288134</v>
      </c>
      <c r="E49" s="102">
        <f>Tabela_4!S47</f>
        <v>66.324028709461601</v>
      </c>
      <c r="F49" s="102">
        <f>Tabela_4!T47</f>
        <v>88.615141666655504</v>
      </c>
      <c r="G49" s="102">
        <f>Tabela_4!U47</f>
        <v>80.351472866651505</v>
      </c>
      <c r="H49" s="101" t="str">
        <f>Tabela_4!V47</f>
        <v>-</v>
      </c>
    </row>
    <row r="50" spans="1:8" x14ac:dyDescent="0.25">
      <c r="A50" s="100">
        <v>38534</v>
      </c>
      <c r="B50" s="102">
        <f>Tabela_4!P48</f>
        <v>74.099999999999994</v>
      </c>
      <c r="C50" s="102">
        <f>Tabela_4!Q48</f>
        <v>47.860581810113501</v>
      </c>
      <c r="D50" s="102">
        <f>Tabela_4!R48</f>
        <v>94.298459381285696</v>
      </c>
      <c r="E50" s="102">
        <f>Tabela_4!S48</f>
        <v>62.4311832752092</v>
      </c>
      <c r="F50" s="102">
        <f>Tabela_4!T48</f>
        <v>87.219788652621901</v>
      </c>
      <c r="G50" s="102">
        <f>Tabela_4!U48</f>
        <v>79.395820296705907</v>
      </c>
      <c r="H50" s="101" t="str">
        <f>Tabela_4!V48</f>
        <v>-</v>
      </c>
    </row>
    <row r="51" spans="1:8" x14ac:dyDescent="0.25">
      <c r="A51" s="100">
        <v>38565</v>
      </c>
      <c r="B51" s="102">
        <f>Tabela_4!P49</f>
        <v>77</v>
      </c>
      <c r="C51" s="102">
        <f>Tabela_4!Q49</f>
        <v>52.422921665333</v>
      </c>
      <c r="D51" s="102">
        <f>Tabela_4!R49</f>
        <v>100.99066547434001</v>
      </c>
      <c r="E51" s="102">
        <f>Tabela_4!S49</f>
        <v>64.635393162643794</v>
      </c>
      <c r="F51" s="102">
        <f>Tabela_4!T49</f>
        <v>76.533019246566894</v>
      </c>
      <c r="G51" s="102">
        <f>Tabela_4!U49</f>
        <v>79.372506722813199</v>
      </c>
      <c r="H51" s="101" t="str">
        <f>Tabela_4!V49</f>
        <v>-</v>
      </c>
    </row>
    <row r="52" spans="1:8" x14ac:dyDescent="0.25">
      <c r="A52" s="100">
        <v>38596</v>
      </c>
      <c r="B52" s="102">
        <f>Tabela_4!P50</f>
        <v>80.7</v>
      </c>
      <c r="C52" s="102">
        <f>Tabela_4!Q50</f>
        <v>52.2818808773808</v>
      </c>
      <c r="D52" s="102">
        <f>Tabela_4!R50</f>
        <v>105.27522175012901</v>
      </c>
      <c r="E52" s="102">
        <f>Tabela_4!S50</f>
        <v>62.254957904383097</v>
      </c>
      <c r="F52" s="102">
        <f>Tabela_4!T50</f>
        <v>87.461258527919895</v>
      </c>
      <c r="G52" s="102">
        <f>Tabela_4!U50</f>
        <v>78.412584896543905</v>
      </c>
      <c r="H52" s="101" t="str">
        <f>Tabela_4!V50</f>
        <v>-</v>
      </c>
    </row>
    <row r="53" spans="1:8" x14ac:dyDescent="0.25">
      <c r="A53" s="100">
        <v>38626</v>
      </c>
      <c r="B53" s="102">
        <f>Tabela_4!P51</f>
        <v>83.1</v>
      </c>
      <c r="C53" s="102">
        <f>Tabela_4!Q51</f>
        <v>51.276908101818002</v>
      </c>
      <c r="D53" s="102">
        <f>Tabela_4!R51</f>
        <v>109.85876030984301</v>
      </c>
      <c r="E53" s="102">
        <f>Tabela_4!S51</f>
        <v>63.870386930658597</v>
      </c>
      <c r="F53" s="102">
        <f>Tabela_4!T51</f>
        <v>95.937541577824604</v>
      </c>
      <c r="G53" s="102">
        <f>Tabela_4!U51</f>
        <v>76.451435171178204</v>
      </c>
      <c r="H53" s="101" t="str">
        <f>Tabela_4!V51</f>
        <v>-</v>
      </c>
    </row>
    <row r="54" spans="1:8" x14ac:dyDescent="0.25">
      <c r="A54" s="100">
        <v>38657</v>
      </c>
      <c r="B54" s="102">
        <f>Tabela_4!P52</f>
        <v>82.2</v>
      </c>
      <c r="C54" s="102">
        <f>Tabela_4!Q52</f>
        <v>49.109586773089298</v>
      </c>
      <c r="D54" s="102">
        <f>Tabela_4!R52</f>
        <v>108.257113275913</v>
      </c>
      <c r="E54" s="102">
        <f>Tabela_4!S52</f>
        <v>69.041778775990096</v>
      </c>
      <c r="F54" s="102">
        <f>Tabela_4!T52</f>
        <v>88.0810423436006</v>
      </c>
      <c r="G54" s="102">
        <f>Tabela_4!U52</f>
        <v>77.140636636235797</v>
      </c>
      <c r="H54" s="101" t="str">
        <f>Tabela_4!V52</f>
        <v>-</v>
      </c>
    </row>
    <row r="55" spans="1:8" x14ac:dyDescent="0.25">
      <c r="A55" s="100">
        <v>38687</v>
      </c>
      <c r="B55" s="102">
        <f>Tabela_4!P53</f>
        <v>80.3</v>
      </c>
      <c r="C55" s="102">
        <f>Tabela_4!Q53</f>
        <v>49.219174360382098</v>
      </c>
      <c r="D55" s="102">
        <f>Tabela_4!R53</f>
        <v>108.474243471905</v>
      </c>
      <c r="E55" s="102">
        <f>Tabela_4!S53</f>
        <v>65.1847339632142</v>
      </c>
      <c r="F55" s="102">
        <f>Tabela_4!T53</f>
        <v>87.540756809094503</v>
      </c>
      <c r="G55" s="102">
        <f>Tabela_4!U53</f>
        <v>83.853991994965398</v>
      </c>
      <c r="H55" s="101" t="str">
        <f>Tabela_4!V53</f>
        <v>-</v>
      </c>
    </row>
    <row r="56" spans="1:8" x14ac:dyDescent="0.25">
      <c r="A56" s="100">
        <v>38718</v>
      </c>
      <c r="B56" s="102">
        <f>Tabela_4!P54</f>
        <v>87.2</v>
      </c>
      <c r="C56" s="102">
        <f>Tabela_4!Q54</f>
        <v>50.925215855064899</v>
      </c>
      <c r="D56" s="102">
        <f>Tabela_4!R54</f>
        <v>114.908765010414</v>
      </c>
      <c r="E56" s="102">
        <f>Tabela_4!S54</f>
        <v>73.472136583832494</v>
      </c>
      <c r="F56" s="102">
        <f>Tabela_4!T54</f>
        <v>92.383645619770206</v>
      </c>
      <c r="G56" s="102">
        <f>Tabela_4!U54</f>
        <v>81.781608073524694</v>
      </c>
      <c r="H56" s="101" t="str">
        <f>Tabela_4!V54</f>
        <v>-</v>
      </c>
    </row>
    <row r="57" spans="1:8" x14ac:dyDescent="0.25">
      <c r="A57" s="100">
        <v>38749</v>
      </c>
      <c r="B57" s="102">
        <f>Tabela_4!P55</f>
        <v>83.6</v>
      </c>
      <c r="C57" s="102">
        <f>Tabela_4!Q55</f>
        <v>51.020978622616298</v>
      </c>
      <c r="D57" s="102">
        <f>Tabela_4!R55</f>
        <v>108.786002148797</v>
      </c>
      <c r="E57" s="102">
        <f>Tabela_4!S55</f>
        <v>66.974181473548796</v>
      </c>
      <c r="F57" s="102">
        <f>Tabela_4!T55</f>
        <v>90.313186439212799</v>
      </c>
      <c r="G57" s="102">
        <f>Tabela_4!U55</f>
        <v>79.878965170049497</v>
      </c>
      <c r="H57" s="101" t="str">
        <f>Tabela_4!V55</f>
        <v>-</v>
      </c>
    </row>
    <row r="58" spans="1:8" x14ac:dyDescent="0.25">
      <c r="A58" s="100">
        <v>38777</v>
      </c>
      <c r="B58" s="102">
        <f>Tabela_4!P56</f>
        <v>87.4</v>
      </c>
      <c r="C58" s="102">
        <f>Tabela_4!Q56</f>
        <v>50.660221665871603</v>
      </c>
      <c r="D58" s="102">
        <f>Tabela_4!R56</f>
        <v>115.617438610337</v>
      </c>
      <c r="E58" s="102">
        <f>Tabela_4!S56</f>
        <v>69.074339816515405</v>
      </c>
      <c r="F58" s="102">
        <f>Tabela_4!T56</f>
        <v>90.295517515898595</v>
      </c>
      <c r="G58" s="102">
        <f>Tabela_4!U56</f>
        <v>72.9572699060449</v>
      </c>
      <c r="H58" s="101" t="str">
        <f>Tabela_4!V56</f>
        <v>-</v>
      </c>
    </row>
    <row r="59" spans="1:8" x14ac:dyDescent="0.25">
      <c r="A59" s="100">
        <v>38808</v>
      </c>
      <c r="B59" s="102">
        <f>Tabela_4!P57</f>
        <v>87.8</v>
      </c>
      <c r="C59" s="102">
        <f>Tabela_4!Q57</f>
        <v>55.976317158687799</v>
      </c>
      <c r="D59" s="102">
        <f>Tabela_4!R57</f>
        <v>112.516928748018</v>
      </c>
      <c r="E59" s="102">
        <f>Tabela_4!S57</f>
        <v>67.144749443484301</v>
      </c>
      <c r="F59" s="102">
        <f>Tabela_4!T57</f>
        <v>89.363168633124602</v>
      </c>
      <c r="G59" s="102">
        <f>Tabela_4!U57</f>
        <v>76.977963901311597</v>
      </c>
      <c r="H59" s="101" t="str">
        <f>Tabela_4!V57</f>
        <v>-</v>
      </c>
    </row>
    <row r="60" spans="1:8" x14ac:dyDescent="0.25">
      <c r="A60" s="100">
        <v>38838</v>
      </c>
      <c r="B60" s="102">
        <f>Tabela_4!P58</f>
        <v>86.1</v>
      </c>
      <c r="C60" s="102">
        <f>Tabela_4!Q58</f>
        <v>56.8961742412096</v>
      </c>
      <c r="D60" s="102">
        <f>Tabela_4!R58</f>
        <v>112.556383085786</v>
      </c>
      <c r="E60" s="102">
        <f>Tabela_4!S58</f>
        <v>70.3477865691017</v>
      </c>
      <c r="F60" s="102">
        <f>Tabela_4!T58</f>
        <v>97.500906935477303</v>
      </c>
      <c r="G60" s="102">
        <f>Tabela_4!U58</f>
        <v>79.895038600111505</v>
      </c>
      <c r="H60" s="101" t="str">
        <f>Tabela_4!V58</f>
        <v>-</v>
      </c>
    </row>
    <row r="61" spans="1:8" x14ac:dyDescent="0.25">
      <c r="A61" s="100">
        <v>38869</v>
      </c>
      <c r="B61" s="102">
        <f>Tabela_4!P59</f>
        <v>91.8</v>
      </c>
      <c r="C61" s="102">
        <f>Tabela_4!Q59</f>
        <v>59.9883714578839</v>
      </c>
      <c r="D61" s="102">
        <f>Tabela_4!R59</f>
        <v>116.93403511237</v>
      </c>
      <c r="E61" s="102">
        <f>Tabela_4!S59</f>
        <v>79.706641856681102</v>
      </c>
      <c r="F61" s="102">
        <f>Tabela_4!T59</f>
        <v>94.273702907336897</v>
      </c>
      <c r="G61" s="102">
        <f>Tabela_4!U59</f>
        <v>79.478578275120697</v>
      </c>
      <c r="H61" s="101" t="str">
        <f>Tabela_4!V59</f>
        <v>-</v>
      </c>
    </row>
    <row r="62" spans="1:8" x14ac:dyDescent="0.25">
      <c r="A62" s="100">
        <v>38899</v>
      </c>
      <c r="B62" s="102">
        <f>Tabela_4!P60</f>
        <v>87.6</v>
      </c>
      <c r="C62" s="102">
        <f>Tabela_4!Q60</f>
        <v>59.435632575505402</v>
      </c>
      <c r="D62" s="102">
        <f>Tabela_4!R60</f>
        <v>110.585157669777</v>
      </c>
      <c r="E62" s="102">
        <f>Tabela_4!S60</f>
        <v>67.402562460342196</v>
      </c>
      <c r="F62" s="102">
        <f>Tabela_4!T60</f>
        <v>90.395444764456897</v>
      </c>
      <c r="G62" s="102">
        <f>Tabela_4!U60</f>
        <v>81.863803990656194</v>
      </c>
      <c r="H62" s="101" t="str">
        <f>Tabela_4!V60</f>
        <v>-</v>
      </c>
    </row>
    <row r="63" spans="1:8" x14ac:dyDescent="0.25">
      <c r="A63" s="100">
        <v>38930</v>
      </c>
      <c r="B63" s="102">
        <f>Tabela_4!P61</f>
        <v>77.5</v>
      </c>
      <c r="C63" s="102">
        <f>Tabela_4!Q61</f>
        <v>56.5277959980465</v>
      </c>
      <c r="D63" s="102">
        <f>Tabela_4!R61</f>
        <v>96.420554610580197</v>
      </c>
      <c r="E63" s="102">
        <f>Tabela_4!S61</f>
        <v>69.304583731165906</v>
      </c>
      <c r="F63" s="102">
        <f>Tabela_4!T61</f>
        <v>64.0645723823217</v>
      </c>
      <c r="G63" s="102">
        <f>Tabela_4!U61</f>
        <v>82.510921952843404</v>
      </c>
      <c r="H63" s="101" t="str">
        <f>Tabela_4!V61</f>
        <v>-</v>
      </c>
    </row>
    <row r="64" spans="1:8" x14ac:dyDescent="0.25">
      <c r="A64" s="100">
        <v>38961</v>
      </c>
      <c r="B64" s="102">
        <f>Tabela_4!P62</f>
        <v>88</v>
      </c>
      <c r="C64" s="102">
        <f>Tabela_4!Q62</f>
        <v>57.684599000611499</v>
      </c>
      <c r="D64" s="102">
        <f>Tabela_4!R62</f>
        <v>116.534656956414</v>
      </c>
      <c r="E64" s="102">
        <f>Tabela_4!S62</f>
        <v>76.438419706199795</v>
      </c>
      <c r="F64" s="102">
        <f>Tabela_4!T62</f>
        <v>100.86168417925001</v>
      </c>
      <c r="G64" s="102">
        <f>Tabela_4!U62</f>
        <v>82.255761438774599</v>
      </c>
      <c r="H64" s="101" t="str">
        <f>Tabela_4!V62</f>
        <v>-</v>
      </c>
    </row>
    <row r="65" spans="1:8" x14ac:dyDescent="0.25">
      <c r="A65" s="100">
        <v>38991</v>
      </c>
      <c r="B65" s="102">
        <f>Tabela_4!P63</f>
        <v>89.9</v>
      </c>
      <c r="C65" s="102">
        <f>Tabela_4!Q63</f>
        <v>58.3862181984316</v>
      </c>
      <c r="D65" s="102">
        <f>Tabela_4!R63</f>
        <v>115.328620793647</v>
      </c>
      <c r="E65" s="102">
        <f>Tabela_4!S63</f>
        <v>78.870291985176294</v>
      </c>
      <c r="F65" s="102">
        <f>Tabela_4!T63</f>
        <v>96.504390261497804</v>
      </c>
      <c r="G65" s="102">
        <f>Tabela_4!U63</f>
        <v>81.970805162153795</v>
      </c>
      <c r="H65" s="101" t="str">
        <f>Tabela_4!V63</f>
        <v>-</v>
      </c>
    </row>
    <row r="66" spans="1:8" x14ac:dyDescent="0.25">
      <c r="A66" s="100">
        <v>39022</v>
      </c>
      <c r="B66" s="102">
        <f>Tabela_4!P64</f>
        <v>91.9</v>
      </c>
      <c r="C66" s="102">
        <f>Tabela_4!Q64</f>
        <v>62.319114124478297</v>
      </c>
      <c r="D66" s="102">
        <f>Tabela_4!R64</f>
        <v>113.605218476612</v>
      </c>
      <c r="E66" s="102">
        <f>Tabela_4!S64</f>
        <v>78.100679214270301</v>
      </c>
      <c r="F66" s="102">
        <f>Tabela_4!T64</f>
        <v>94.438854026169494</v>
      </c>
      <c r="G66" s="102">
        <f>Tabela_4!U64</f>
        <v>82.102133137787206</v>
      </c>
      <c r="H66" s="101" t="str">
        <f>Tabela_4!V64</f>
        <v>-</v>
      </c>
    </row>
    <row r="67" spans="1:8" x14ac:dyDescent="0.25">
      <c r="A67" s="100">
        <v>39052</v>
      </c>
      <c r="B67" s="102">
        <f>Tabela_4!P65</f>
        <v>90.9</v>
      </c>
      <c r="C67" s="102">
        <f>Tabela_4!Q65</f>
        <v>62.925610259756397</v>
      </c>
      <c r="D67" s="102">
        <f>Tabela_4!R65</f>
        <v>112.699916923865</v>
      </c>
      <c r="E67" s="102">
        <f>Tabela_4!S65</f>
        <v>74.337242692546695</v>
      </c>
      <c r="F67" s="102">
        <f>Tabela_4!T65</f>
        <v>95.325210755644406</v>
      </c>
      <c r="G67" s="102">
        <f>Tabela_4!U65</f>
        <v>79.856003704327605</v>
      </c>
      <c r="H67" s="101" t="str">
        <f>Tabela_4!V65</f>
        <v>-</v>
      </c>
    </row>
    <row r="68" spans="1:8" x14ac:dyDescent="0.25">
      <c r="A68" s="100">
        <v>39083</v>
      </c>
      <c r="B68" s="102">
        <f>Tabela_4!P66</f>
        <v>88.8</v>
      </c>
      <c r="C68" s="102">
        <f>Tabela_4!Q66</f>
        <v>61.744260759159602</v>
      </c>
      <c r="D68" s="102">
        <f>Tabela_4!R66</f>
        <v>113.387589623452</v>
      </c>
      <c r="E68" s="102">
        <f>Tabela_4!S66</f>
        <v>80.646387367773102</v>
      </c>
      <c r="F68" s="102">
        <f>Tabela_4!T66</f>
        <v>91.255729664372197</v>
      </c>
      <c r="G68" s="102">
        <f>Tabela_4!U66</f>
        <v>70.789363068779295</v>
      </c>
      <c r="H68" s="101" t="str">
        <f>Tabela_4!V66</f>
        <v>-</v>
      </c>
    </row>
    <row r="69" spans="1:8" x14ac:dyDescent="0.25">
      <c r="A69" s="100">
        <v>39114</v>
      </c>
      <c r="B69" s="102">
        <f>Tabela_4!P67</f>
        <v>90.8</v>
      </c>
      <c r="C69" s="102">
        <f>Tabela_4!Q67</f>
        <v>61.663576637117799</v>
      </c>
      <c r="D69" s="102">
        <f>Tabela_4!R67</f>
        <v>113.90068263703</v>
      </c>
      <c r="E69" s="102">
        <f>Tabela_4!S67</f>
        <v>77.970846081844201</v>
      </c>
      <c r="F69" s="102">
        <f>Tabela_4!T67</f>
        <v>92.568435878309202</v>
      </c>
      <c r="G69" s="102">
        <f>Tabela_4!U67</f>
        <v>82.306994405327401</v>
      </c>
      <c r="H69" s="101" t="str">
        <f>Tabela_4!V67</f>
        <v>-</v>
      </c>
    </row>
    <row r="70" spans="1:8" x14ac:dyDescent="0.25">
      <c r="A70" s="100">
        <v>39142</v>
      </c>
      <c r="B70" s="102">
        <f>Tabela_4!P68</f>
        <v>90.6</v>
      </c>
      <c r="C70" s="102">
        <f>Tabela_4!Q68</f>
        <v>68.083444897811603</v>
      </c>
      <c r="D70" s="102">
        <f>Tabela_4!R68</f>
        <v>109.95660045368</v>
      </c>
      <c r="E70" s="102">
        <f>Tabela_4!S68</f>
        <v>72.325771120442695</v>
      </c>
      <c r="F70" s="102">
        <f>Tabela_4!T68</f>
        <v>88.576072097194498</v>
      </c>
      <c r="G70" s="102">
        <f>Tabela_4!U68</f>
        <v>85.845911804274806</v>
      </c>
      <c r="H70" s="101" t="str">
        <f>Tabela_4!V68</f>
        <v>-</v>
      </c>
    </row>
    <row r="71" spans="1:8" x14ac:dyDescent="0.25">
      <c r="A71" s="100">
        <v>39173</v>
      </c>
      <c r="B71" s="102">
        <f>Tabela_4!P69</f>
        <v>89.2</v>
      </c>
      <c r="C71" s="102">
        <f>Tabela_4!Q69</f>
        <v>61.172245271523799</v>
      </c>
      <c r="D71" s="102">
        <f>Tabela_4!R69</f>
        <v>110.925528074116</v>
      </c>
      <c r="E71" s="102">
        <f>Tabela_4!S69</f>
        <v>71.774549063945699</v>
      </c>
      <c r="F71" s="102">
        <f>Tabela_4!T69</f>
        <v>90.123572191174404</v>
      </c>
      <c r="G71" s="102">
        <f>Tabela_4!U69</f>
        <v>80.412405044563101</v>
      </c>
      <c r="H71" s="101" t="str">
        <f>Tabela_4!V69</f>
        <v>-</v>
      </c>
    </row>
    <row r="72" spans="1:8" x14ac:dyDescent="0.25">
      <c r="A72" s="100">
        <v>39203</v>
      </c>
      <c r="B72" s="102">
        <f>Tabela_4!P70</f>
        <v>89.5</v>
      </c>
      <c r="C72" s="102">
        <f>Tabela_4!Q70</f>
        <v>62.8090115602498</v>
      </c>
      <c r="D72" s="102">
        <f>Tabela_4!R70</f>
        <v>111.56459697367001</v>
      </c>
      <c r="E72" s="102">
        <f>Tabela_4!S70</f>
        <v>81.636939374268806</v>
      </c>
      <c r="F72" s="102">
        <f>Tabela_4!T70</f>
        <v>82.9068133916455</v>
      </c>
      <c r="G72" s="102">
        <f>Tabela_4!U70</f>
        <v>82.695625621674594</v>
      </c>
      <c r="H72" s="101" t="str">
        <f>Tabela_4!V70</f>
        <v>-</v>
      </c>
    </row>
    <row r="73" spans="1:8" x14ac:dyDescent="0.25">
      <c r="A73" s="100">
        <v>39234</v>
      </c>
      <c r="B73" s="102">
        <f>Tabela_4!P71</f>
        <v>92</v>
      </c>
      <c r="C73" s="102">
        <f>Tabela_4!Q71</f>
        <v>67.728615299795294</v>
      </c>
      <c r="D73" s="102">
        <f>Tabela_4!R71</f>
        <v>112.802460757219</v>
      </c>
      <c r="E73" s="102">
        <f>Tabela_4!S71</f>
        <v>76.549025155043097</v>
      </c>
      <c r="F73" s="102">
        <f>Tabela_4!T71</f>
        <v>95.089833397209503</v>
      </c>
      <c r="G73" s="102">
        <f>Tabela_4!U71</f>
        <v>81.194038055353005</v>
      </c>
      <c r="H73" s="101" t="str">
        <f>Tabela_4!V71</f>
        <v>-</v>
      </c>
    </row>
    <row r="74" spans="1:8" x14ac:dyDescent="0.25">
      <c r="A74" s="100">
        <v>39264</v>
      </c>
      <c r="B74" s="102">
        <f>Tabela_4!P72</f>
        <v>92.5</v>
      </c>
      <c r="C74" s="102">
        <f>Tabela_4!Q72</f>
        <v>64.678594283059795</v>
      </c>
      <c r="D74" s="102">
        <f>Tabela_4!R72</f>
        <v>114.282171939786</v>
      </c>
      <c r="E74" s="102">
        <f>Tabela_4!S72</f>
        <v>87.990011513653997</v>
      </c>
      <c r="F74" s="102">
        <f>Tabela_4!T72</f>
        <v>93.299067487557494</v>
      </c>
      <c r="G74" s="102">
        <f>Tabela_4!U72</f>
        <v>78.388879206490898</v>
      </c>
      <c r="H74" s="101" t="str">
        <f>Tabela_4!V72</f>
        <v>-</v>
      </c>
    </row>
    <row r="75" spans="1:8" x14ac:dyDescent="0.25">
      <c r="A75" s="100">
        <v>39295</v>
      </c>
      <c r="B75" s="102">
        <f>Tabela_4!P73</f>
        <v>96.1</v>
      </c>
      <c r="C75" s="102">
        <f>Tabela_4!Q73</f>
        <v>64.626963556963304</v>
      </c>
      <c r="D75" s="102">
        <f>Tabela_4!R73</f>
        <v>121.02339675027</v>
      </c>
      <c r="E75" s="102">
        <f>Tabela_4!S73</f>
        <v>83.842390704008494</v>
      </c>
      <c r="F75" s="102">
        <f>Tabela_4!T73</f>
        <v>94.765449284873796</v>
      </c>
      <c r="G75" s="102">
        <f>Tabela_4!U73</f>
        <v>82.030613933151898</v>
      </c>
      <c r="H75" s="101" t="str">
        <f>Tabela_4!V73</f>
        <v>-</v>
      </c>
    </row>
    <row r="76" spans="1:8" x14ac:dyDescent="0.25">
      <c r="A76" s="100">
        <v>39326</v>
      </c>
      <c r="B76" s="102">
        <f>Tabela_4!P74</f>
        <v>88.5</v>
      </c>
      <c r="C76" s="102">
        <f>Tabela_4!Q74</f>
        <v>64.246341309171399</v>
      </c>
      <c r="D76" s="102">
        <f>Tabela_4!R74</f>
        <v>106.444458280227</v>
      </c>
      <c r="E76" s="102">
        <f>Tabela_4!S74</f>
        <v>59.594064136091497</v>
      </c>
      <c r="F76" s="102">
        <f>Tabela_4!T74</f>
        <v>72.454156055459507</v>
      </c>
      <c r="G76" s="102">
        <f>Tabela_4!U74</f>
        <v>79.429913632863901</v>
      </c>
      <c r="H76" s="101" t="str">
        <f>Tabela_4!V74</f>
        <v>-</v>
      </c>
    </row>
    <row r="77" spans="1:8" x14ac:dyDescent="0.25">
      <c r="A77" s="100">
        <v>39356</v>
      </c>
      <c r="B77" s="102">
        <f>Tabela_4!P75</f>
        <v>96.4</v>
      </c>
      <c r="C77" s="102">
        <f>Tabela_4!Q75</f>
        <v>66.185775435995097</v>
      </c>
      <c r="D77" s="102">
        <f>Tabela_4!R75</f>
        <v>124.834838061592</v>
      </c>
      <c r="E77" s="102">
        <f>Tabela_4!S75</f>
        <v>74.6548883404853</v>
      </c>
      <c r="F77" s="102">
        <f>Tabela_4!T75</f>
        <v>87.978726880313502</v>
      </c>
      <c r="G77" s="102">
        <f>Tabela_4!U75</f>
        <v>82.275062569308105</v>
      </c>
      <c r="H77" s="101" t="str">
        <f>Tabela_4!V75</f>
        <v>-</v>
      </c>
    </row>
    <row r="78" spans="1:8" x14ac:dyDescent="0.25">
      <c r="A78" s="100">
        <v>39387</v>
      </c>
      <c r="B78" s="102">
        <f>Tabela_4!P76</f>
        <v>104</v>
      </c>
      <c r="C78" s="102">
        <f>Tabela_4!Q76</f>
        <v>69.163090201830897</v>
      </c>
      <c r="D78" s="102">
        <f>Tabela_4!R76</f>
        <v>130.64121706637701</v>
      </c>
      <c r="E78" s="102">
        <f>Tabela_4!S76</f>
        <v>75.614406341687797</v>
      </c>
      <c r="F78" s="102">
        <f>Tabela_4!T76</f>
        <v>91.3947061964341</v>
      </c>
      <c r="G78" s="102">
        <f>Tabela_4!U76</f>
        <v>82.851446159413101</v>
      </c>
      <c r="H78" s="101" t="str">
        <f>Tabela_4!V76</f>
        <v>-</v>
      </c>
    </row>
    <row r="79" spans="1:8" x14ac:dyDescent="0.25">
      <c r="A79" s="100">
        <v>39417</v>
      </c>
      <c r="B79" s="102">
        <f>Tabela_4!P77</f>
        <v>105.9</v>
      </c>
      <c r="C79" s="102">
        <f>Tabela_4!Q77</f>
        <v>75.957508378860894</v>
      </c>
      <c r="D79" s="102">
        <f>Tabela_4!R77</f>
        <v>131.55945524510099</v>
      </c>
      <c r="E79" s="102">
        <f>Tabela_4!S77</f>
        <v>77.9704210959015</v>
      </c>
      <c r="F79" s="102">
        <f>Tabela_4!T77</f>
        <v>90.453122738928499</v>
      </c>
      <c r="G79" s="102">
        <f>Tabela_4!U77</f>
        <v>83.952501219140899</v>
      </c>
      <c r="H79" s="101" t="str">
        <f>Tabela_4!V77</f>
        <v>-</v>
      </c>
    </row>
    <row r="80" spans="1:8" x14ac:dyDescent="0.25">
      <c r="A80" s="100">
        <v>39448</v>
      </c>
      <c r="B80" s="102">
        <f>Tabela_4!P78</f>
        <v>102.6</v>
      </c>
      <c r="C80" s="102">
        <f>Tabela_4!Q78</f>
        <v>75.042086628349907</v>
      </c>
      <c r="D80" s="102">
        <f>Tabela_4!R78</f>
        <v>125.00462693534</v>
      </c>
      <c r="E80" s="102">
        <f>Tabela_4!S78</f>
        <v>76.307624826626395</v>
      </c>
      <c r="F80" s="102">
        <f>Tabela_4!T78</f>
        <v>80.940934768405398</v>
      </c>
      <c r="G80" s="102">
        <f>Tabela_4!U78</f>
        <v>82.072296174544704</v>
      </c>
      <c r="H80" s="101" t="str">
        <f>Tabela_4!V78</f>
        <v>-</v>
      </c>
    </row>
    <row r="81" spans="1:8" x14ac:dyDescent="0.25">
      <c r="A81" s="100">
        <v>39479</v>
      </c>
      <c r="B81" s="102">
        <f>Tabela_4!P79</f>
        <v>102.4</v>
      </c>
      <c r="C81" s="102">
        <f>Tabela_4!Q79</f>
        <v>76.102610388090795</v>
      </c>
      <c r="D81" s="102">
        <f>Tabela_4!R79</f>
        <v>131.289171947391</v>
      </c>
      <c r="E81" s="102">
        <f>Tabela_4!S79</f>
        <v>84.160164592156804</v>
      </c>
      <c r="F81" s="102">
        <f>Tabela_4!T79</f>
        <v>91.436702320820103</v>
      </c>
      <c r="G81" s="102">
        <f>Tabela_4!U79</f>
        <v>81.912715173968706</v>
      </c>
      <c r="H81" s="101" t="str">
        <f>Tabela_4!V79</f>
        <v>-</v>
      </c>
    </row>
    <row r="82" spans="1:8" x14ac:dyDescent="0.25">
      <c r="A82" s="100">
        <v>39508</v>
      </c>
      <c r="B82" s="102">
        <f>Tabela_4!P80</f>
        <v>107.4</v>
      </c>
      <c r="C82" s="102">
        <f>Tabela_4!Q80</f>
        <v>75.720169772867095</v>
      </c>
      <c r="D82" s="102">
        <f>Tabela_4!R80</f>
        <v>131.126877222979</v>
      </c>
      <c r="E82" s="102">
        <f>Tabela_4!S80</f>
        <v>80.008733981306904</v>
      </c>
      <c r="F82" s="102">
        <f>Tabela_4!T80</f>
        <v>96.396342496986506</v>
      </c>
      <c r="G82" s="102">
        <f>Tabela_4!U80</f>
        <v>82.510948614367706</v>
      </c>
      <c r="H82" s="101" t="str">
        <f>Tabela_4!V80</f>
        <v>-</v>
      </c>
    </row>
    <row r="83" spans="1:8" x14ac:dyDescent="0.25">
      <c r="A83" s="100">
        <v>39539</v>
      </c>
      <c r="B83" s="102">
        <f>Tabela_4!P81</f>
        <v>105.8</v>
      </c>
      <c r="C83" s="102">
        <f>Tabela_4!Q81</f>
        <v>79.439099613663103</v>
      </c>
      <c r="D83" s="102">
        <f>Tabela_4!R81</f>
        <v>131.053994163434</v>
      </c>
      <c r="E83" s="102">
        <f>Tabela_4!S81</f>
        <v>98.261234000085494</v>
      </c>
      <c r="F83" s="102">
        <f>Tabela_4!T81</f>
        <v>95.128193792875805</v>
      </c>
      <c r="G83" s="102">
        <f>Tabela_4!U81</f>
        <v>83.471875566264103</v>
      </c>
      <c r="H83" s="101" t="str">
        <f>Tabela_4!V81</f>
        <v>-</v>
      </c>
    </row>
    <row r="84" spans="1:8" x14ac:dyDescent="0.25">
      <c r="A84" s="100">
        <v>39569</v>
      </c>
      <c r="B84" s="102">
        <f>Tabela_4!P82</f>
        <v>108.5</v>
      </c>
      <c r="C84" s="102">
        <f>Tabela_4!Q82</f>
        <v>81.801699310114998</v>
      </c>
      <c r="D84" s="102">
        <f>Tabela_4!R82</f>
        <v>133.863834289241</v>
      </c>
      <c r="E84" s="102">
        <f>Tabela_4!S82</f>
        <v>81.941373470185098</v>
      </c>
      <c r="F84" s="102">
        <f>Tabela_4!T82</f>
        <v>101.843420369505</v>
      </c>
      <c r="G84" s="102">
        <f>Tabela_4!U82</f>
        <v>83.819719225845901</v>
      </c>
      <c r="H84" s="101" t="str">
        <f>Tabela_4!V82</f>
        <v>-</v>
      </c>
    </row>
    <row r="85" spans="1:8" x14ac:dyDescent="0.25">
      <c r="A85" s="100">
        <v>39600</v>
      </c>
      <c r="B85" s="102">
        <f>Tabela_4!P83</f>
        <v>105.5</v>
      </c>
      <c r="C85" s="102">
        <f>Tabela_4!Q83</f>
        <v>75.590766246443394</v>
      </c>
      <c r="D85" s="102">
        <f>Tabela_4!R83</f>
        <v>125.60330429518</v>
      </c>
      <c r="E85" s="102">
        <f>Tabela_4!S83</f>
        <v>83.212179872472703</v>
      </c>
      <c r="F85" s="102">
        <f>Tabela_4!T83</f>
        <v>84.336490756538794</v>
      </c>
      <c r="G85" s="102">
        <f>Tabela_4!U83</f>
        <v>85.529349813515694</v>
      </c>
      <c r="H85" s="101" t="str">
        <f>Tabela_4!V83</f>
        <v>-</v>
      </c>
    </row>
    <row r="86" spans="1:8" x14ac:dyDescent="0.25">
      <c r="A86" s="100">
        <v>39630</v>
      </c>
      <c r="B86" s="102">
        <f>Tabela_4!P84</f>
        <v>106.7</v>
      </c>
      <c r="C86" s="102">
        <f>Tabela_4!Q84</f>
        <v>75.881271097812999</v>
      </c>
      <c r="D86" s="102">
        <f>Tabela_4!R84</f>
        <v>131.03122121070299</v>
      </c>
      <c r="E86" s="102">
        <f>Tabela_4!S84</f>
        <v>78.9274725047635</v>
      </c>
      <c r="F86" s="102">
        <f>Tabela_4!T84</f>
        <v>91.311313745311693</v>
      </c>
      <c r="G86" s="102">
        <f>Tabela_4!U84</f>
        <v>78.255508739998106</v>
      </c>
      <c r="H86" s="101" t="str">
        <f>Tabela_4!V84</f>
        <v>-</v>
      </c>
    </row>
    <row r="87" spans="1:8" x14ac:dyDescent="0.25">
      <c r="A87" s="100">
        <v>39661</v>
      </c>
      <c r="B87" s="102">
        <f>Tabela_4!P85</f>
        <v>103.7</v>
      </c>
      <c r="C87" s="102">
        <f>Tabela_4!Q85</f>
        <v>74.642520835471899</v>
      </c>
      <c r="D87" s="102">
        <f>Tabela_4!R85</f>
        <v>124.184362064003</v>
      </c>
      <c r="E87" s="102">
        <f>Tabela_4!S85</f>
        <v>75.937487360906104</v>
      </c>
      <c r="F87" s="102">
        <f>Tabela_4!T85</f>
        <v>92.931699962752106</v>
      </c>
      <c r="G87" s="102">
        <f>Tabela_4!U85</f>
        <v>89.058296211753003</v>
      </c>
      <c r="H87" s="101" t="str">
        <f>Tabela_4!V85</f>
        <v>-</v>
      </c>
    </row>
    <row r="88" spans="1:8" x14ac:dyDescent="0.25">
      <c r="A88" s="100">
        <v>39692</v>
      </c>
      <c r="B88" s="102">
        <f>Tabela_4!P86</f>
        <v>100</v>
      </c>
      <c r="C88" s="102">
        <f>Tabela_4!Q86</f>
        <v>77.134116164759604</v>
      </c>
      <c r="D88" s="102">
        <f>Tabela_4!R86</f>
        <v>121.916630416584</v>
      </c>
      <c r="E88" s="102">
        <f>Tabela_4!S86</f>
        <v>66.673276754547302</v>
      </c>
      <c r="F88" s="102">
        <f>Tabela_4!T86</f>
        <v>91.990964540359897</v>
      </c>
      <c r="G88" s="102">
        <f>Tabela_4!U86</f>
        <v>91.891318238571401</v>
      </c>
      <c r="H88" s="101" t="str">
        <f>Tabela_4!V86</f>
        <v>-</v>
      </c>
    </row>
    <row r="89" spans="1:8" x14ac:dyDescent="0.25">
      <c r="A89" s="100">
        <v>39722</v>
      </c>
      <c r="B89" s="102">
        <f>Tabela_4!P87</f>
        <v>94.5</v>
      </c>
      <c r="C89" s="102">
        <f>Tabela_4!Q87</f>
        <v>78.691184647911598</v>
      </c>
      <c r="D89" s="102">
        <f>Tabela_4!R87</f>
        <v>106.950581478424</v>
      </c>
      <c r="E89" s="102">
        <f>Tabela_4!S87</f>
        <v>59.402504829490397</v>
      </c>
      <c r="F89" s="102">
        <f>Tabela_4!T87</f>
        <v>82.081101740694905</v>
      </c>
      <c r="G89" s="102">
        <f>Tabela_4!U87</f>
        <v>89.009035344293906</v>
      </c>
      <c r="H89" s="101" t="str">
        <f>Tabela_4!V87</f>
        <v>-</v>
      </c>
    </row>
    <row r="90" spans="1:8" x14ac:dyDescent="0.25">
      <c r="A90" s="100">
        <v>39753</v>
      </c>
      <c r="B90" s="102">
        <f>Tabela_4!P88</f>
        <v>80.5</v>
      </c>
      <c r="C90" s="102">
        <f>Tabela_4!Q88</f>
        <v>65.566447850836298</v>
      </c>
      <c r="D90" s="102">
        <f>Tabela_4!R88</f>
        <v>88.610080658668807</v>
      </c>
      <c r="E90" s="102">
        <f>Tabela_4!S88</f>
        <v>64.938034406803794</v>
      </c>
      <c r="F90" s="102">
        <f>Tabela_4!T88</f>
        <v>59.0510818982807</v>
      </c>
      <c r="G90" s="102">
        <f>Tabela_4!U88</f>
        <v>87.416140085915799</v>
      </c>
      <c r="H90" s="101" t="str">
        <f>Tabela_4!V88</f>
        <v>-</v>
      </c>
    </row>
    <row r="91" spans="1:8" x14ac:dyDescent="0.25">
      <c r="A91" s="100">
        <v>39783</v>
      </c>
      <c r="B91" s="102">
        <f>Tabela_4!P89</f>
        <v>70.599999999999994</v>
      </c>
      <c r="C91" s="102">
        <f>Tabela_4!Q89</f>
        <v>43.913777130212203</v>
      </c>
      <c r="D91" s="102">
        <f>Tabela_4!R89</f>
        <v>98.339389474040999</v>
      </c>
      <c r="E91" s="102">
        <f>Tabela_4!S89</f>
        <v>71.239302957904698</v>
      </c>
      <c r="F91" s="102">
        <f>Tabela_4!T89</f>
        <v>88.948630389840503</v>
      </c>
      <c r="G91" s="102">
        <f>Tabela_4!U89</f>
        <v>80.608958086389094</v>
      </c>
      <c r="H91" s="101" t="str">
        <f>Tabela_4!V89</f>
        <v>-</v>
      </c>
    </row>
    <row r="92" spans="1:8" x14ac:dyDescent="0.25">
      <c r="A92" s="100">
        <v>39814</v>
      </c>
      <c r="B92" s="102">
        <f>Tabela_4!P90</f>
        <v>67.5</v>
      </c>
      <c r="C92" s="102">
        <f>Tabela_4!Q90</f>
        <v>28.173216074392101</v>
      </c>
      <c r="D92" s="102">
        <f>Tabela_4!R90</f>
        <v>99.766344458898899</v>
      </c>
      <c r="E92" s="102">
        <f>Tabela_4!S90</f>
        <v>75.596725648254406</v>
      </c>
      <c r="F92" s="102">
        <f>Tabela_4!T90</f>
        <v>86.057651786917006</v>
      </c>
      <c r="G92" s="102">
        <f>Tabela_4!U90</f>
        <v>78.396617410764605</v>
      </c>
      <c r="H92" s="101" t="str">
        <f>Tabela_4!V90</f>
        <v>-</v>
      </c>
    </row>
    <row r="93" spans="1:8" x14ac:dyDescent="0.25">
      <c r="A93" s="100">
        <v>39845</v>
      </c>
      <c r="B93" s="102">
        <f>Tabela_4!P91</f>
        <v>76.7</v>
      </c>
      <c r="C93" s="102">
        <f>Tabela_4!Q91</f>
        <v>29.497815213512101</v>
      </c>
      <c r="D93" s="102">
        <f>Tabela_4!R91</f>
        <v>109.539363835885</v>
      </c>
      <c r="E93" s="102">
        <f>Tabela_4!S91</f>
        <v>77.565186301513606</v>
      </c>
      <c r="F93" s="102">
        <f>Tabela_4!T91</f>
        <v>93.889890692939503</v>
      </c>
      <c r="G93" s="102">
        <f>Tabela_4!U91</f>
        <v>75.5777435198913</v>
      </c>
      <c r="H93" s="101" t="str">
        <f>Tabela_4!V91</f>
        <v>-</v>
      </c>
    </row>
    <row r="94" spans="1:8" x14ac:dyDescent="0.25">
      <c r="A94" s="100">
        <v>39873</v>
      </c>
      <c r="B94" s="102">
        <f>Tabela_4!P92</f>
        <v>70.7</v>
      </c>
      <c r="C94" s="102">
        <f>Tabela_4!Q92</f>
        <v>44.412419774290598</v>
      </c>
      <c r="D94" s="102">
        <f>Tabela_4!R92</f>
        <v>88.870339568118595</v>
      </c>
      <c r="E94" s="102">
        <f>Tabela_4!S92</f>
        <v>81.405179203793594</v>
      </c>
      <c r="F94" s="102">
        <f>Tabela_4!T92</f>
        <v>67.210399308782996</v>
      </c>
      <c r="G94" s="102">
        <f>Tabela_4!U92</f>
        <v>76.351825063692502</v>
      </c>
      <c r="H94" s="101" t="str">
        <f>Tabela_4!V92</f>
        <v>-</v>
      </c>
    </row>
    <row r="95" spans="1:8" x14ac:dyDescent="0.25">
      <c r="A95" s="100">
        <v>39904</v>
      </c>
      <c r="B95" s="102">
        <f>Tabela_4!P93</f>
        <v>78.7</v>
      </c>
      <c r="C95" s="102">
        <f>Tabela_4!Q93</f>
        <v>44.099573343391803</v>
      </c>
      <c r="D95" s="102">
        <f>Tabela_4!R93</f>
        <v>105.036091328856</v>
      </c>
      <c r="E95" s="102">
        <f>Tabela_4!S93</f>
        <v>91.131822072538696</v>
      </c>
      <c r="F95" s="102">
        <f>Tabela_4!T93</f>
        <v>92.764673317844299</v>
      </c>
      <c r="G95" s="102">
        <f>Tabela_4!U93</f>
        <v>77.009044779914404</v>
      </c>
      <c r="H95" s="101" t="str">
        <f>Tabela_4!V93</f>
        <v>-</v>
      </c>
    </row>
    <row r="96" spans="1:8" x14ac:dyDescent="0.25">
      <c r="A96" s="100">
        <v>39934</v>
      </c>
      <c r="B96" s="102">
        <f>Tabela_4!P94</f>
        <v>78.099999999999994</v>
      </c>
      <c r="C96" s="102">
        <f>Tabela_4!Q94</f>
        <v>41.640596064282903</v>
      </c>
      <c r="D96" s="102">
        <f>Tabela_4!R94</f>
        <v>108.42480952540799</v>
      </c>
      <c r="E96" s="102">
        <f>Tabela_4!S94</f>
        <v>75.726863353175801</v>
      </c>
      <c r="F96" s="102">
        <f>Tabela_4!T94</f>
        <v>95.395308337175607</v>
      </c>
      <c r="G96" s="102">
        <f>Tabela_4!U94</f>
        <v>76.716565256627206</v>
      </c>
      <c r="H96" s="101" t="str">
        <f>Tabela_4!V94</f>
        <v>-</v>
      </c>
    </row>
    <row r="97" spans="1:8" x14ac:dyDescent="0.25">
      <c r="A97" s="100">
        <v>39965</v>
      </c>
      <c r="B97" s="102">
        <f>Tabela_4!P95</f>
        <v>78</v>
      </c>
      <c r="C97" s="102">
        <f>Tabela_4!Q95</f>
        <v>40.536014784008998</v>
      </c>
      <c r="D97" s="102">
        <f>Tabela_4!R95</f>
        <v>110.442399409139</v>
      </c>
      <c r="E97" s="102">
        <f>Tabela_4!S95</f>
        <v>46.407951632232297</v>
      </c>
      <c r="F97" s="102">
        <f>Tabela_4!T95</f>
        <v>95.858678625205798</v>
      </c>
      <c r="G97" s="102">
        <f>Tabela_4!U95</f>
        <v>77.268751024291404</v>
      </c>
      <c r="H97" s="101" t="str">
        <f>Tabela_4!V95</f>
        <v>-</v>
      </c>
    </row>
    <row r="98" spans="1:8" x14ac:dyDescent="0.25">
      <c r="A98" s="100">
        <v>39995</v>
      </c>
      <c r="B98" s="102">
        <f>Tabela_4!P96</f>
        <v>84.8</v>
      </c>
      <c r="C98" s="102">
        <f>Tabela_4!Q96</f>
        <v>49.469916934594202</v>
      </c>
      <c r="D98" s="102">
        <f>Tabela_4!R96</f>
        <v>114.502685067069</v>
      </c>
      <c r="E98" s="102">
        <f>Tabela_4!S96</f>
        <v>61.785817044387997</v>
      </c>
      <c r="F98" s="102">
        <f>Tabela_4!T96</f>
        <v>97.332218602492006</v>
      </c>
      <c r="G98" s="102">
        <f>Tabela_4!U96</f>
        <v>79.608308943194103</v>
      </c>
      <c r="H98" s="101" t="str">
        <f>Tabela_4!V96</f>
        <v>-</v>
      </c>
    </row>
    <row r="99" spans="1:8" x14ac:dyDescent="0.25">
      <c r="A99" s="100">
        <v>40026</v>
      </c>
      <c r="B99" s="102">
        <f>Tabela_4!P97</f>
        <v>90.2</v>
      </c>
      <c r="C99" s="102">
        <f>Tabela_4!Q97</f>
        <v>55.141586403879899</v>
      </c>
      <c r="D99" s="102">
        <f>Tabela_4!R97</f>
        <v>119.620014914282</v>
      </c>
      <c r="E99" s="102">
        <f>Tabela_4!S97</f>
        <v>80.933638892111503</v>
      </c>
      <c r="F99" s="102">
        <f>Tabela_4!T97</f>
        <v>94.601327713036198</v>
      </c>
      <c r="G99" s="102">
        <f>Tabela_4!U97</f>
        <v>74.537763768390306</v>
      </c>
      <c r="H99" s="101" t="str">
        <f>Tabela_4!V97</f>
        <v>-</v>
      </c>
    </row>
    <row r="100" spans="1:8" x14ac:dyDescent="0.25">
      <c r="A100" s="100">
        <v>40057</v>
      </c>
      <c r="B100" s="102">
        <f>Tabela_4!P98</f>
        <v>94.1</v>
      </c>
      <c r="C100" s="102">
        <f>Tabela_4!Q98</f>
        <v>58.463340987212703</v>
      </c>
      <c r="D100" s="102">
        <f>Tabela_4!R98</f>
        <v>124.504515315387</v>
      </c>
      <c r="E100" s="102">
        <f>Tabela_4!S98</f>
        <v>89.242288442290004</v>
      </c>
      <c r="F100" s="102">
        <f>Tabela_4!T98</f>
        <v>97.065574201425903</v>
      </c>
      <c r="G100" s="102">
        <f>Tabela_4!U98</f>
        <v>76.598798492584194</v>
      </c>
      <c r="H100" s="101" t="str">
        <f>Tabela_4!V98</f>
        <v>-</v>
      </c>
    </row>
    <row r="101" spans="1:8" x14ac:dyDescent="0.25">
      <c r="A101" s="100">
        <v>40087</v>
      </c>
      <c r="B101" s="102">
        <f>Tabela_4!P99</f>
        <v>95</v>
      </c>
      <c r="C101" s="102">
        <f>Tabela_4!Q99</f>
        <v>62.284283672344898</v>
      </c>
      <c r="D101" s="102">
        <f>Tabela_4!R99</f>
        <v>123.782039301848</v>
      </c>
      <c r="E101" s="102">
        <f>Tabela_4!S99</f>
        <v>91.173407756877296</v>
      </c>
      <c r="F101" s="102">
        <f>Tabela_4!T99</f>
        <v>95.979495874222096</v>
      </c>
      <c r="G101" s="102">
        <f>Tabela_4!U99</f>
        <v>76.266225512005803</v>
      </c>
      <c r="H101" s="101" t="str">
        <f>Tabela_4!V99</f>
        <v>-</v>
      </c>
    </row>
    <row r="102" spans="1:8" x14ac:dyDescent="0.25">
      <c r="A102" s="100">
        <v>40118</v>
      </c>
      <c r="B102" s="102">
        <f>Tabela_4!P100</f>
        <v>99.5</v>
      </c>
      <c r="C102" s="102">
        <f>Tabela_4!Q100</f>
        <v>61.4792824379007</v>
      </c>
      <c r="D102" s="102">
        <f>Tabela_4!R100</f>
        <v>125.69194692025</v>
      </c>
      <c r="E102" s="102">
        <f>Tabela_4!S100</f>
        <v>91.922364041401295</v>
      </c>
      <c r="F102" s="102">
        <f>Tabela_4!T100</f>
        <v>96.832456667499102</v>
      </c>
      <c r="G102" s="102">
        <f>Tabela_4!U100</f>
        <v>78.779244417475695</v>
      </c>
      <c r="H102" s="101" t="str">
        <f>Tabela_4!V100</f>
        <v>-</v>
      </c>
    </row>
    <row r="103" spans="1:8" x14ac:dyDescent="0.25">
      <c r="A103" s="100">
        <v>40148</v>
      </c>
      <c r="B103" s="102">
        <f>Tabela_4!P101</f>
        <v>101.9</v>
      </c>
      <c r="C103" s="102">
        <f>Tabela_4!Q101</f>
        <v>68.886382691253999</v>
      </c>
      <c r="D103" s="102">
        <f>Tabela_4!R101</f>
        <v>132.50822499320401</v>
      </c>
      <c r="E103" s="102">
        <f>Tabela_4!S101</f>
        <v>92.181177495611607</v>
      </c>
      <c r="F103" s="102">
        <f>Tabela_4!T101</f>
        <v>95.225005680113696</v>
      </c>
      <c r="G103" s="102">
        <f>Tabela_4!U101</f>
        <v>79.838352184366002</v>
      </c>
      <c r="H103" s="101" t="str">
        <f>Tabela_4!V101</f>
        <v>-</v>
      </c>
    </row>
    <row r="104" spans="1:8" x14ac:dyDescent="0.25">
      <c r="A104" s="100">
        <v>40179</v>
      </c>
      <c r="B104" s="102">
        <f>Tabela_4!P102</f>
        <v>103.8</v>
      </c>
      <c r="C104" s="102">
        <f>Tabela_4!Q102</f>
        <v>72.559393673588303</v>
      </c>
      <c r="D104" s="102">
        <f>Tabela_4!R102</f>
        <v>127.223694896477</v>
      </c>
      <c r="E104" s="102">
        <f>Tabela_4!S102</f>
        <v>87.105347202401205</v>
      </c>
      <c r="F104" s="102">
        <f>Tabela_4!T102</f>
        <v>97.448813140868495</v>
      </c>
      <c r="G104" s="102">
        <f>Tabela_4!U102</f>
        <v>85.751208405240405</v>
      </c>
      <c r="H104" s="101" t="str">
        <f>Tabela_4!V102</f>
        <v>-</v>
      </c>
    </row>
    <row r="105" spans="1:8" x14ac:dyDescent="0.25">
      <c r="A105" s="100">
        <v>40210</v>
      </c>
      <c r="B105" s="102">
        <f>Tabela_4!P103</f>
        <v>101</v>
      </c>
      <c r="C105" s="102">
        <f>Tabela_4!Q103</f>
        <v>73.528113404268097</v>
      </c>
      <c r="D105" s="102">
        <f>Tabela_4!R103</f>
        <v>123.305898282201</v>
      </c>
      <c r="E105" s="102">
        <f>Tabela_4!S103</f>
        <v>85.0414158426223</v>
      </c>
      <c r="F105" s="102">
        <f>Tabela_4!T103</f>
        <v>90.791068100105704</v>
      </c>
      <c r="G105" s="102">
        <f>Tabela_4!U103</f>
        <v>82.003813763093603</v>
      </c>
      <c r="H105" s="101" t="str">
        <f>Tabela_4!V103</f>
        <v>-</v>
      </c>
    </row>
    <row r="106" spans="1:8" x14ac:dyDescent="0.25">
      <c r="A106" s="100">
        <v>40238</v>
      </c>
      <c r="B106" s="102">
        <f>Tabela_4!P104</f>
        <v>102.4</v>
      </c>
      <c r="C106" s="102">
        <f>Tabela_4!Q104</f>
        <v>73.250479086477199</v>
      </c>
      <c r="D106" s="102">
        <f>Tabela_4!R104</f>
        <v>127.216982020687</v>
      </c>
      <c r="E106" s="102">
        <f>Tabela_4!S104</f>
        <v>91.995918591953995</v>
      </c>
      <c r="F106" s="102">
        <f>Tabela_4!T104</f>
        <v>99.795593236593106</v>
      </c>
      <c r="G106" s="102">
        <f>Tabela_4!U104</f>
        <v>83.181372496504494</v>
      </c>
      <c r="H106" s="101" t="str">
        <f>Tabela_4!V104</f>
        <v>-</v>
      </c>
    </row>
    <row r="107" spans="1:8" x14ac:dyDescent="0.25">
      <c r="A107" s="100">
        <v>40269</v>
      </c>
      <c r="B107" s="102">
        <f>Tabela_4!P105</f>
        <v>101.4</v>
      </c>
      <c r="C107" s="102">
        <f>Tabela_4!Q105</f>
        <v>75.404467269819506</v>
      </c>
      <c r="D107" s="102">
        <f>Tabela_4!R105</f>
        <v>123.343212284041</v>
      </c>
      <c r="E107" s="102">
        <f>Tabela_4!S105</f>
        <v>89.360933880335097</v>
      </c>
      <c r="F107" s="102">
        <f>Tabela_4!T105</f>
        <v>91.071605044210301</v>
      </c>
      <c r="G107" s="102">
        <f>Tabela_4!U105</f>
        <v>80.263656797653098</v>
      </c>
      <c r="H107" s="101" t="str">
        <f>Tabela_4!V105</f>
        <v>-</v>
      </c>
    </row>
    <row r="108" spans="1:8" x14ac:dyDescent="0.25">
      <c r="A108" s="100">
        <v>40299</v>
      </c>
      <c r="B108" s="102">
        <f>Tabela_4!P106</f>
        <v>96.3</v>
      </c>
      <c r="C108" s="102">
        <f>Tabela_4!Q106</f>
        <v>72.413707211719796</v>
      </c>
      <c r="D108" s="102">
        <f>Tabela_4!R106</f>
        <v>119.732640327529</v>
      </c>
      <c r="E108" s="102">
        <f>Tabela_4!S106</f>
        <v>94.028099250544798</v>
      </c>
      <c r="F108" s="102">
        <f>Tabela_4!T106</f>
        <v>77.670303924633998</v>
      </c>
      <c r="G108" s="102">
        <f>Tabela_4!U106</f>
        <v>83.505998426041302</v>
      </c>
      <c r="H108" s="101" t="str">
        <f>Tabela_4!V106</f>
        <v>-</v>
      </c>
    </row>
    <row r="109" spans="1:8" x14ac:dyDescent="0.25">
      <c r="A109" s="100">
        <v>40330</v>
      </c>
      <c r="B109" s="102">
        <f>Tabela_4!P107</f>
        <v>103.6</v>
      </c>
      <c r="C109" s="102">
        <f>Tabela_4!Q107</f>
        <v>77.933560486809796</v>
      </c>
      <c r="D109" s="102">
        <f>Tabela_4!R107</f>
        <v>123.788525991143</v>
      </c>
      <c r="E109" s="102">
        <f>Tabela_4!S107</f>
        <v>96.243641948657498</v>
      </c>
      <c r="F109" s="102">
        <f>Tabela_4!T107</f>
        <v>91.236677357937197</v>
      </c>
      <c r="G109" s="102">
        <f>Tabela_4!U107</f>
        <v>79.070667641572399</v>
      </c>
      <c r="H109" s="101" t="str">
        <f>Tabela_4!V107</f>
        <v>-</v>
      </c>
    </row>
    <row r="110" spans="1:8" x14ac:dyDescent="0.25">
      <c r="A110" s="100">
        <v>40360</v>
      </c>
      <c r="B110" s="102">
        <f>Tabela_4!P108</f>
        <v>103.5</v>
      </c>
      <c r="C110" s="102">
        <f>Tabela_4!Q108</f>
        <v>79.550344121015996</v>
      </c>
      <c r="D110" s="102">
        <f>Tabela_4!R108</f>
        <v>124.17676533816</v>
      </c>
      <c r="E110" s="102">
        <f>Tabela_4!S108</f>
        <v>91.195691130936794</v>
      </c>
      <c r="F110" s="102">
        <f>Tabela_4!T108</f>
        <v>94.709451543544205</v>
      </c>
      <c r="G110" s="102">
        <f>Tabela_4!U108</f>
        <v>82.124822877360302</v>
      </c>
      <c r="H110" s="101" t="str">
        <f>Tabela_4!V108</f>
        <v>-</v>
      </c>
    </row>
    <row r="111" spans="1:8" x14ac:dyDescent="0.25">
      <c r="A111" s="100">
        <v>40391</v>
      </c>
      <c r="B111" s="102">
        <f>Tabela_4!P109</f>
        <v>105.4</v>
      </c>
      <c r="C111" s="102">
        <f>Tabela_4!Q109</f>
        <v>78.745987928224494</v>
      </c>
      <c r="D111" s="102">
        <f>Tabela_4!R109</f>
        <v>124.370971119774</v>
      </c>
      <c r="E111" s="102">
        <f>Tabela_4!S109</f>
        <v>91.3120665551033</v>
      </c>
      <c r="F111" s="102">
        <f>Tabela_4!T109</f>
        <v>96.822092407591001</v>
      </c>
      <c r="G111" s="102">
        <f>Tabela_4!U109</f>
        <v>86.103904807565101</v>
      </c>
      <c r="H111" s="101" t="str">
        <f>Tabela_4!V109</f>
        <v>-</v>
      </c>
    </row>
    <row r="112" spans="1:8" x14ac:dyDescent="0.25">
      <c r="A112" s="100">
        <v>40422</v>
      </c>
      <c r="B112" s="102">
        <f>Tabela_4!P110</f>
        <v>105.9</v>
      </c>
      <c r="C112" s="102">
        <f>Tabela_4!Q110</f>
        <v>79.382364362893199</v>
      </c>
      <c r="D112" s="102">
        <f>Tabela_4!R110</f>
        <v>126.372419797625</v>
      </c>
      <c r="E112" s="102">
        <f>Tabela_4!S110</f>
        <v>90.291723444548694</v>
      </c>
      <c r="F112" s="102">
        <f>Tabela_4!T110</f>
        <v>97.738092460975295</v>
      </c>
      <c r="G112" s="102">
        <f>Tabela_4!U110</f>
        <v>88.508571508207098</v>
      </c>
      <c r="H112" s="101" t="str">
        <f>Tabela_4!V110</f>
        <v>-</v>
      </c>
    </row>
    <row r="113" spans="1:8" x14ac:dyDescent="0.25">
      <c r="A113" s="100">
        <v>40452</v>
      </c>
      <c r="B113" s="102">
        <f>Tabela_4!P111</f>
        <v>108.4</v>
      </c>
      <c r="C113" s="102">
        <f>Tabela_4!Q111</f>
        <v>84.950040243545601</v>
      </c>
      <c r="D113" s="102">
        <f>Tabela_4!R111</f>
        <v>123.631273808941</v>
      </c>
      <c r="E113" s="102">
        <f>Tabela_4!S111</f>
        <v>83.506097353077905</v>
      </c>
      <c r="F113" s="102">
        <f>Tabela_4!T111</f>
        <v>100.904750654697</v>
      </c>
      <c r="G113" s="102">
        <f>Tabela_4!U111</f>
        <v>87.233916546606196</v>
      </c>
      <c r="H113" s="101" t="str">
        <f>Tabela_4!V111</f>
        <v>-</v>
      </c>
    </row>
    <row r="114" spans="1:8" x14ac:dyDescent="0.25">
      <c r="A114" s="100">
        <v>40483</v>
      </c>
      <c r="B114" s="102">
        <f>Tabela_4!P112</f>
        <v>105.2</v>
      </c>
      <c r="C114" s="102">
        <f>Tabela_4!Q112</f>
        <v>89.385460415373402</v>
      </c>
      <c r="D114" s="102">
        <f>Tabela_4!R112</f>
        <v>120.10861618365701</v>
      </c>
      <c r="E114" s="102">
        <f>Tabela_4!S112</f>
        <v>82.265678682275194</v>
      </c>
      <c r="F114" s="102">
        <f>Tabela_4!T112</f>
        <v>96.5292984372375</v>
      </c>
      <c r="G114" s="102">
        <f>Tabela_4!U112</f>
        <v>86.942378753656897</v>
      </c>
      <c r="H114" s="101" t="str">
        <f>Tabela_4!V112</f>
        <v>-</v>
      </c>
    </row>
    <row r="115" spans="1:8" x14ac:dyDescent="0.25">
      <c r="A115" s="100">
        <v>40513</v>
      </c>
      <c r="B115" s="102">
        <f>Tabela_4!P113</f>
        <v>100.8</v>
      </c>
      <c r="C115" s="102">
        <f>Tabela_4!Q113</f>
        <v>83.433746664410904</v>
      </c>
      <c r="D115" s="102">
        <f>Tabela_4!R113</f>
        <v>117.495373623663</v>
      </c>
      <c r="E115" s="102">
        <f>Tabela_4!S113</f>
        <v>82.856306280678297</v>
      </c>
      <c r="F115" s="102">
        <f>Tabela_4!T113</f>
        <v>95.406334130862405</v>
      </c>
      <c r="G115" s="102">
        <f>Tabela_4!U113</f>
        <v>93.281698023214702</v>
      </c>
      <c r="H115" s="101" t="str">
        <f>Tabela_4!V113</f>
        <v>-</v>
      </c>
    </row>
    <row r="116" spans="1:8" x14ac:dyDescent="0.25">
      <c r="A116" s="100">
        <v>40544</v>
      </c>
      <c r="B116" s="102">
        <f>Tabela_4!P114</f>
        <v>111.5</v>
      </c>
      <c r="C116" s="102">
        <f>Tabela_4!Q114</f>
        <v>100.05815250245099</v>
      </c>
      <c r="D116" s="102">
        <f>Tabela_4!R114</f>
        <v>120.827471060203</v>
      </c>
      <c r="E116" s="102">
        <f>Tabela_4!S114</f>
        <v>81.477573331804095</v>
      </c>
      <c r="F116" s="102">
        <f>Tabela_4!T114</f>
        <v>97.118535897353496</v>
      </c>
      <c r="G116" s="102">
        <f>Tabela_4!U114</f>
        <v>99.992204972030606</v>
      </c>
      <c r="H116" s="101" t="str">
        <f>Tabela_4!V114</f>
        <v>-</v>
      </c>
    </row>
    <row r="117" spans="1:8" x14ac:dyDescent="0.25">
      <c r="A117" s="100">
        <v>40575</v>
      </c>
      <c r="B117" s="102">
        <f>Tabela_4!P115</f>
        <v>111.8</v>
      </c>
      <c r="C117" s="102">
        <f>Tabela_4!Q115</f>
        <v>100.398936414304</v>
      </c>
      <c r="D117" s="102">
        <f>Tabela_4!R115</f>
        <v>122.737432663718</v>
      </c>
      <c r="E117" s="102">
        <f>Tabela_4!S115</f>
        <v>97.779806623948204</v>
      </c>
      <c r="F117" s="102">
        <f>Tabela_4!T115</f>
        <v>100.676592810505</v>
      </c>
      <c r="G117" s="102">
        <f>Tabela_4!U115</f>
        <v>94.824143768658502</v>
      </c>
      <c r="H117" s="101" t="str">
        <f>Tabela_4!V115</f>
        <v>-</v>
      </c>
    </row>
    <row r="118" spans="1:8" x14ac:dyDescent="0.25">
      <c r="A118" s="100">
        <v>40603</v>
      </c>
      <c r="B118" s="102">
        <f>Tabela_4!P116</f>
        <v>115</v>
      </c>
      <c r="C118" s="102">
        <f>Tabela_4!Q116</f>
        <v>104.286871166865</v>
      </c>
      <c r="D118" s="102">
        <f>Tabela_4!R116</f>
        <v>122.441578415032</v>
      </c>
      <c r="E118" s="102">
        <f>Tabela_4!S116</f>
        <v>80.117835093780698</v>
      </c>
      <c r="F118" s="102">
        <f>Tabela_4!T116</f>
        <v>96.932013819954705</v>
      </c>
      <c r="G118" s="102">
        <f>Tabela_4!U116</f>
        <v>86.329563846889698</v>
      </c>
      <c r="H118" s="101" t="str">
        <f>Tabela_4!V116</f>
        <v>-</v>
      </c>
    </row>
    <row r="119" spans="1:8" x14ac:dyDescent="0.25">
      <c r="A119" s="100">
        <v>40634</v>
      </c>
      <c r="B119" s="102">
        <f>Tabela_4!P117</f>
        <v>112.2</v>
      </c>
      <c r="C119" s="102">
        <f>Tabela_4!Q117</f>
        <v>102.80464562749</v>
      </c>
      <c r="D119" s="102">
        <f>Tabela_4!R117</f>
        <v>123.726332560633</v>
      </c>
      <c r="E119" s="102">
        <f>Tabela_4!S117</f>
        <v>92.808978298980406</v>
      </c>
      <c r="F119" s="102">
        <f>Tabela_4!T117</f>
        <v>98.887028651749603</v>
      </c>
      <c r="G119" s="102">
        <f>Tabela_4!U117</f>
        <v>96.883298727680796</v>
      </c>
      <c r="H119" s="101" t="str">
        <f>Tabela_4!V117</f>
        <v>-</v>
      </c>
    </row>
    <row r="120" spans="1:8" x14ac:dyDescent="0.25">
      <c r="A120" s="100">
        <v>40664</v>
      </c>
      <c r="B120" s="102">
        <f>Tabela_4!P118</f>
        <v>114.9</v>
      </c>
      <c r="C120" s="102">
        <f>Tabela_4!Q118</f>
        <v>103.595602334069</v>
      </c>
      <c r="D120" s="102">
        <f>Tabela_4!R118</f>
        <v>127.86110013407399</v>
      </c>
      <c r="E120" s="102">
        <f>Tabela_4!S118</f>
        <v>100.14647645909901</v>
      </c>
      <c r="F120" s="102">
        <f>Tabela_4!T118</f>
        <v>93.973011829629598</v>
      </c>
      <c r="G120" s="102">
        <f>Tabela_4!U118</f>
        <v>93.060497770072701</v>
      </c>
      <c r="H120" s="101" t="str">
        <f>Tabela_4!V118</f>
        <v>-</v>
      </c>
    </row>
    <row r="121" spans="1:8" x14ac:dyDescent="0.25">
      <c r="A121" s="100">
        <v>40695</v>
      </c>
      <c r="B121" s="102">
        <f>Tabela_4!P119</f>
        <v>111.4</v>
      </c>
      <c r="C121" s="102">
        <f>Tabela_4!Q119</f>
        <v>98.953734945486602</v>
      </c>
      <c r="D121" s="102">
        <f>Tabela_4!R119</f>
        <v>119.60590374116499</v>
      </c>
      <c r="E121" s="102">
        <f>Tabela_4!S119</f>
        <v>95.560503194621404</v>
      </c>
      <c r="F121" s="102">
        <f>Tabela_4!T119</f>
        <v>93.954495926530498</v>
      </c>
      <c r="G121" s="102">
        <f>Tabela_4!U119</f>
        <v>95.469069445424694</v>
      </c>
      <c r="H121" s="101" t="str">
        <f>Tabela_4!V119</f>
        <v>-</v>
      </c>
    </row>
    <row r="122" spans="1:8" x14ac:dyDescent="0.25">
      <c r="A122" s="100">
        <v>40725</v>
      </c>
      <c r="B122" s="102">
        <f>Tabela_4!P120</f>
        <v>107</v>
      </c>
      <c r="C122" s="102">
        <f>Tabela_4!Q120</f>
        <v>100.228051669102</v>
      </c>
      <c r="D122" s="102">
        <f>Tabela_4!R120</f>
        <v>108.661411994006</v>
      </c>
      <c r="E122" s="102">
        <f>Tabela_4!S120</f>
        <v>101.215918067457</v>
      </c>
      <c r="F122" s="102">
        <f>Tabela_4!T120</f>
        <v>97.955425008740605</v>
      </c>
      <c r="G122" s="102">
        <f>Tabela_4!U120</f>
        <v>93.393752360826596</v>
      </c>
      <c r="H122" s="101" t="str">
        <f>Tabela_4!V120</f>
        <v>-</v>
      </c>
    </row>
    <row r="123" spans="1:8" x14ac:dyDescent="0.25">
      <c r="A123" s="100">
        <v>40756</v>
      </c>
      <c r="B123" s="102">
        <f>Tabela_4!P121</f>
        <v>100</v>
      </c>
      <c r="C123" s="102">
        <f>Tabela_4!Q121</f>
        <v>99.647098817336001</v>
      </c>
      <c r="D123" s="102">
        <f>Tabela_4!R121</f>
        <v>102.146995821443</v>
      </c>
      <c r="E123" s="102">
        <f>Tabela_4!S121</f>
        <v>98.054595660244203</v>
      </c>
      <c r="F123" s="102">
        <f>Tabela_4!T121</f>
        <v>100.093447339806</v>
      </c>
      <c r="G123" s="102">
        <f>Tabela_4!U121</f>
        <v>94.316277256742495</v>
      </c>
      <c r="H123" s="101" t="str">
        <f>Tabela_4!V121</f>
        <v>-</v>
      </c>
    </row>
    <row r="124" spans="1:8" x14ac:dyDescent="0.25">
      <c r="A124" s="100">
        <v>40787</v>
      </c>
      <c r="B124" s="102">
        <f>Tabela_4!P122</f>
        <v>102.9</v>
      </c>
      <c r="C124" s="102">
        <f>Tabela_4!Q122</f>
        <v>102.551719436246</v>
      </c>
      <c r="D124" s="102">
        <f>Tabela_4!R122</f>
        <v>103.294533279055</v>
      </c>
      <c r="E124" s="102">
        <f>Tabela_4!S122</f>
        <v>100.001872615564</v>
      </c>
      <c r="F124" s="102">
        <f>Tabela_4!T122</f>
        <v>97.002326230932695</v>
      </c>
      <c r="G124" s="102">
        <f>Tabela_4!U122</f>
        <v>94.974411390174097</v>
      </c>
      <c r="H124" s="101" t="str">
        <f>Tabela_4!V122</f>
        <v>-</v>
      </c>
    </row>
    <row r="125" spans="1:8" x14ac:dyDescent="0.25">
      <c r="A125" s="100">
        <v>40817</v>
      </c>
      <c r="B125" s="102">
        <f>Tabela_4!P123</f>
        <v>100.8</v>
      </c>
      <c r="C125" s="102">
        <f>Tabela_4!Q123</f>
        <v>93.518518283039995</v>
      </c>
      <c r="D125" s="102">
        <f>Tabela_4!R123</f>
        <v>104.357663542407</v>
      </c>
      <c r="E125" s="102">
        <f>Tabela_4!S123</f>
        <v>105.519782372783</v>
      </c>
      <c r="F125" s="102">
        <f>Tabela_4!T123</f>
        <v>100.254845272585</v>
      </c>
      <c r="G125" s="102">
        <f>Tabela_4!U123</f>
        <v>98.628309474931598</v>
      </c>
      <c r="H125" s="101" t="str">
        <f>Tabela_4!V123</f>
        <v>-</v>
      </c>
    </row>
    <row r="126" spans="1:8" x14ac:dyDescent="0.25">
      <c r="A126" s="100">
        <v>40848</v>
      </c>
      <c r="B126" s="102">
        <f>Tabela_4!P124</f>
        <v>106.4</v>
      </c>
      <c r="C126" s="102">
        <f>Tabela_4!Q124</f>
        <v>104.973779369021</v>
      </c>
      <c r="D126" s="102">
        <f>Tabela_4!R124</f>
        <v>106.91413002837901</v>
      </c>
      <c r="E126" s="102">
        <f>Tabela_4!S124</f>
        <v>122.83330432578801</v>
      </c>
      <c r="F126" s="102">
        <f>Tabela_4!T124</f>
        <v>98.535177940995595</v>
      </c>
      <c r="G126" s="102">
        <f>Tabela_4!U124</f>
        <v>101.581053655334</v>
      </c>
      <c r="H126" s="101" t="str">
        <f>Tabela_4!V124</f>
        <v>-</v>
      </c>
    </row>
    <row r="127" spans="1:8" x14ac:dyDescent="0.25">
      <c r="A127" s="100">
        <v>40878</v>
      </c>
      <c r="B127" s="102">
        <f>Tabela_4!P125</f>
        <v>104.1</v>
      </c>
      <c r="C127" s="102">
        <f>Tabela_4!Q125</f>
        <v>109.877232365466</v>
      </c>
      <c r="D127" s="102">
        <f>Tabela_4!R125</f>
        <v>104.159784878536</v>
      </c>
      <c r="E127" s="102">
        <f>Tabela_4!S125</f>
        <v>112.2340265558</v>
      </c>
      <c r="F127" s="102">
        <f>Tabela_4!T125</f>
        <v>91.035970413068895</v>
      </c>
      <c r="G127" s="102">
        <f>Tabela_4!U125</f>
        <v>103.749645348608</v>
      </c>
      <c r="H127" s="101" t="str">
        <f>Tabela_4!V125</f>
        <v>-</v>
      </c>
    </row>
    <row r="128" spans="1:8" x14ac:dyDescent="0.25">
      <c r="A128" s="100">
        <v>40909</v>
      </c>
      <c r="B128" s="102">
        <f>Tabela_4!P126</f>
        <v>102.5</v>
      </c>
      <c r="C128" s="102">
        <f>Tabela_4!Q126</f>
        <v>97.863233706057798</v>
      </c>
      <c r="D128" s="102">
        <f>Tabela_4!R126</f>
        <v>106.219301271337</v>
      </c>
      <c r="E128" s="102">
        <f>Tabela_4!S126</f>
        <v>109.419985332046</v>
      </c>
      <c r="F128" s="102">
        <f>Tabela_4!T126</f>
        <v>103.567468497264</v>
      </c>
      <c r="G128" s="102">
        <f>Tabela_4!U126</f>
        <v>98.9962073253553</v>
      </c>
      <c r="H128" s="101" t="str">
        <f>Tabela_4!V126</f>
        <v>-</v>
      </c>
    </row>
    <row r="129" spans="1:8" x14ac:dyDescent="0.25">
      <c r="A129" s="100">
        <v>40940</v>
      </c>
      <c r="B129" s="102">
        <f>Tabela_4!P127</f>
        <v>103.1</v>
      </c>
      <c r="C129" s="102">
        <f>Tabela_4!Q127</f>
        <v>105.38176561242101</v>
      </c>
      <c r="D129" s="102">
        <f>Tabela_4!R127</f>
        <v>105.6440802004</v>
      </c>
      <c r="E129" s="102">
        <f>Tabela_4!S127</f>
        <v>103.742049234207</v>
      </c>
      <c r="F129" s="102">
        <f>Tabela_4!T127</f>
        <v>106.557377438177</v>
      </c>
      <c r="G129" s="102">
        <f>Tabela_4!U127</f>
        <v>100.689414133154</v>
      </c>
      <c r="H129" s="101" t="str">
        <f>Tabela_4!V127</f>
        <v>-</v>
      </c>
    </row>
    <row r="130" spans="1:8" x14ac:dyDescent="0.25">
      <c r="A130" s="100">
        <v>40969</v>
      </c>
      <c r="B130" s="102">
        <f>Tabela_4!P128</f>
        <v>103.7</v>
      </c>
      <c r="C130" s="102">
        <f>Tabela_4!Q128</f>
        <v>106.54284628260299</v>
      </c>
      <c r="D130" s="102">
        <f>Tabela_4!R128</f>
        <v>101.92678896060301</v>
      </c>
      <c r="E130" s="102">
        <f>Tabela_4!S128</f>
        <v>108.38320559519801</v>
      </c>
      <c r="F130" s="102">
        <f>Tabela_4!T128</f>
        <v>99.382848226653905</v>
      </c>
      <c r="G130" s="102">
        <f>Tabela_4!U128</f>
        <v>103.85148950428</v>
      </c>
      <c r="H130" s="101" t="str">
        <f>Tabela_4!V128</f>
        <v>-</v>
      </c>
    </row>
    <row r="131" spans="1:8" x14ac:dyDescent="0.25">
      <c r="A131" s="100">
        <v>41000</v>
      </c>
      <c r="B131" s="102">
        <f>Tabela_4!P129</f>
        <v>98.7</v>
      </c>
      <c r="C131" s="102">
        <f>Tabela_4!Q129</f>
        <v>96.376059869276901</v>
      </c>
      <c r="D131" s="102">
        <f>Tabela_4!R129</f>
        <v>97.425454138950201</v>
      </c>
      <c r="E131" s="102">
        <f>Tabela_4!S129</f>
        <v>100.829378687063</v>
      </c>
      <c r="F131" s="102">
        <f>Tabela_4!T129</f>
        <v>100.13645633156101</v>
      </c>
      <c r="G131" s="102">
        <f>Tabela_4!U129</f>
        <v>101.019431149056</v>
      </c>
      <c r="H131" s="101" t="str">
        <f>Tabela_4!V129</f>
        <v>-</v>
      </c>
    </row>
    <row r="132" spans="1:8" x14ac:dyDescent="0.25">
      <c r="A132" s="100">
        <v>41030</v>
      </c>
      <c r="B132" s="102">
        <f>Tabela_4!P130</f>
        <v>97.8</v>
      </c>
      <c r="C132" s="102">
        <f>Tabela_4!Q130</f>
        <v>101.03103985834601</v>
      </c>
      <c r="D132" s="102">
        <f>Tabela_4!R130</f>
        <v>97.149060797537501</v>
      </c>
      <c r="E132" s="102">
        <f>Tabela_4!S130</f>
        <v>97.392409712851205</v>
      </c>
      <c r="F132" s="102">
        <f>Tabela_4!T130</f>
        <v>84.655870615668704</v>
      </c>
      <c r="G132" s="102">
        <f>Tabela_4!U130</f>
        <v>101.322676083293</v>
      </c>
      <c r="H132" s="101" t="str">
        <f>Tabela_4!V130</f>
        <v>-</v>
      </c>
    </row>
    <row r="133" spans="1:8" x14ac:dyDescent="0.25">
      <c r="A133" s="100">
        <v>41061</v>
      </c>
      <c r="B133" s="102">
        <f>Tabela_4!P131</f>
        <v>99.6</v>
      </c>
      <c r="C133" s="102">
        <f>Tabela_4!Q131</f>
        <v>100.944626561422</v>
      </c>
      <c r="D133" s="102">
        <f>Tabela_4!R131</f>
        <v>101.158984421231</v>
      </c>
      <c r="E133" s="102">
        <f>Tabela_4!S131</f>
        <v>101.480436099733</v>
      </c>
      <c r="F133" s="102">
        <f>Tabela_4!T131</f>
        <v>102.75725799542001</v>
      </c>
      <c r="G133" s="102">
        <f>Tabela_4!U131</f>
        <v>103.933714100801</v>
      </c>
      <c r="H133" s="101" t="str">
        <f>Tabela_4!V131</f>
        <v>-</v>
      </c>
    </row>
    <row r="134" spans="1:8" x14ac:dyDescent="0.25">
      <c r="A134" s="100">
        <v>41091</v>
      </c>
      <c r="B134" s="102">
        <f>Tabela_4!P132</f>
        <v>102.2</v>
      </c>
      <c r="C134" s="102">
        <f>Tabela_4!Q132</f>
        <v>98.9990994307732</v>
      </c>
      <c r="D134" s="102">
        <f>Tabela_4!R132</f>
        <v>102.282253879382</v>
      </c>
      <c r="E134" s="102">
        <f>Tabela_4!S132</f>
        <v>101.979696437283</v>
      </c>
      <c r="F134" s="102">
        <f>Tabela_4!T132</f>
        <v>99.6656726186947</v>
      </c>
      <c r="G134" s="102">
        <f>Tabela_4!U132</f>
        <v>103.395913468327</v>
      </c>
      <c r="H134" s="101" t="str">
        <f>Tabela_4!V132</f>
        <v>-</v>
      </c>
    </row>
    <row r="135" spans="1:8" x14ac:dyDescent="0.25">
      <c r="A135" s="100">
        <v>41122</v>
      </c>
      <c r="B135" s="102">
        <f>Tabela_4!P133</f>
        <v>99.1</v>
      </c>
      <c r="C135" s="102">
        <f>Tabela_4!Q133</f>
        <v>98.649503954695504</v>
      </c>
      <c r="D135" s="102">
        <f>Tabela_4!R133</f>
        <v>98.109493148228694</v>
      </c>
      <c r="E135" s="102">
        <f>Tabela_4!S133</f>
        <v>99.358777281253396</v>
      </c>
      <c r="F135" s="102">
        <f>Tabela_4!T133</f>
        <v>100.62895529668501</v>
      </c>
      <c r="G135" s="102">
        <f>Tabela_4!U133</f>
        <v>100.437833224389</v>
      </c>
      <c r="H135" s="101" t="str">
        <f>Tabela_4!V133</f>
        <v>-</v>
      </c>
    </row>
    <row r="136" spans="1:8" x14ac:dyDescent="0.25">
      <c r="A136" s="100">
        <v>41153</v>
      </c>
      <c r="B136" s="102">
        <f>Tabela_4!P134</f>
        <v>96.9</v>
      </c>
      <c r="C136" s="102">
        <f>Tabela_4!Q134</f>
        <v>96.237970310126897</v>
      </c>
      <c r="D136" s="102">
        <f>Tabela_4!R134</f>
        <v>96.407222851201396</v>
      </c>
      <c r="E136" s="102">
        <f>Tabela_4!S134</f>
        <v>93.759866561640607</v>
      </c>
      <c r="F136" s="102">
        <f>Tabela_4!T134</f>
        <v>100.003610224396</v>
      </c>
      <c r="G136" s="102">
        <f>Tabela_4!U134</f>
        <v>101.913825319138</v>
      </c>
      <c r="H136" s="101" t="str">
        <f>Tabela_4!V134</f>
        <v>-</v>
      </c>
    </row>
    <row r="137" spans="1:8" x14ac:dyDescent="0.25">
      <c r="A137" s="100">
        <v>41183</v>
      </c>
      <c r="B137" s="102">
        <f>Tabela_4!P135</f>
        <v>104.8</v>
      </c>
      <c r="C137" s="102">
        <f>Tabela_4!Q135</f>
        <v>109.837587832477</v>
      </c>
      <c r="D137" s="102">
        <f>Tabela_4!R135</f>
        <v>99.345083327798207</v>
      </c>
      <c r="E137" s="102">
        <f>Tabela_4!S135</f>
        <v>97.602361325124207</v>
      </c>
      <c r="F137" s="102">
        <f>Tabela_4!T135</f>
        <v>99.440419225199705</v>
      </c>
      <c r="G137" s="102">
        <f>Tabela_4!U135</f>
        <v>98.138014980530897</v>
      </c>
      <c r="H137" s="101" t="str">
        <f>Tabela_4!V135</f>
        <v>-</v>
      </c>
    </row>
    <row r="138" spans="1:8" x14ac:dyDescent="0.25">
      <c r="A138" s="100">
        <v>41214</v>
      </c>
      <c r="B138" s="102">
        <f>Tabela_4!P136</f>
        <v>94.8</v>
      </c>
      <c r="C138" s="102">
        <f>Tabela_4!Q136</f>
        <v>91.975510375553199</v>
      </c>
      <c r="D138" s="102">
        <f>Tabela_4!R136</f>
        <v>96.495014313898196</v>
      </c>
      <c r="E138" s="102">
        <f>Tabela_4!S136</f>
        <v>97.414956675957598</v>
      </c>
      <c r="F138" s="102">
        <f>Tabela_4!T136</f>
        <v>100.065227094408</v>
      </c>
      <c r="G138" s="102">
        <f>Tabela_4!U136</f>
        <v>96.2947567077222</v>
      </c>
      <c r="H138" s="101" t="str">
        <f>Tabela_4!V136</f>
        <v>-</v>
      </c>
    </row>
    <row r="139" spans="1:8" x14ac:dyDescent="0.25">
      <c r="A139" s="100">
        <v>41244</v>
      </c>
      <c r="B139" s="102">
        <f>Tabela_4!P137</f>
        <v>96.9</v>
      </c>
      <c r="C139" s="102">
        <f>Tabela_4!Q137</f>
        <v>97.220491538196001</v>
      </c>
      <c r="D139" s="102">
        <f>Tabela_4!R137</f>
        <v>98.201022342953195</v>
      </c>
      <c r="E139" s="102">
        <f>Tabela_4!S137</f>
        <v>88.470755338293898</v>
      </c>
      <c r="F139" s="102">
        <f>Tabela_4!T137</f>
        <v>101.82443066340601</v>
      </c>
      <c r="G139" s="102">
        <f>Tabela_4!U137</f>
        <v>89.806768842194202</v>
      </c>
      <c r="H139" s="101" t="str">
        <f>Tabela_4!V137</f>
        <v>-</v>
      </c>
    </row>
    <row r="140" spans="1:8" x14ac:dyDescent="0.25">
      <c r="A140" s="100">
        <v>41275</v>
      </c>
      <c r="B140" s="102">
        <f>Tabela_4!P138</f>
        <v>96.1</v>
      </c>
      <c r="C140" s="102">
        <f>Tabela_4!Q138</f>
        <v>94.967807717067899</v>
      </c>
      <c r="D140" s="102">
        <f>Tabela_4!R138</f>
        <v>97.382642985007607</v>
      </c>
      <c r="E140" s="102">
        <f>Tabela_4!S138</f>
        <v>95.791214048588699</v>
      </c>
      <c r="F140" s="102">
        <f>Tabela_4!T138</f>
        <v>92.896489916814701</v>
      </c>
      <c r="G140" s="102">
        <f>Tabela_4!U138</f>
        <v>101.462962851231</v>
      </c>
      <c r="H140" s="101" t="str">
        <f>Tabela_4!V138</f>
        <v>-</v>
      </c>
    </row>
    <row r="141" spans="1:8" x14ac:dyDescent="0.25">
      <c r="A141" s="100">
        <v>41306</v>
      </c>
      <c r="B141" s="102">
        <f>Tabela_4!P139</f>
        <v>100.1</v>
      </c>
      <c r="C141" s="102">
        <f>Tabela_4!Q139</f>
        <v>98.717033925526096</v>
      </c>
      <c r="D141" s="102">
        <f>Tabela_4!R139</f>
        <v>99.364164341423006</v>
      </c>
      <c r="E141" s="102">
        <f>Tabela_4!S139</f>
        <v>94.711790708800606</v>
      </c>
      <c r="F141" s="102">
        <f>Tabela_4!T139</f>
        <v>93.477806510775494</v>
      </c>
      <c r="G141" s="102">
        <f>Tabela_4!U139</f>
        <v>105.200949154154</v>
      </c>
      <c r="H141" s="101" t="str">
        <f>Tabela_4!V139</f>
        <v>-</v>
      </c>
    </row>
    <row r="142" spans="1:8" x14ac:dyDescent="0.25">
      <c r="A142" s="100">
        <v>41334</v>
      </c>
      <c r="B142" s="102">
        <f>Tabela_4!P140</f>
        <v>95.8</v>
      </c>
      <c r="C142" s="102">
        <f>Tabela_4!Q140</f>
        <v>92.290121033319906</v>
      </c>
      <c r="D142" s="102">
        <f>Tabela_4!R140</f>
        <v>96.3773100978201</v>
      </c>
      <c r="E142" s="102">
        <f>Tabela_4!S140</f>
        <v>88.613810094780604</v>
      </c>
      <c r="F142" s="102">
        <f>Tabela_4!T140</f>
        <v>98.154672074283994</v>
      </c>
      <c r="G142" s="102">
        <f>Tabela_4!U140</f>
        <v>100.656156631166</v>
      </c>
      <c r="H142" s="101" t="str">
        <f>Tabela_4!V140</f>
        <v>-</v>
      </c>
    </row>
    <row r="143" spans="1:8" x14ac:dyDescent="0.25">
      <c r="A143" s="100">
        <v>41365</v>
      </c>
      <c r="B143" s="102">
        <f>Tabela_4!P141</f>
        <v>97.9</v>
      </c>
      <c r="C143" s="102">
        <f>Tabela_4!Q141</f>
        <v>99.1072030592576</v>
      </c>
      <c r="D143" s="102">
        <f>Tabela_4!R141</f>
        <v>97.503497016973398</v>
      </c>
      <c r="E143" s="102">
        <f>Tabela_4!S141</f>
        <v>95.714787861167594</v>
      </c>
      <c r="F143" s="102">
        <f>Tabela_4!T141</f>
        <v>100.497138871294</v>
      </c>
      <c r="G143" s="102">
        <f>Tabela_4!U141</f>
        <v>106.046881700003</v>
      </c>
      <c r="H143" s="101" t="str">
        <f>Tabela_4!V141</f>
        <v>-</v>
      </c>
    </row>
    <row r="144" spans="1:8" x14ac:dyDescent="0.25">
      <c r="A144" s="100">
        <v>41395</v>
      </c>
      <c r="B144" s="102">
        <f>Tabela_4!P142</f>
        <v>97.3</v>
      </c>
      <c r="C144" s="102">
        <f>Tabela_4!Q142</f>
        <v>95.074927009496605</v>
      </c>
      <c r="D144" s="102">
        <f>Tabela_4!R142</f>
        <v>99.109391992109494</v>
      </c>
      <c r="E144" s="102">
        <f>Tabela_4!S142</f>
        <v>89.150751961265996</v>
      </c>
      <c r="F144" s="102">
        <f>Tabela_4!T142</f>
        <v>98.964090930287298</v>
      </c>
      <c r="G144" s="102">
        <f>Tabela_4!U142</f>
        <v>106.694596205083</v>
      </c>
      <c r="H144" s="101" t="str">
        <f>Tabela_4!V142</f>
        <v>-</v>
      </c>
    </row>
    <row r="145" spans="1:8" x14ac:dyDescent="0.25">
      <c r="A145" s="100">
        <v>41426</v>
      </c>
      <c r="B145" s="102">
        <f>Tabela_4!P143</f>
        <v>96</v>
      </c>
      <c r="C145" s="102">
        <f>Tabela_4!Q143</f>
        <v>94.409940344798201</v>
      </c>
      <c r="D145" s="102">
        <f>Tabela_4!R143</f>
        <v>94.531110643804595</v>
      </c>
      <c r="E145" s="102">
        <f>Tabela_4!S143</f>
        <v>96.125210853273003</v>
      </c>
      <c r="F145" s="102">
        <f>Tabela_4!T143</f>
        <v>102.227649834452</v>
      </c>
      <c r="G145" s="102">
        <f>Tabela_4!U143</f>
        <v>107.386874585109</v>
      </c>
      <c r="H145" s="101" t="str">
        <f>Tabela_4!V143</f>
        <v>-</v>
      </c>
    </row>
    <row r="146" spans="1:8" x14ac:dyDescent="0.25">
      <c r="A146" s="100">
        <v>41456</v>
      </c>
      <c r="B146" s="102">
        <f>Tabela_4!P144</f>
        <v>91.5</v>
      </c>
      <c r="C146" s="102">
        <f>Tabela_4!Q144</f>
        <v>90.984951333338699</v>
      </c>
      <c r="D146" s="102">
        <f>Tabela_4!R144</f>
        <v>95.143521906017796</v>
      </c>
      <c r="E146" s="102">
        <f>Tabela_4!S144</f>
        <v>92.207429664501106</v>
      </c>
      <c r="F146" s="102">
        <f>Tabela_4!T144</f>
        <v>99.363142937080596</v>
      </c>
      <c r="G146" s="102">
        <f>Tabela_4!U144</f>
        <v>104.25105988291899</v>
      </c>
      <c r="H146" s="101" t="str">
        <f>Tabela_4!V144</f>
        <v>-</v>
      </c>
    </row>
    <row r="147" spans="1:8" x14ac:dyDescent="0.25">
      <c r="A147" s="100">
        <v>41487</v>
      </c>
      <c r="B147" s="102">
        <f>Tabela_4!P145</f>
        <v>91.2</v>
      </c>
      <c r="C147" s="102">
        <f>Tabela_4!Q145</f>
        <v>89.8559513143841</v>
      </c>
      <c r="D147" s="102">
        <f>Tabela_4!R145</f>
        <v>96.530774381237705</v>
      </c>
      <c r="E147" s="102">
        <f>Tabela_4!S145</f>
        <v>93.862621435791397</v>
      </c>
      <c r="F147" s="102">
        <f>Tabela_4!T145</f>
        <v>96.114726867570198</v>
      </c>
      <c r="G147" s="102">
        <f>Tabela_4!U145</f>
        <v>107.673049835719</v>
      </c>
      <c r="H147" s="101" t="str">
        <f>Tabela_4!V145</f>
        <v>-</v>
      </c>
    </row>
    <row r="148" spans="1:8" x14ac:dyDescent="0.25">
      <c r="A148" s="100">
        <v>41518</v>
      </c>
      <c r="B148" s="102">
        <f>Tabela_4!P146</f>
        <v>94.3</v>
      </c>
      <c r="C148" s="102">
        <f>Tabela_4!Q146</f>
        <v>88.943505438557594</v>
      </c>
      <c r="D148" s="102">
        <f>Tabela_4!R146</f>
        <v>101.440495230601</v>
      </c>
      <c r="E148" s="102">
        <f>Tabela_4!S146</f>
        <v>101.87688619106601</v>
      </c>
      <c r="F148" s="102">
        <f>Tabela_4!T146</f>
        <v>99.561306302856195</v>
      </c>
      <c r="G148" s="102">
        <f>Tabela_4!U146</f>
        <v>103.421267456198</v>
      </c>
      <c r="H148" s="101" t="str">
        <f>Tabela_4!V146</f>
        <v>-</v>
      </c>
    </row>
    <row r="149" spans="1:8" x14ac:dyDescent="0.25">
      <c r="A149" s="100">
        <v>41548</v>
      </c>
      <c r="B149" s="102">
        <f>Tabela_4!P147</f>
        <v>96.9</v>
      </c>
      <c r="C149" s="102">
        <f>Tabela_4!Q147</f>
        <v>93.8922276986371</v>
      </c>
      <c r="D149" s="102">
        <f>Tabela_4!R147</f>
        <v>100.51791545209601</v>
      </c>
      <c r="E149" s="102">
        <f>Tabela_4!S147</f>
        <v>97.758748614604499</v>
      </c>
      <c r="F149" s="102">
        <f>Tabela_4!T147</f>
        <v>98.520875473744496</v>
      </c>
      <c r="G149" s="102">
        <f>Tabela_4!U147</f>
        <v>108.020976797399</v>
      </c>
      <c r="H149" s="101" t="str">
        <f>Tabela_4!V147</f>
        <v>-</v>
      </c>
    </row>
    <row r="150" spans="1:8" x14ac:dyDescent="0.25">
      <c r="A150" s="100">
        <v>41579</v>
      </c>
      <c r="B150" s="102">
        <f>Tabela_4!P148</f>
        <v>98.2</v>
      </c>
      <c r="C150" s="102">
        <f>Tabela_4!Q148</f>
        <v>100.09457357261699</v>
      </c>
      <c r="D150" s="102">
        <f>Tabela_4!R148</f>
        <v>97.903897899997702</v>
      </c>
      <c r="E150" s="102">
        <f>Tabela_4!S148</f>
        <v>94.053339501550894</v>
      </c>
      <c r="F150" s="102">
        <f>Tabela_4!T148</f>
        <v>100.555637457234</v>
      </c>
      <c r="G150" s="102">
        <f>Tabela_4!U148</f>
        <v>106.135123848069</v>
      </c>
      <c r="H150" s="101" t="str">
        <f>Tabela_4!V148</f>
        <v>-</v>
      </c>
    </row>
    <row r="151" spans="1:8" x14ac:dyDescent="0.25">
      <c r="A151" s="100">
        <v>41609</v>
      </c>
      <c r="B151" s="102">
        <f>Tabela_4!P149</f>
        <v>93.7</v>
      </c>
      <c r="C151" s="102">
        <f>Tabela_4!Q149</f>
        <v>92.866121186520402</v>
      </c>
      <c r="D151" s="102">
        <f>Tabela_4!R149</f>
        <v>95.808709230602702</v>
      </c>
      <c r="E151" s="102">
        <f>Tabela_4!S149</f>
        <v>93.546687853052006</v>
      </c>
      <c r="F151" s="102">
        <f>Tabela_4!T149</f>
        <v>98.492598730332006</v>
      </c>
      <c r="G151" s="102">
        <f>Tabela_4!U149</f>
        <v>86.788690558829501</v>
      </c>
      <c r="H151" s="101" t="str">
        <f>Tabela_4!V149</f>
        <v>-</v>
      </c>
    </row>
    <row r="152" spans="1:8" x14ac:dyDescent="0.25">
      <c r="A152" s="100">
        <v>41640</v>
      </c>
      <c r="B152" s="102">
        <f>Tabela_4!P150</f>
        <v>94.9</v>
      </c>
      <c r="C152" s="102">
        <f>Tabela_4!Q150</f>
        <v>96.363925568880404</v>
      </c>
      <c r="D152" s="102">
        <f>Tabela_4!R150</f>
        <v>92.4486514010988</v>
      </c>
      <c r="E152" s="102">
        <f>Tabela_4!S150</f>
        <v>88.116064762540603</v>
      </c>
      <c r="F152" s="102">
        <f>Tabela_4!T150</f>
        <v>102.716528689499</v>
      </c>
      <c r="G152" s="102">
        <f>Tabela_4!U150</f>
        <v>103.992067820858</v>
      </c>
      <c r="H152" s="101" t="str">
        <f>Tabela_4!V150</f>
        <v>-</v>
      </c>
    </row>
    <row r="153" spans="1:8" x14ac:dyDescent="0.25">
      <c r="A153" s="100">
        <v>41671</v>
      </c>
      <c r="B153" s="102">
        <f>Tabela_4!P151</f>
        <v>90.7</v>
      </c>
      <c r="C153" s="102">
        <f>Tabela_4!Q151</f>
        <v>88.709309524429301</v>
      </c>
      <c r="D153" s="102">
        <f>Tabela_4!R151</f>
        <v>88.803075156669195</v>
      </c>
      <c r="E153" s="102">
        <f>Tabela_4!S151</f>
        <v>92.099548006277004</v>
      </c>
      <c r="F153" s="102">
        <f>Tabela_4!T151</f>
        <v>82.738832806981506</v>
      </c>
      <c r="G153" s="102">
        <f>Tabela_4!U151</f>
        <v>112.996604634525</v>
      </c>
      <c r="H153" s="101" t="str">
        <f>Tabela_4!V151</f>
        <v>-</v>
      </c>
    </row>
    <row r="154" spans="1:8" x14ac:dyDescent="0.25">
      <c r="A154" s="100">
        <v>41699</v>
      </c>
      <c r="B154" s="102">
        <f>Tabela_4!P152</f>
        <v>92.6</v>
      </c>
      <c r="C154" s="102">
        <f>Tabela_4!Q152</f>
        <v>92.341773903403094</v>
      </c>
      <c r="D154" s="102">
        <f>Tabela_4!R152</f>
        <v>90.160551927718899</v>
      </c>
      <c r="E154" s="102">
        <f>Tabela_4!S152</f>
        <v>74.174965311544099</v>
      </c>
      <c r="F154" s="102">
        <f>Tabela_4!T152</f>
        <v>98.946191688099006</v>
      </c>
      <c r="G154" s="102">
        <f>Tabela_4!U152</f>
        <v>108.017138130777</v>
      </c>
      <c r="H154" s="101" t="str">
        <f>Tabela_4!V152</f>
        <v>-</v>
      </c>
    </row>
    <row r="155" spans="1:8" x14ac:dyDescent="0.25">
      <c r="A155" s="100">
        <v>41730</v>
      </c>
      <c r="B155" s="102">
        <f>Tabela_4!P153</f>
        <v>97.1</v>
      </c>
      <c r="C155" s="102">
        <f>Tabela_4!Q153</f>
        <v>98.158268588064701</v>
      </c>
      <c r="D155" s="102">
        <f>Tabela_4!R153</f>
        <v>94.086187481430599</v>
      </c>
      <c r="E155" s="102">
        <f>Tabela_4!S153</f>
        <v>88.158060758859705</v>
      </c>
      <c r="F155" s="102">
        <f>Tabela_4!T153</f>
        <v>98.797907199257907</v>
      </c>
      <c r="G155" s="102">
        <f>Tabela_4!U153</f>
        <v>107.11667844649899</v>
      </c>
      <c r="H155" s="101" t="s">
        <v>24</v>
      </c>
    </row>
    <row r="156" spans="1:8" x14ac:dyDescent="0.25">
      <c r="A156" s="100">
        <v>41760</v>
      </c>
      <c r="B156" s="102">
        <f>Tabela_4!P154</f>
        <v>96.2</v>
      </c>
      <c r="C156" s="102">
        <f>Tabela_4!Q154</f>
        <v>100.146647865608</v>
      </c>
      <c r="D156" s="102">
        <f>Tabela_4!R154</f>
        <v>92.4369772622711</v>
      </c>
      <c r="E156" s="102">
        <f>Tabela_4!S154</f>
        <v>84.724923456672897</v>
      </c>
      <c r="F156" s="102">
        <f>Tabela_4!T154</f>
        <v>96.448399899085899</v>
      </c>
      <c r="G156" s="102">
        <f>Tabela_4!U154</f>
        <v>107.650964478174</v>
      </c>
      <c r="H156" s="101" t="s">
        <v>24</v>
      </c>
    </row>
    <row r="157" spans="1:8" x14ac:dyDescent="0.25">
      <c r="A157" s="100">
        <v>41791</v>
      </c>
      <c r="B157" s="102">
        <f>Tabela_4!P155</f>
        <v>99.7</v>
      </c>
      <c r="C157" s="102">
        <f>Tabela_4!Q155</f>
        <v>102.939964084531</v>
      </c>
      <c r="D157" s="102">
        <f>Tabela_4!R155</f>
        <v>92.712708309536097</v>
      </c>
      <c r="E157" s="102">
        <f>Tabela_4!S155</f>
        <v>81.854477220413898</v>
      </c>
      <c r="F157" s="102">
        <f>Tabela_4!T155</f>
        <v>100.238245985234</v>
      </c>
      <c r="G157" s="102">
        <f>Tabela_4!U155</f>
        <v>103.33884411465</v>
      </c>
      <c r="H157" s="101" t="s">
        <v>24</v>
      </c>
    </row>
    <row r="158" spans="1:8" x14ac:dyDescent="0.25">
      <c r="A158" s="100">
        <v>41821</v>
      </c>
      <c r="B158" s="102">
        <f>Tabela_4!P156</f>
        <v>103.7</v>
      </c>
      <c r="C158" s="102">
        <f>Tabela_4!Q156</f>
        <v>107.430802731477</v>
      </c>
      <c r="D158" s="102">
        <f>Tabela_4!R156</f>
        <v>97.906556700888999</v>
      </c>
      <c r="E158" s="102">
        <f>Tabela_4!S156</f>
        <v>89.594558389893905</v>
      </c>
      <c r="F158" s="102">
        <f>Tabela_4!T156</f>
        <v>98.508614356869003</v>
      </c>
      <c r="G158" s="102">
        <f>Tabela_4!U156</f>
        <v>107.619343187076</v>
      </c>
      <c r="H158" s="101" t="s">
        <v>24</v>
      </c>
    </row>
    <row r="159" spans="1:8" x14ac:dyDescent="0.25">
      <c r="A159" s="100">
        <v>41852</v>
      </c>
      <c r="B159" s="102">
        <f>Tabela_4!P157</f>
        <v>107</v>
      </c>
      <c r="C159" s="102">
        <f>Tabela_4!Q157</f>
        <v>113.078559141829</v>
      </c>
      <c r="D159" s="102">
        <f>Tabela_4!R157</f>
        <v>97.658053503413996</v>
      </c>
      <c r="E159" s="102">
        <f>Tabela_4!S157</f>
        <v>88.0135255626342</v>
      </c>
      <c r="F159" s="102">
        <f>Tabela_4!T157</f>
        <v>98.871371852768902</v>
      </c>
      <c r="G159" s="102">
        <f>Tabela_4!U157</f>
        <v>104.781211912204</v>
      </c>
      <c r="H159" s="101" t="s">
        <v>24</v>
      </c>
    </row>
  </sheetData>
  <mergeCells count="6">
    <mergeCell ref="B2:H2"/>
    <mergeCell ref="B3:H3"/>
    <mergeCell ref="B4:H4"/>
    <mergeCell ref="B5:H5"/>
    <mergeCell ref="A6:A7"/>
    <mergeCell ref="B6:H6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CG49"/>
  <sheetViews>
    <sheetView workbookViewId="0">
      <pane xSplit="17" ySplit="27" topLeftCell="R46" activePane="bottomRight" state="frozen"/>
      <selection pane="topRight" activeCell="R1" sqref="R1"/>
      <selection pane="bottomLeft" activeCell="A28" sqref="A28"/>
      <selection pane="bottomRight"/>
    </sheetView>
  </sheetViews>
  <sheetFormatPr defaultRowHeight="15" x14ac:dyDescent="0.25"/>
  <cols>
    <col min="1" max="1" width="15.42578125" style="24" customWidth="1"/>
    <col min="2" max="2" width="20.5703125"/>
    <col min="3" max="3" width="13.5703125" customWidth="1"/>
    <col min="4" max="4" width="14.5703125" customWidth="1"/>
    <col min="5" max="5" width="21" customWidth="1"/>
    <col min="6" max="6" width="16" customWidth="1"/>
    <col min="7" max="16" width="9.140625" style="24"/>
    <col min="17" max="17" width="12.5703125" style="24" customWidth="1"/>
    <col min="18" max="85" width="9.140625" style="24"/>
  </cols>
  <sheetData>
    <row r="1" spans="1:6" s="24" customFormat="1" x14ac:dyDescent="0.25">
      <c r="A1" s="158" t="s">
        <v>193</v>
      </c>
    </row>
    <row r="2" spans="1:6" s="24" customFormat="1" x14ac:dyDescent="0.25"/>
    <row r="3" spans="1:6" x14ac:dyDescent="0.25">
      <c r="B3" s="6" t="s">
        <v>36</v>
      </c>
      <c r="C3" s="7"/>
      <c r="D3" s="8"/>
      <c r="E3" s="9"/>
      <c r="F3" s="10"/>
    </row>
    <row r="4" spans="1:6" ht="15.75" thickBot="1" x14ac:dyDescent="0.3">
      <c r="B4" s="11">
        <f>ÍNDICE!C3</f>
        <v>41852</v>
      </c>
      <c r="C4" s="7"/>
      <c r="D4" s="8"/>
      <c r="E4" s="10"/>
      <c r="F4" s="10"/>
    </row>
    <row r="5" spans="1:6" x14ac:dyDescent="0.25">
      <c r="B5" s="192" t="s">
        <v>37</v>
      </c>
      <c r="C5" s="196" t="s">
        <v>38</v>
      </c>
      <c r="D5" s="197"/>
      <c r="E5" s="197"/>
      <c r="F5" s="198"/>
    </row>
    <row r="6" spans="1:6" ht="30" x14ac:dyDescent="0.25">
      <c r="B6" s="193"/>
      <c r="C6" s="12" t="s">
        <v>39</v>
      </c>
      <c r="D6" s="199" t="s">
        <v>40</v>
      </c>
      <c r="E6" s="200"/>
      <c r="F6" s="201"/>
    </row>
    <row r="7" spans="1:6" x14ac:dyDescent="0.25">
      <c r="B7" s="194"/>
      <c r="C7" s="13">
        <f>B4</f>
        <v>41852</v>
      </c>
      <c r="D7" s="13">
        <f>B4</f>
        <v>41852</v>
      </c>
      <c r="E7" s="14" t="s">
        <v>41</v>
      </c>
      <c r="F7" s="202" t="s">
        <v>42</v>
      </c>
    </row>
    <row r="8" spans="1:6" ht="15.75" thickBot="1" x14ac:dyDescent="0.3">
      <c r="B8" s="195"/>
      <c r="C8" s="15">
        <f>B4 -1</f>
        <v>41851</v>
      </c>
      <c r="D8" s="15">
        <f>B4 - 365</f>
        <v>41487</v>
      </c>
      <c r="E8" s="16">
        <f>B4</f>
        <v>41852</v>
      </c>
      <c r="F8" s="203"/>
    </row>
    <row r="9" spans="1:6" ht="15.75" thickBot="1" x14ac:dyDescent="0.3">
      <c r="B9" s="17" t="s">
        <v>8</v>
      </c>
      <c r="C9" s="128">
        <f>VLOOKUP($B$4,Tabela_3_!$A$6:$AG$162,ROW(A18),FALSE)</f>
        <v>0.7</v>
      </c>
      <c r="D9" s="128">
        <f>VLOOKUP($B$4,Tabela_1!$A$6:$BM$161,ROW(A18),FALSE)</f>
        <v>-5.4</v>
      </c>
      <c r="E9" s="128">
        <f>VLOOKUP($B$4,Tabela_1!$A$6:$BM$161,ROW(A34),FALSE)</f>
        <v>-3.1</v>
      </c>
      <c r="F9" s="129">
        <f>VLOOKUP($B$4,Tabela_1!$A$6:$BM$161,ROW(A50),FALSE)</f>
        <v>-1.8</v>
      </c>
    </row>
    <row r="10" spans="1:6" x14ac:dyDescent="0.25">
      <c r="B10" s="18" t="s">
        <v>9</v>
      </c>
      <c r="C10" s="130">
        <f>VLOOKUP($B$4,Tabela_3_!$A$6:$AG$162,ROW(A19),FALSE)</f>
        <v>-1.2</v>
      </c>
      <c r="D10" s="130">
        <f>VLOOKUP($B$4,Tabela_1!$A$6:$BM$161,ROW(A19),FALSE)</f>
        <v>-4.0999999999999996</v>
      </c>
      <c r="E10" s="130">
        <f>VLOOKUP($B$4,Tabela_1!$A$6:$BM$161,ROW(A35),FALSE)</f>
        <v>-0.9</v>
      </c>
      <c r="F10" s="131">
        <f>VLOOKUP($B$4,Tabela_1!$A$6:$BM$161,ROW(A51),FALSE)</f>
        <v>-0.8</v>
      </c>
    </row>
    <row r="11" spans="1:6" x14ac:dyDescent="0.25">
      <c r="B11" s="19" t="s">
        <v>10</v>
      </c>
      <c r="C11" s="132">
        <f>VLOOKUP($B$4,Tabela_3_!$A$6:$AG$162,ROW(A20),FALSE)</f>
        <v>-4.5</v>
      </c>
      <c r="D11" s="132">
        <f>VLOOKUP($B$4,Tabela_1!$A$6:$BM$161,ROW(A20),FALSE)</f>
        <v>-8</v>
      </c>
      <c r="E11" s="132">
        <f>VLOOKUP($B$4,Tabela_1!$A$6:$BM$161,ROW(A36),FALSE)</f>
        <v>1.7</v>
      </c>
      <c r="F11" s="133">
        <f>VLOOKUP($B$4,Tabela_1!$A$6:$BM$161,ROW(A52),FALSE)</f>
        <v>4.4000000000000004</v>
      </c>
    </row>
    <row r="12" spans="1:6" x14ac:dyDescent="0.25">
      <c r="B12" s="19" t="s">
        <v>11</v>
      </c>
      <c r="C12" s="132">
        <f>VLOOKUP($B$4,Tabela_3_!$A$6:$AG$162,ROW(A21),FALSE)</f>
        <v>2</v>
      </c>
      <c r="D12" s="132">
        <f>VLOOKUP($B$4,Tabela_1!$A$6:$BM$161,ROW(A21),FALSE)</f>
        <v>6</v>
      </c>
      <c r="E12" s="132">
        <f>VLOOKUP($B$4,Tabela_1!$A$6:$BM$161,ROW(A37),FALSE)</f>
        <v>10.6</v>
      </c>
      <c r="F12" s="133">
        <f>VLOOKUP($B$4,Tabela_1!$A$6:$BM$161,ROW(A53),FALSE)</f>
        <v>8.5</v>
      </c>
    </row>
    <row r="13" spans="1:6" x14ac:dyDescent="0.25">
      <c r="B13" s="19" t="s">
        <v>12</v>
      </c>
      <c r="C13" s="132">
        <f>VLOOKUP($B$4,Tabela_3_!$A$6:$AG$162,ROW(A22),FALSE)</f>
        <v>2.8</v>
      </c>
      <c r="D13" s="132">
        <f>VLOOKUP($B$4,Tabela_1!$A$6:$BM$161,ROW(A22),FALSE)</f>
        <v>-1.3</v>
      </c>
      <c r="E13" s="132">
        <f>VLOOKUP($B$4,Tabela_1!$A$6:$BM$161,ROW(A38),FALSE)</f>
        <v>-1.5</v>
      </c>
      <c r="F13" s="133">
        <f>VLOOKUP($B$4,Tabela_1!$A$6:$BM$161,ROW(A54),FALSE)</f>
        <v>2.2000000000000002</v>
      </c>
    </row>
    <row r="14" spans="1:6" x14ac:dyDescent="0.25">
      <c r="B14" s="19" t="s">
        <v>13</v>
      </c>
      <c r="C14" s="132">
        <f>VLOOKUP($B$4,Tabela_3_!$A$6:$AG$162,ROW(A23),FALSE)</f>
        <v>2.7</v>
      </c>
      <c r="D14" s="132">
        <f>VLOOKUP($B$4,Tabela_1!$A$6:$BM$161,ROW(A23),FALSE)</f>
        <v>-1.1000000000000001</v>
      </c>
      <c r="E14" s="132">
        <f>VLOOKUP($B$4,Tabela_1!$A$6:$BM$161,ROW(A39),FALSE)</f>
        <v>2.1</v>
      </c>
      <c r="F14" s="133">
        <f>VLOOKUP($B$4,Tabela_1!$A$6:$BM$161,ROW(A55),FALSE)</f>
        <v>1.2</v>
      </c>
    </row>
    <row r="15" spans="1:6" x14ac:dyDescent="0.25">
      <c r="B15" s="19" t="s">
        <v>14</v>
      </c>
      <c r="C15" s="132">
        <f>VLOOKUP($B$4,Tabela_3_!$A$6:$AG$162,ROW(A24),FALSE)</f>
        <v>-4.2</v>
      </c>
      <c r="D15" s="132">
        <f>VLOOKUP($B$4,Tabela_1!$A$6:$BM$161,ROW(A24),FALSE)</f>
        <v>-9.6999999999999993</v>
      </c>
      <c r="E15" s="132">
        <f>VLOOKUP($B$4,Tabela_1!$A$6:$BM$161,ROW(A40),FALSE)</f>
        <v>-5.3</v>
      </c>
      <c r="F15" s="133">
        <f>VLOOKUP($B$4,Tabela_1!$A$6:$BM$161,ROW(A56),FALSE)</f>
        <v>-3.1</v>
      </c>
    </row>
    <row r="16" spans="1:6" x14ac:dyDescent="0.25">
      <c r="B16" s="19" t="s">
        <v>15</v>
      </c>
      <c r="C16" s="132">
        <f>VLOOKUP($B$4,Tabela_3_!$A$6:$AG$162,ROW(A25),FALSE)</f>
        <v>0.1</v>
      </c>
      <c r="D16" s="132">
        <f>VLOOKUP($B$4,Tabela_1!$A$6:$BM$161,ROW(A25),FALSE)</f>
        <v>-5.5</v>
      </c>
      <c r="E16" s="132">
        <f>VLOOKUP($B$4,Tabela_1!$A$6:$BM$161,ROW(A41),FALSE)</f>
        <v>-1.9</v>
      </c>
      <c r="F16" s="133">
        <f>VLOOKUP($B$4,Tabela_1!$A$6:$BM$161,ROW(A57),FALSE)</f>
        <v>-2.1</v>
      </c>
    </row>
    <row r="17" spans="2:6" x14ac:dyDescent="0.25">
      <c r="B17" s="20" t="s">
        <v>16</v>
      </c>
      <c r="C17" s="134">
        <f>VLOOKUP($B$4,Tabela_3_!$A$6:$AG$162,ROW(A26),FALSE)</f>
        <v>3.2</v>
      </c>
      <c r="D17" s="134">
        <f>VLOOKUP($B$4,Tabela_1!$A$6:$BM$161,ROW(A26),FALSE)</f>
        <v>13.7</v>
      </c>
      <c r="E17" s="134">
        <f>VLOOKUP($B$4,Tabela_1!$A$6:$BM$161,ROW(A42),FALSE)</f>
        <v>1.6</v>
      </c>
      <c r="F17" s="135">
        <f>VLOOKUP($B$4,Tabela_1!$A$6:$BM$161,ROW(A58),FALSE)</f>
        <v>0.3</v>
      </c>
    </row>
    <row r="18" spans="2:6" x14ac:dyDescent="0.25">
      <c r="B18" s="19" t="s">
        <v>17</v>
      </c>
      <c r="C18" s="132">
        <f>VLOOKUP($B$4,Tabela_3_!$A$6:$AG$162,ROW(A27),FALSE)</f>
        <v>-1.6</v>
      </c>
      <c r="D18" s="132">
        <f>VLOOKUP($B$4,Tabela_1!$A$6:$BM$161,ROW(A27),FALSE)</f>
        <v>-0.7</v>
      </c>
      <c r="E18" s="132">
        <f>VLOOKUP($B$4,Tabela_1!$A$6:$BM$161,ROW(A43),FALSE)</f>
        <v>-3</v>
      </c>
      <c r="F18" s="133">
        <f>VLOOKUP($B$4,Tabela_1!$A$6:$BM$161,ROW(A59),FALSE)</f>
        <v>-2.4</v>
      </c>
    </row>
    <row r="19" spans="2:6" x14ac:dyDescent="0.25">
      <c r="B19" s="19" t="s">
        <v>18</v>
      </c>
      <c r="C19" s="132">
        <f>VLOOKUP($B$4,Tabela_3_!$A$6:$AG$162,ROW(A28),FALSE)</f>
        <v>0.8</v>
      </c>
      <c r="D19" s="132">
        <f>VLOOKUP($B$4,Tabela_1!$A$6:$BM$161,ROW(A28),FALSE)</f>
        <v>-8.6</v>
      </c>
      <c r="E19" s="132">
        <f>VLOOKUP($B$4,Tabela_1!$A$6:$BM$161,ROW(A44),FALSE)</f>
        <v>-5.7</v>
      </c>
      <c r="F19" s="133">
        <f>VLOOKUP($B$4,Tabela_1!$A$6:$BM$161,ROW(A60),FALSE)</f>
        <v>-3.6</v>
      </c>
    </row>
    <row r="20" spans="2:6" x14ac:dyDescent="0.25">
      <c r="B20" s="19" t="s">
        <v>19</v>
      </c>
      <c r="C20" s="132">
        <f>VLOOKUP($B$4,Tabela_3_!$A$6:$AG$162,ROW(A29),FALSE)</f>
        <v>2.1</v>
      </c>
      <c r="D20" s="132">
        <f>VLOOKUP($B$4,Tabela_1!$A$6:$BM$161,ROW(A29),FALSE)</f>
        <v>-10.3</v>
      </c>
      <c r="E20" s="132">
        <f>VLOOKUP($B$4,Tabela_1!$A$6:$BM$161,ROW(A45),FALSE)</f>
        <v>-5.6</v>
      </c>
      <c r="F20" s="133">
        <f>VLOOKUP($B$4,Tabela_1!$A$6:$BM$161,ROW(A61),FALSE)</f>
        <v>-2.2999999999999998</v>
      </c>
    </row>
    <row r="21" spans="2:6" x14ac:dyDescent="0.25">
      <c r="B21" s="19" t="s">
        <v>20</v>
      </c>
      <c r="C21" s="132">
        <f>VLOOKUP($B$4,Tabela_3_!$A$6:$AG$162,ROW(A30),FALSE)</f>
        <v>0.5</v>
      </c>
      <c r="D21" s="132">
        <f>VLOOKUP($B$4,Tabela_1!$A$6:$BM$161,ROW(A30),FALSE)</f>
        <v>-6</v>
      </c>
      <c r="E21" s="132">
        <f>VLOOKUP($B$4,Tabela_1!$A$6:$BM$161,ROW(A46),FALSE)</f>
        <v>-2.4</v>
      </c>
      <c r="F21" s="133">
        <f>VLOOKUP($B$4,Tabela_1!$A$6:$BM$161,ROW(A62),FALSE)</f>
        <v>-0.8</v>
      </c>
    </row>
    <row r="22" spans="2:6" x14ac:dyDescent="0.25">
      <c r="B22" s="19" t="s">
        <v>21</v>
      </c>
      <c r="C22" s="132">
        <f>VLOOKUP($B$4,Tabela_3_!$A$6:$AG$162,ROW(A31),FALSE)</f>
        <v>4.2</v>
      </c>
      <c r="D22" s="132">
        <f>VLOOKUP($B$4,Tabela_1!$A$6:$BM$161,ROW(A31),FALSE)</f>
        <v>-7.4</v>
      </c>
      <c r="E22" s="132">
        <f>VLOOKUP($B$4,Tabela_1!$A$6:$BM$161,ROW(A47),FALSE)</f>
        <v>-5.3</v>
      </c>
      <c r="F22" s="133">
        <f>VLOOKUP($B$4,Tabela_1!$A$6:$BM$161,ROW(A63),FALSE)</f>
        <v>-1</v>
      </c>
    </row>
    <row r="23" spans="2:6" x14ac:dyDescent="0.25">
      <c r="B23" s="19" t="s">
        <v>23</v>
      </c>
      <c r="C23" s="132">
        <f>VLOOKUP($B$4,Tabela_3_!$A$6:$AG$162,ROW(A33),FALSE)</f>
        <v>3.3</v>
      </c>
      <c r="D23" s="132">
        <f>VLOOKUP($B$4,Tabela_1!$A$6:$BM$161,ROW(A33),FALSE)</f>
        <v>3.7</v>
      </c>
      <c r="E23" s="132">
        <f>VLOOKUP($B$4,Tabela_1!$A$6:$BM$161,ROW(A49),FALSE)</f>
        <v>0.5</v>
      </c>
      <c r="F23" s="133">
        <f>VLOOKUP($B$4,Tabela_1!$A$6:$BM$161,ROW(A65),FALSE)</f>
        <v>3.2</v>
      </c>
    </row>
    <row r="24" spans="2:6" ht="15.75" thickBot="1" x14ac:dyDescent="0.3">
      <c r="B24" s="21" t="s">
        <v>22</v>
      </c>
      <c r="C24" s="136" t="str">
        <f>VLOOKUP($B$4,Tabela_3_!$A$6:$AG$162,ROW(A32),FALSE)</f>
        <v>-</v>
      </c>
      <c r="D24" s="136">
        <f>VLOOKUP($B$4,Tabela_1!$A$6:$BM$161,ROW(A32),FALSE)</f>
        <v>0.1</v>
      </c>
      <c r="E24" s="132">
        <f>VLOOKUP($B$4,Tabela_1!$A$6:$BM$161,ROW(A48),FALSE)</f>
        <v>1.1000000000000001</v>
      </c>
      <c r="F24" s="133">
        <f>VLOOKUP($B$4,Tabela_1!$A$6:$BM$161,ROW(A64),FALSE)</f>
        <v>4.3</v>
      </c>
    </row>
    <row r="25" spans="2:6" x14ac:dyDescent="0.25">
      <c r="B25" s="10" t="s">
        <v>43</v>
      </c>
      <c r="C25" s="10"/>
      <c r="D25" s="10"/>
      <c r="E25" s="22"/>
      <c r="F25" s="22"/>
    </row>
    <row r="26" spans="2:6" x14ac:dyDescent="0.25">
      <c r="B26" s="10" t="s">
        <v>44</v>
      </c>
      <c r="C26" s="10"/>
      <c r="D26" s="10"/>
      <c r="E26" s="10"/>
      <c r="F26" s="23"/>
    </row>
    <row r="27" spans="2:6" ht="20.25" customHeight="1" x14ac:dyDescent="0.25">
      <c r="B27" s="10" t="s">
        <v>45</v>
      </c>
      <c r="C27" s="10"/>
      <c r="D27" s="10"/>
      <c r="E27" s="10"/>
      <c r="F27" s="10"/>
    </row>
    <row r="28" spans="2:6" s="24" customFormat="1" x14ac:dyDescent="0.25"/>
    <row r="29" spans="2:6" s="24" customFormat="1" x14ac:dyDescent="0.25"/>
    <row r="30" spans="2:6" s="24" customFormat="1" x14ac:dyDescent="0.25"/>
    <row r="31" spans="2:6" s="24" customFormat="1" x14ac:dyDescent="0.25"/>
    <row r="32" spans="2:6" s="24" customFormat="1" x14ac:dyDescent="0.25"/>
    <row r="33" s="24" customFormat="1" x14ac:dyDescent="0.25"/>
    <row r="34" s="24" customFormat="1" x14ac:dyDescent="0.25"/>
    <row r="35" s="24" customFormat="1" x14ac:dyDescent="0.25"/>
    <row r="36" s="24" customFormat="1" x14ac:dyDescent="0.25"/>
    <row r="37" s="24" customFormat="1" x14ac:dyDescent="0.25"/>
    <row r="38" s="24" customFormat="1" x14ac:dyDescent="0.25"/>
    <row r="39" s="24" customFormat="1" x14ac:dyDescent="0.25"/>
    <row r="40" s="24" customFormat="1" x14ac:dyDescent="0.25"/>
    <row r="41" s="24" customFormat="1" x14ac:dyDescent="0.25"/>
    <row r="42" s="24" customFormat="1" x14ac:dyDescent="0.25"/>
    <row r="43" s="24" customFormat="1" x14ac:dyDescent="0.25"/>
    <row r="44" s="24" customFormat="1" x14ac:dyDescent="0.25"/>
    <row r="45" s="24" customFormat="1" x14ac:dyDescent="0.25"/>
    <row r="46" s="24" customFormat="1" x14ac:dyDescent="0.25"/>
    <row r="47" s="24" customFormat="1" x14ac:dyDescent="0.25"/>
    <row r="48" s="24" customFormat="1" x14ac:dyDescent="0.25"/>
    <row r="49" s="24" customFormat="1" x14ac:dyDescent="0.25"/>
  </sheetData>
  <mergeCells count="4">
    <mergeCell ref="B5:B8"/>
    <mergeCell ref="C5:F5"/>
    <mergeCell ref="D6:F6"/>
    <mergeCell ref="F7:F8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V49"/>
  <sheetViews>
    <sheetView workbookViewId="0">
      <pane xSplit="13" ySplit="27" topLeftCell="N55" activePane="bottomRight" state="frozen"/>
      <selection pane="topRight" activeCell="N1" sqref="N1"/>
      <selection pane="bottomLeft" activeCell="A28" sqref="A28"/>
      <selection pane="bottomRight" activeCell="E20" sqref="E20"/>
    </sheetView>
  </sheetViews>
  <sheetFormatPr defaultRowHeight="15" x14ac:dyDescent="0.25"/>
  <cols>
    <col min="1" max="1" width="16" customWidth="1"/>
    <col min="2" max="2" width="50.85546875" customWidth="1"/>
    <col min="3" max="3" width="15.28515625" customWidth="1"/>
    <col min="4" max="4" width="18.28515625" customWidth="1"/>
    <col min="5" max="5" width="18.85546875" bestFit="1" customWidth="1"/>
    <col min="6" max="6" width="12.42578125" customWidth="1"/>
    <col min="8" max="12" width="9.140625" style="24"/>
    <col min="13" max="13" width="13.85546875" style="24" customWidth="1"/>
    <col min="14" max="22" width="9.140625" style="24"/>
  </cols>
  <sheetData>
    <row r="1" spans="1:7" x14ac:dyDescent="0.25">
      <c r="A1" s="158" t="s">
        <v>193</v>
      </c>
      <c r="B1" s="10"/>
      <c r="C1" s="10"/>
      <c r="D1" s="10"/>
      <c r="E1" s="10"/>
      <c r="F1" s="10"/>
      <c r="G1" s="10"/>
    </row>
    <row r="2" spans="1:7" x14ac:dyDescent="0.25">
      <c r="A2" s="10"/>
      <c r="B2" s="10"/>
      <c r="C2" s="10"/>
      <c r="D2" s="10"/>
      <c r="E2" s="10"/>
      <c r="F2" s="10"/>
      <c r="G2" s="10"/>
    </row>
    <row r="3" spans="1:7" x14ac:dyDescent="0.25">
      <c r="A3" s="10"/>
      <c r="B3" s="6" t="s">
        <v>69</v>
      </c>
      <c r="C3" s="10"/>
      <c r="D3" s="8"/>
      <c r="E3" s="30"/>
      <c r="F3" s="9"/>
      <c r="G3" s="10"/>
    </row>
    <row r="4" spans="1:7" ht="15.75" thickBot="1" x14ac:dyDescent="0.3">
      <c r="A4" s="10"/>
      <c r="B4" s="11">
        <f>ÍNDICE!C3</f>
        <v>41852</v>
      </c>
      <c r="C4" s="10"/>
      <c r="D4" s="8"/>
      <c r="E4" s="30"/>
      <c r="F4" s="10"/>
      <c r="G4" s="10"/>
    </row>
    <row r="5" spans="1:7" x14ac:dyDescent="0.25">
      <c r="A5" s="10"/>
      <c r="B5" s="192" t="s">
        <v>70</v>
      </c>
      <c r="C5" s="205" t="s">
        <v>38</v>
      </c>
      <c r="D5" s="205"/>
      <c r="E5" s="205"/>
      <c r="F5" s="206"/>
      <c r="G5" s="10"/>
    </row>
    <row r="6" spans="1:7" ht="30" x14ac:dyDescent="0.25">
      <c r="A6" s="10"/>
      <c r="B6" s="193"/>
      <c r="C6" s="31" t="s">
        <v>71</v>
      </c>
      <c r="D6" s="199" t="s">
        <v>40</v>
      </c>
      <c r="E6" s="200"/>
      <c r="F6" s="201"/>
      <c r="G6" s="10"/>
    </row>
    <row r="7" spans="1:7" x14ac:dyDescent="0.25">
      <c r="A7" s="10"/>
      <c r="B7" s="194"/>
      <c r="C7" s="13">
        <f>B4</f>
        <v>41852</v>
      </c>
      <c r="D7" s="13">
        <f>B4</f>
        <v>41852</v>
      </c>
      <c r="E7" s="14" t="s">
        <v>72</v>
      </c>
      <c r="F7" s="202" t="s">
        <v>42</v>
      </c>
      <c r="G7" s="10"/>
    </row>
    <row r="8" spans="1:7" ht="15.75" thickBot="1" x14ac:dyDescent="0.3">
      <c r="A8" s="10"/>
      <c r="B8" s="194"/>
      <c r="C8" s="32">
        <f>B4 -1</f>
        <v>41851</v>
      </c>
      <c r="D8" s="32">
        <f>B4-365</f>
        <v>41487</v>
      </c>
      <c r="E8" s="33">
        <f>B4</f>
        <v>41852</v>
      </c>
      <c r="F8" s="207"/>
      <c r="G8" s="10"/>
    </row>
    <row r="9" spans="1:7" x14ac:dyDescent="0.25">
      <c r="A9" s="10"/>
      <c r="B9" s="34" t="s">
        <v>8</v>
      </c>
      <c r="C9" s="35"/>
      <c r="D9" s="35"/>
      <c r="E9" s="35"/>
      <c r="F9" s="36"/>
      <c r="G9" s="10"/>
    </row>
    <row r="10" spans="1:7" x14ac:dyDescent="0.25">
      <c r="A10" s="10"/>
      <c r="B10" s="37" t="s">
        <v>73</v>
      </c>
      <c r="C10" s="123">
        <f>VLOOKUP($B$4,Tabela_4!$A$6:$AC$161,ROW(A9),FALSE)</f>
        <v>0.7</v>
      </c>
      <c r="D10" s="123">
        <f>VLOOKUP($B$4,Tabela_2!$A$6:$BM$160,ROW(A10),FALSE)</f>
        <v>-5.4</v>
      </c>
      <c r="E10" s="123">
        <f>VLOOKUP($B$4,Tabela_2!$A$6:$BM$160,ROW(A17),FALSE)</f>
        <v>-3.1</v>
      </c>
      <c r="F10" s="124">
        <f>VLOOKUP($B$4,Tabela_2!$A$6:$BM$160,ROW(A24),FALSE)</f>
        <v>-1.8</v>
      </c>
      <c r="G10" s="10"/>
    </row>
    <row r="11" spans="1:7" x14ac:dyDescent="0.25">
      <c r="A11" s="10"/>
      <c r="B11" s="37" t="s">
        <v>74</v>
      </c>
      <c r="C11" s="123">
        <f>VLOOKUP($B$4,Tabela_4!$A$6:$AC$161,ROW(A10),FALSE)</f>
        <v>2.4</v>
      </c>
      <c r="D11" s="123">
        <f>VLOOKUP($B$4,Tabela_2!$A$6:$BM$160,ROW(A11),FALSE)</f>
        <v>7.6</v>
      </c>
      <c r="E11" s="123">
        <f>VLOOKUP($B$4,Tabela_2!$A$6:$BM$160,ROW(A18),FALSE)</f>
        <v>4.9000000000000004</v>
      </c>
      <c r="F11" s="124">
        <f>VLOOKUP($B$4,Tabela_2!$A$6:$BM$160,ROW(A25),FALSE)</f>
        <v>2.7</v>
      </c>
      <c r="G11" s="10"/>
    </row>
    <row r="12" spans="1:7" x14ac:dyDescent="0.25">
      <c r="A12" s="10"/>
      <c r="B12" s="37" t="s">
        <v>75</v>
      </c>
      <c r="C12" s="123">
        <f>VLOOKUP($B$4,Tabela_4!$A$6:$AC$161,ROW(A11),FALSE)</f>
        <v>0.2</v>
      </c>
      <c r="D12" s="123">
        <f>VLOOKUP($B$4,Tabela_2!$A$6:$BM$160,ROW(A12),FALSE)</f>
        <v>-6.8</v>
      </c>
      <c r="E12" s="123">
        <f>VLOOKUP($B$4,Tabela_2!$A$6:$BM$160,ROW(A19),FALSE)</f>
        <v>-4</v>
      </c>
      <c r="F12" s="124">
        <f>VLOOKUP($B$4,Tabela_2!$A$6:$BM$160,ROW(A26),FALSE)</f>
        <v>-2.2999999999999998</v>
      </c>
      <c r="G12" s="10"/>
    </row>
    <row r="13" spans="1:7" x14ac:dyDescent="0.25">
      <c r="A13" s="10"/>
      <c r="B13" s="38"/>
      <c r="C13" s="125"/>
      <c r="D13" s="126"/>
      <c r="E13" s="123"/>
      <c r="F13" s="127"/>
      <c r="G13" s="10"/>
    </row>
    <row r="14" spans="1:7" x14ac:dyDescent="0.25">
      <c r="A14" s="10"/>
      <c r="B14" s="39" t="s">
        <v>16</v>
      </c>
      <c r="C14" s="123"/>
      <c r="D14" s="126"/>
      <c r="E14" s="123"/>
      <c r="F14" s="127"/>
      <c r="G14" s="10"/>
    </row>
    <row r="15" spans="1:7" x14ac:dyDescent="0.25">
      <c r="A15" s="10"/>
      <c r="B15" s="37" t="s">
        <v>73</v>
      </c>
      <c r="C15" s="123">
        <f>VLOOKUP($B$4,Tabela_4!$A$6:$AC$161,ROW(A23),FALSE)</f>
        <v>3.1822565091610411</v>
      </c>
      <c r="D15" s="123">
        <f>VLOOKUP($B$4,Tabela_2!$A$6:$BM$160,ROW(A45),FALSE)</f>
        <v>13.7</v>
      </c>
      <c r="E15" s="123">
        <f>VLOOKUP($B$4,Tabela_2!$A$6:$BM$160,ROW(A52),FALSE)</f>
        <v>1.6</v>
      </c>
      <c r="F15" s="127">
        <f>VLOOKUP($B$4,Tabela_2!$A$6:$BM$160,ROW(A59),FALSE)</f>
        <v>0.3</v>
      </c>
      <c r="G15" s="10"/>
    </row>
    <row r="16" spans="1:7" x14ac:dyDescent="0.25">
      <c r="A16" s="10"/>
      <c r="B16" s="37" t="s">
        <v>74</v>
      </c>
      <c r="C16" s="123">
        <f>VLOOKUP($B$4,Tabela_4!$A$6:$AC$161,ROW(A24),FALSE)</f>
        <v>5.2571108720732118</v>
      </c>
      <c r="D16" s="123">
        <f>VLOOKUP($B$4,Tabela_2!$A$6:$BM$160,ROW(A46),FALSE)</f>
        <v>25.4</v>
      </c>
      <c r="E16" s="123">
        <f>VLOOKUP($B$4,Tabela_2!$A$6:$BM$160,ROW(A53),FALSE)</f>
        <v>6.2</v>
      </c>
      <c r="F16" s="127">
        <f>VLOOKUP($B$4,Tabela_2!$A$6:$BM$160,ROW(A60),FALSE)</f>
        <v>2.2999999999999998</v>
      </c>
      <c r="G16" s="10"/>
    </row>
    <row r="17" spans="1:7" x14ac:dyDescent="0.25">
      <c r="A17" s="10"/>
      <c r="B17" s="37" t="s">
        <v>75</v>
      </c>
      <c r="C17" s="123">
        <f>VLOOKUP($B$4,Tabela_4!$A$6:$AC$161,ROW(A25),FALSE)</f>
        <v>-0.25381670630517661</v>
      </c>
      <c r="D17" s="123">
        <f>VLOOKUP($B$4,Tabela_2!$A$6:$BM$160,ROW(A47),FALSE)</f>
        <v>0.9</v>
      </c>
      <c r="E17" s="123">
        <f>VLOOKUP($B$4,Tabela_2!$A$6:$BM$160,ROW(A54),FALSE)</f>
        <v>-3.7</v>
      </c>
      <c r="F17" s="127">
        <f>VLOOKUP($B$4,Tabela_2!$A$6:$BM$160,ROW(A61),FALSE)</f>
        <v>-2</v>
      </c>
      <c r="G17" s="10"/>
    </row>
    <row r="18" spans="1:7" x14ac:dyDescent="0.25">
      <c r="A18" s="10"/>
      <c r="B18" s="40" t="s">
        <v>151</v>
      </c>
      <c r="C18" s="123">
        <f>VLOOKUP($B$4,Tabela_4!$A$6:$AC$161,ROW(A26),FALSE)</f>
        <v>-1.7646527374792442</v>
      </c>
      <c r="D18" s="123">
        <f>VLOOKUP($B$4,Tabela_2!$A$6:$BM$160,ROW(A48),FALSE)</f>
        <v>-6.3</v>
      </c>
      <c r="E18" s="123">
        <f>VLOOKUP($B$4,Tabela_2!$A$6:$BM$160,ROW(A55),FALSE)</f>
        <v>-8</v>
      </c>
      <c r="F18" s="127">
        <f>VLOOKUP($B$4,Tabela_2!$A$6:$BM$160,ROW(A62),FALSE)</f>
        <v>-4.0999999999999996</v>
      </c>
      <c r="G18" s="10"/>
    </row>
    <row r="19" spans="1:7" x14ac:dyDescent="0.25">
      <c r="A19" s="10"/>
      <c r="B19" s="40" t="s">
        <v>150</v>
      </c>
      <c r="C19" s="123">
        <f>VLOOKUP($B$4,Tabela_4!$A$6:$AC$161,ROW(A27),FALSE)</f>
        <v>0.36824951631715397</v>
      </c>
      <c r="D19" s="123">
        <f>VLOOKUP($B$4,Tabela_2!$A$6:$BM$160,ROW(A49),FALSE)</f>
        <v>2.6</v>
      </c>
      <c r="E19" s="123">
        <f>VLOOKUP($B$4,Tabela_2!$A$6:$BM$160,ROW(A56),FALSE)</f>
        <v>-0.4</v>
      </c>
      <c r="F19" s="127">
        <f>VLOOKUP($B$4,Tabela_2!$A$6:$BM$160,ROW(A63),FALSE)</f>
        <v>-0.6</v>
      </c>
      <c r="G19" s="10"/>
    </row>
    <row r="20" spans="1:7" x14ac:dyDescent="0.25">
      <c r="A20" s="10"/>
      <c r="B20" s="40" t="s">
        <v>152</v>
      </c>
      <c r="C20" s="123">
        <f>VLOOKUP($B$4,Tabela_4!$A$6:$AC$161,ROW(A28),FALSE)</f>
        <v>-2.6371943842274148</v>
      </c>
      <c r="D20" s="123">
        <f>VLOOKUP($B$4,Tabela_2!$A$6:$BM$160,ROW(A50),FALSE)</f>
        <v>-2.8</v>
      </c>
      <c r="E20" s="123">
        <f>VLOOKUP($B$4,Tabela_2!$A$6:$BM$160,ROW(A57),FALSE)</f>
        <v>1.9</v>
      </c>
      <c r="F20" s="127">
        <f>VLOOKUP($B$4,Tabela_2!$A$6:$BM$160,ROW(A64),FALSE)</f>
        <v>2.8</v>
      </c>
      <c r="G20" s="10"/>
    </row>
    <row r="21" spans="1:7" ht="15.75" thickBot="1" x14ac:dyDescent="0.3">
      <c r="A21" s="10"/>
      <c r="B21" s="41" t="s">
        <v>149</v>
      </c>
      <c r="C21" s="123" t="str">
        <f>VLOOKUP($B$4,Tabela_4!$A$6:$AC$161,ROW(A29),FALSE)</f>
        <v>-</v>
      </c>
      <c r="D21" s="123">
        <f>VLOOKUP($B$4,Tabela_2!$A$6:$BM$160,ROW(A51),FALSE)</f>
        <v>9.3000000000000007</v>
      </c>
      <c r="E21" s="123">
        <f>VLOOKUP($B$4,Tabela_2!$A$6:$BM$160,ROW(A58),FALSE)</f>
        <v>-7.7</v>
      </c>
      <c r="F21" s="127">
        <f>VLOOKUP($B$4,Tabela_2!$A$6:$BM$160,ROW(A65),FALSE)</f>
        <v>-5.0999999999999996</v>
      </c>
      <c r="G21" s="10"/>
    </row>
    <row r="22" spans="1:7" x14ac:dyDescent="0.25">
      <c r="A22" s="10"/>
      <c r="B22" s="208" t="s">
        <v>43</v>
      </c>
      <c r="C22" s="208"/>
      <c r="D22" s="208"/>
      <c r="E22" s="208"/>
      <c r="F22" s="208"/>
      <c r="G22" s="10"/>
    </row>
    <row r="23" spans="1:7" x14ac:dyDescent="0.25">
      <c r="A23" s="10"/>
      <c r="B23" s="204" t="s">
        <v>44</v>
      </c>
      <c r="C23" s="204"/>
      <c r="D23" s="204"/>
      <c r="E23" s="204"/>
      <c r="F23" s="204"/>
      <c r="G23" s="10"/>
    </row>
    <row r="24" spans="1:7" x14ac:dyDescent="0.25">
      <c r="A24" s="10"/>
      <c r="B24" s="204" t="s">
        <v>45</v>
      </c>
      <c r="C24" s="204"/>
      <c r="D24" s="204"/>
      <c r="E24" s="204"/>
      <c r="F24" s="204"/>
      <c r="G24" s="10"/>
    </row>
    <row r="25" spans="1:7" x14ac:dyDescent="0.25">
      <c r="A25" s="10"/>
      <c r="B25" s="204" t="s">
        <v>79</v>
      </c>
      <c r="C25" s="204"/>
      <c r="D25" s="204"/>
      <c r="E25" s="204"/>
      <c r="F25" s="204"/>
      <c r="G25" s="10"/>
    </row>
    <row r="26" spans="1:7" s="24" customFormat="1" x14ac:dyDescent="0.25"/>
    <row r="27" spans="1:7" s="24" customFormat="1" ht="21" customHeight="1" x14ac:dyDescent="0.25"/>
    <row r="28" spans="1:7" s="24" customFormat="1" ht="21" customHeight="1" x14ac:dyDescent="0.25"/>
    <row r="29" spans="1:7" s="24" customFormat="1" x14ac:dyDescent="0.25"/>
    <row r="30" spans="1:7" s="24" customFormat="1" x14ac:dyDescent="0.25"/>
    <row r="31" spans="1:7" s="24" customFormat="1" x14ac:dyDescent="0.25"/>
    <row r="32" spans="1:7" s="24" customFormat="1" x14ac:dyDescent="0.25"/>
    <row r="33" s="24" customFormat="1" x14ac:dyDescent="0.25"/>
    <row r="34" s="24" customFormat="1" x14ac:dyDescent="0.25"/>
    <row r="35" s="24" customFormat="1" x14ac:dyDescent="0.25"/>
    <row r="36" s="24" customFormat="1" x14ac:dyDescent="0.25"/>
    <row r="37" s="24" customFormat="1" x14ac:dyDescent="0.25"/>
    <row r="38" s="24" customFormat="1" x14ac:dyDescent="0.25"/>
    <row r="39" s="24" customFormat="1" x14ac:dyDescent="0.25"/>
    <row r="40" s="24" customFormat="1" x14ac:dyDescent="0.25"/>
    <row r="41" s="24" customFormat="1" x14ac:dyDescent="0.25"/>
    <row r="42" s="24" customFormat="1" x14ac:dyDescent="0.25"/>
    <row r="43" s="24" customFormat="1" x14ac:dyDescent="0.25"/>
    <row r="44" s="24" customFormat="1" x14ac:dyDescent="0.25"/>
    <row r="45" s="24" customFormat="1" x14ac:dyDescent="0.25"/>
    <row r="46" s="24" customFormat="1" x14ac:dyDescent="0.25"/>
    <row r="47" s="24" customFormat="1" x14ac:dyDescent="0.25"/>
    <row r="48" s="24" customFormat="1" x14ac:dyDescent="0.25"/>
    <row r="49" s="24" customFormat="1" x14ac:dyDescent="0.25"/>
  </sheetData>
  <mergeCells count="8">
    <mergeCell ref="B24:F24"/>
    <mergeCell ref="B25:F25"/>
    <mergeCell ref="B5:B8"/>
    <mergeCell ref="C5:F5"/>
    <mergeCell ref="D6:F6"/>
    <mergeCell ref="F7:F8"/>
    <mergeCell ref="B22:F22"/>
    <mergeCell ref="B23:F23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Y37"/>
  <sheetViews>
    <sheetView workbookViewId="0">
      <pane xSplit="12" ySplit="26" topLeftCell="M39" activePane="bottomRight" state="frozen"/>
      <selection pane="topRight" activeCell="M1" sqref="M1"/>
      <selection pane="bottomLeft" activeCell="A27" sqref="A27"/>
      <selection pane="bottomRight"/>
    </sheetView>
  </sheetViews>
  <sheetFormatPr defaultRowHeight="15" x14ac:dyDescent="0.25"/>
  <cols>
    <col min="1" max="1" width="15.7109375" customWidth="1"/>
    <col min="2" max="2" width="48.85546875" bestFit="1" customWidth="1"/>
    <col min="3" max="3" width="12.7109375" customWidth="1"/>
    <col min="4" max="4" width="13" customWidth="1"/>
    <col min="5" max="7" width="12.7109375" customWidth="1"/>
    <col min="8" max="9" width="9.140625" style="24"/>
    <col min="10" max="10" width="32.5703125" style="24" bestFit="1" customWidth="1"/>
    <col min="11" max="11" width="9.140625" style="24"/>
    <col min="12" max="12" width="16.7109375" style="24" customWidth="1"/>
    <col min="13" max="25" width="9.140625" style="24"/>
  </cols>
  <sheetData>
    <row r="1" spans="1:10" s="24" customFormat="1" x14ac:dyDescent="0.25">
      <c r="A1" s="158" t="s">
        <v>193</v>
      </c>
    </row>
    <row r="2" spans="1:10" ht="18" thickBot="1" x14ac:dyDescent="0.3">
      <c r="A2" s="24"/>
      <c r="B2" s="114" t="s">
        <v>161</v>
      </c>
      <c r="C2" s="115"/>
      <c r="D2" s="116"/>
      <c r="E2" s="117"/>
      <c r="F2" s="118"/>
      <c r="G2" s="119"/>
      <c r="H2" s="120"/>
    </row>
    <row r="3" spans="1:10" x14ac:dyDescent="0.25">
      <c r="A3" s="106"/>
      <c r="B3" s="209" t="s">
        <v>148</v>
      </c>
      <c r="C3" s="215" t="s">
        <v>97</v>
      </c>
      <c r="D3" s="216"/>
      <c r="E3" s="216"/>
      <c r="F3" s="216"/>
      <c r="G3" s="216"/>
      <c r="H3" s="217"/>
      <c r="I3" s="26"/>
    </row>
    <row r="4" spans="1:10" x14ac:dyDescent="0.25">
      <c r="A4" s="106"/>
      <c r="B4" s="210"/>
      <c r="C4" s="212">
        <v>2013</v>
      </c>
      <c r="D4" s="213"/>
      <c r="E4" s="213"/>
      <c r="F4" s="214"/>
      <c r="G4" s="218">
        <v>2014</v>
      </c>
      <c r="H4" s="219"/>
    </row>
    <row r="5" spans="1:10" x14ac:dyDescent="0.25">
      <c r="A5" s="106"/>
      <c r="B5" s="211"/>
      <c r="C5" s="103" t="s">
        <v>143</v>
      </c>
      <c r="D5" s="105" t="s">
        <v>144</v>
      </c>
      <c r="E5" s="122" t="s">
        <v>145</v>
      </c>
      <c r="F5" s="105" t="s">
        <v>146</v>
      </c>
      <c r="G5" s="105" t="s">
        <v>147</v>
      </c>
      <c r="H5" s="107" t="s">
        <v>156</v>
      </c>
    </row>
    <row r="6" spans="1:10" x14ac:dyDescent="0.25">
      <c r="A6" s="106"/>
      <c r="B6" s="108" t="s">
        <v>8</v>
      </c>
      <c r="C6" s="121"/>
      <c r="D6" s="121"/>
      <c r="E6" s="75"/>
      <c r="F6" s="121"/>
      <c r="G6" s="121"/>
      <c r="H6" s="104"/>
      <c r="I6" s="26"/>
      <c r="J6" s="85"/>
    </row>
    <row r="7" spans="1:10" ht="17.100000000000001" customHeight="1" x14ac:dyDescent="0.25">
      <c r="A7" s="106"/>
      <c r="B7" s="109" t="s">
        <v>73</v>
      </c>
      <c r="C7" s="123">
        <f>VLOOKUP(C$5,Tabela_2!$B$6:$BM$161,ROW(A30),FALSE)</f>
        <v>0.75485262401151498</v>
      </c>
      <c r="D7" s="123">
        <f>VLOOKUP(D$5,Tabela_2!$B$6:$BM$161,ROW(B30),FALSE)</f>
        <v>5.0408719346048958</v>
      </c>
      <c r="E7" s="123">
        <f>VLOOKUP(E$5,Tabela_2!$B$6:$BM$161,ROW(C30),FALSE)</f>
        <v>2.4733876017533074</v>
      </c>
      <c r="F7" s="123">
        <f>VLOOKUP(F$5,Tabela_2!$B$6:$BM$161,ROW(D30),FALSE)</f>
        <v>-6.4766839378238572E-2</v>
      </c>
      <c r="G7" s="123">
        <f>VLOOKUP(G$5,Tabela_2!$B$6:$BM$161,ROW(E30),FALSE)</f>
        <v>0.49946485907954585</v>
      </c>
      <c r="H7" s="123">
        <f>VLOOKUP(H$5,Tabela_2!$B$6:$BM$161,ROW(F30),FALSE)</f>
        <v>-5.285343709468215</v>
      </c>
      <c r="I7" s="26"/>
      <c r="J7" s="85"/>
    </row>
    <row r="8" spans="1:10" ht="17.100000000000001" customHeight="1" x14ac:dyDescent="0.25">
      <c r="A8" s="106"/>
      <c r="B8" s="109" t="s">
        <v>74</v>
      </c>
      <c r="C8" s="123">
        <f>VLOOKUP(C$5,Tabela_2!$B$6:$BM$161,ROW(A31),FALSE)</f>
        <v>-5.3759662684469633</v>
      </c>
      <c r="D8" s="123">
        <f>VLOOKUP(D$5,Tabela_2!$B$6:$BM$161,ROW(B31),FALSE)</f>
        <v>-5.913621262458479</v>
      </c>
      <c r="E8" s="123">
        <f>VLOOKUP(E$5,Tabela_2!$B$6:$BM$161,ROW(C31),FALSE)</f>
        <v>-1.8664047151277119</v>
      </c>
      <c r="F8" s="123">
        <f>VLOOKUP(F$5,Tabela_2!$B$6:$BM$161,ROW(D31),FALSE)</f>
        <v>-1.5539009388151337</v>
      </c>
      <c r="G8" s="123">
        <f>VLOOKUP(G$5,Tabela_2!$B$6:$BM$161,ROW(E31),FALSE)</f>
        <v>3.6390642406238793</v>
      </c>
      <c r="H8" s="123">
        <f>VLOOKUP(H$5,Tabela_2!$B$6:$BM$161,ROW(F31),FALSE)</f>
        <v>4.6963276836158308</v>
      </c>
      <c r="I8" s="26"/>
    </row>
    <row r="9" spans="1:10" ht="17.100000000000001" customHeight="1" x14ac:dyDescent="0.25">
      <c r="A9" s="106"/>
      <c r="B9" s="109" t="s">
        <v>75</v>
      </c>
      <c r="C9" s="123">
        <f>VLOOKUP(C$5,Tabela_2!$B$6:$BM$161,ROW(A32),FALSE)</f>
        <v>1.5501081470800093</v>
      </c>
      <c r="D9" s="123">
        <f>VLOOKUP(D$5,Tabela_2!$B$6:$BM$161,ROW(B32),FALSE)</f>
        <v>6.5299145299145378</v>
      </c>
      <c r="E9" s="123">
        <f>VLOOKUP(E$5,Tabela_2!$B$6:$BM$161,ROW(C32),FALSE)</f>
        <v>2.9567382508558948</v>
      </c>
      <c r="F9" s="123">
        <f>VLOOKUP(F$5,Tabela_2!$B$6:$BM$161,ROW(D32),FALSE)</f>
        <v>0.1294917449012889</v>
      </c>
      <c r="G9" s="123">
        <f>VLOOKUP(G$5,Tabela_2!$B$6:$BM$161,ROW(E32),FALSE)</f>
        <v>0.14199503017395809</v>
      </c>
      <c r="H9" s="123">
        <f>VLOOKUP(H$5,Tabela_2!$B$6:$BM$161,ROW(F32),FALSE)</f>
        <v>-6.4505776636713748</v>
      </c>
      <c r="I9" s="26"/>
    </row>
    <row r="10" spans="1:10" ht="17.100000000000001" customHeight="1" x14ac:dyDescent="0.25">
      <c r="A10" s="106"/>
      <c r="B10" s="110" t="s">
        <v>151</v>
      </c>
      <c r="C10" s="123">
        <f>VLOOKUP(C$5,Tabela_2!$B$6:$BM$161,ROW(A33),FALSE)</f>
        <v>-2.1083092186854335</v>
      </c>
      <c r="D10" s="123">
        <f>VLOOKUP(D$5,Tabela_2!$B$6:$BM$161,ROW(B33),FALSE)</f>
        <v>6.6545454545454241</v>
      </c>
      <c r="E10" s="123">
        <f>VLOOKUP(E$5,Tabela_2!$B$6:$BM$161,ROW(C33),FALSE)</f>
        <v>0.97384529771840089</v>
      </c>
      <c r="F10" s="123">
        <f>VLOOKUP(F$5,Tabela_2!$B$6:$BM$161,ROW(D33),FALSE)</f>
        <v>-2.8421377818968141</v>
      </c>
      <c r="G10" s="123">
        <f>VLOOKUP(G$5,Tabela_2!$B$6:$BM$161,ROW(E33),FALSE)</f>
        <v>2.0692567567567766</v>
      </c>
      <c r="H10" s="123">
        <f>VLOOKUP(H$5,Tabela_2!$B$6:$BM$161,ROW(F33),FALSE)</f>
        <v>2.59120354585749</v>
      </c>
      <c r="I10" s="26"/>
    </row>
    <row r="11" spans="1:10" ht="17.100000000000001" customHeight="1" x14ac:dyDescent="0.25">
      <c r="A11" s="106"/>
      <c r="B11" s="110" t="s">
        <v>150</v>
      </c>
      <c r="C11" s="123">
        <f>VLOOKUP(C$5,Tabela_2!$B$6:$BM$161,ROW(A34),FALSE)</f>
        <v>-0.13750429700927214</v>
      </c>
      <c r="D11" s="123">
        <f>VLOOKUP(D$5,Tabela_2!$B$6:$BM$161,ROW(B34),FALSE)</f>
        <v>0.78178110129161205</v>
      </c>
      <c r="E11" s="123">
        <f>VLOOKUP(E$5,Tabela_2!$B$6:$BM$161,ROW(C34),FALSE)</f>
        <v>-1.507702392658139</v>
      </c>
      <c r="F11" s="123">
        <f>VLOOKUP(F$5,Tabela_2!$B$6:$BM$161,ROW(D34),FALSE)</f>
        <v>-1.2911555842478939</v>
      </c>
      <c r="G11" s="123">
        <f>VLOOKUP(G$5,Tabela_2!$B$6:$BM$161,ROW(E34),FALSE)</f>
        <v>-0.82616179001719914</v>
      </c>
      <c r="H11" s="123">
        <f>VLOOKUP(H$5,Tabela_2!$B$6:$BM$161,ROW(F34),FALSE)</f>
        <v>-1.9561551433389557</v>
      </c>
      <c r="I11" s="26"/>
    </row>
    <row r="12" spans="1:10" ht="17.100000000000001" customHeight="1" x14ac:dyDescent="0.25">
      <c r="A12" s="106"/>
      <c r="B12" s="110" t="s">
        <v>152</v>
      </c>
      <c r="C12" s="123">
        <f>VLOOKUP(C$5,Tabela_2!$B$6:$BM$161,ROW(A35),FALSE)</f>
        <v>-0.44490075290899433</v>
      </c>
      <c r="D12" s="123">
        <f>VLOOKUP(D$5,Tabela_2!$B$6:$BM$161,ROW(B35),FALSE)</f>
        <v>3.5152326749246843</v>
      </c>
      <c r="E12" s="123">
        <f>VLOOKUP(E$5,Tabela_2!$B$6:$BM$161,ROW(C35),FALSE)</f>
        <v>2.2829581993569104</v>
      </c>
      <c r="F12" s="123">
        <f>VLOOKUP(F$5,Tabela_2!$B$6:$BM$161,ROW(D35),FALSE)</f>
        <v>3.4899328859060441</v>
      </c>
      <c r="G12" s="123">
        <f>VLOOKUP(G$5,Tabela_2!$B$6:$BM$161,ROW(E35),FALSE)</f>
        <v>0.96253007906499377</v>
      </c>
      <c r="H12" s="123">
        <f>VLOOKUP(H$5,Tabela_2!$B$6:$BM$161,ROW(F35),FALSE)</f>
        <v>-4.9805950840879571</v>
      </c>
      <c r="I12" s="26"/>
    </row>
    <row r="13" spans="1:10" ht="17.100000000000001" customHeight="1" x14ac:dyDescent="0.25">
      <c r="A13" s="106"/>
      <c r="B13" s="110" t="s">
        <v>149</v>
      </c>
      <c r="C13" s="123">
        <f>VLOOKUP(C$5,Tabela_2!$B$6:$BM$161,ROW(A36),FALSE)</f>
        <v>-2.1074099252209377</v>
      </c>
      <c r="D13" s="123">
        <f>VLOOKUP(D$5,Tabela_2!$B$6:$BM$161,ROW(B36),FALSE)</f>
        <v>3.1949934123847168</v>
      </c>
      <c r="E13" s="123">
        <f>VLOOKUP(E$5,Tabela_2!$B$6:$BM$161,ROW(C36),FALSE)</f>
        <v>-9.7624471200785656E-2</v>
      </c>
      <c r="F13" s="123">
        <f>VLOOKUP(F$5,Tabela_2!$B$6:$BM$161,ROW(D36),FALSE)</f>
        <v>-0.71186440677964979</v>
      </c>
      <c r="G13" s="123">
        <f>VLOOKUP(G$5,Tabela_2!$B$6:$BM$161,ROW(E36),FALSE)</f>
        <v>-0.13888888888887729</v>
      </c>
      <c r="H13" s="123">
        <f>VLOOKUP(H$5,Tabela_2!$B$6:$BM$161,ROW(F36),FALSE)</f>
        <v>-10.054261091605488</v>
      </c>
      <c r="I13" s="26"/>
    </row>
    <row r="14" spans="1:10" ht="17.100000000000001" customHeight="1" x14ac:dyDescent="0.25">
      <c r="A14" s="106"/>
      <c r="B14" s="111"/>
      <c r="C14" s="137"/>
      <c r="D14" s="137"/>
      <c r="E14" s="137"/>
      <c r="F14" s="137"/>
      <c r="G14" s="137"/>
      <c r="H14" s="123"/>
      <c r="I14" s="26"/>
    </row>
    <row r="15" spans="1:10" ht="17.100000000000001" customHeight="1" x14ac:dyDescent="0.25">
      <c r="A15" s="106"/>
      <c r="B15" s="112" t="s">
        <v>16</v>
      </c>
      <c r="C15" s="138"/>
      <c r="D15" s="137"/>
      <c r="E15" s="137"/>
      <c r="F15" s="137"/>
      <c r="G15" s="137"/>
      <c r="H15" s="123"/>
      <c r="I15" s="26"/>
    </row>
    <row r="16" spans="1:10" ht="17.100000000000001" customHeight="1" x14ac:dyDescent="0.25">
      <c r="A16" s="106"/>
      <c r="B16" s="109" t="s">
        <v>73</v>
      </c>
      <c r="C16" s="137">
        <f>VLOOKUP(C$5,Tabela_2!$B$6:$BT$161,ROW(A65),FALSE)</f>
        <v>-6.972111553784865</v>
      </c>
      <c r="D16" s="137">
        <f>VLOOKUP(D$5,Tabela_2!$B$6:$BT$161,ROW(B65),FALSE)</f>
        <v>-2.355752816660972</v>
      </c>
      <c r="E16" s="137">
        <f>VLOOKUP(E$5,Tabela_2!$B$6:$BT$161,ROW(C65),FALSE)</f>
        <v>-5.4919908466819045</v>
      </c>
      <c r="F16" s="137">
        <f>VLOOKUP(F$5,Tabela_2!$B$6:$BT$161,ROW(D65),FALSE)</f>
        <v>-2.0659780073309153</v>
      </c>
      <c r="G16" s="137">
        <f>VLOOKUP(G$5,Tabela_2!$B$6:$BT$161,ROW(E65),FALSE)</f>
        <v>-4.8536759457530216</v>
      </c>
      <c r="H16" s="137">
        <f>VLOOKUP(H$5,Tabela_2!$B$6:$BT$161,ROW(F65),FALSE)</f>
        <v>0.69930069930070893</v>
      </c>
      <c r="I16" s="26"/>
    </row>
    <row r="17" spans="1:9" ht="17.100000000000001" customHeight="1" x14ac:dyDescent="0.25">
      <c r="A17" s="106"/>
      <c r="B17" s="109" t="s">
        <v>74</v>
      </c>
      <c r="C17" s="137">
        <f>VLOOKUP(C$5,Tabela_2!$B$6:$BT$161,ROW(A66),FALSE)</f>
        <v>-7.3014804845222265</v>
      </c>
      <c r="D17" s="137">
        <f>VLOOKUP(D$5,Tabela_2!$B$6:$BT$161,ROW(B66),FALSE)</f>
        <v>-2.9194630872483085</v>
      </c>
      <c r="E17" s="137">
        <f>VLOOKUP(E$5,Tabela_2!$B$6:$BT$161,ROW(C66),FALSE)</f>
        <v>-9.02479338842973</v>
      </c>
      <c r="F17" s="137">
        <f>VLOOKUP(F$5,Tabela_2!$B$6:$BT$161,ROW(D66),FALSE)</f>
        <v>-4.0000000000000036</v>
      </c>
      <c r="G17" s="137">
        <f>VLOOKUP(G$5,Tabela_2!$B$6:$BT$161,ROW(E66),FALSE)</f>
        <v>-2.7949183303085268</v>
      </c>
      <c r="H17" s="137">
        <f>VLOOKUP(H$5,Tabela_2!$B$6:$BT$161,ROW(F66),FALSE)</f>
        <v>4.6664362253715952</v>
      </c>
      <c r="I17" s="26"/>
    </row>
    <row r="18" spans="1:9" ht="17.100000000000001" customHeight="1" x14ac:dyDescent="0.25">
      <c r="A18" s="106"/>
      <c r="B18" s="109" t="s">
        <v>75</v>
      </c>
      <c r="C18" s="137">
        <f>VLOOKUP(C$5,Tabela_2!$B$6:$BT$161,ROW(A67),FALSE)</f>
        <v>-6.5707747629944357</v>
      </c>
      <c r="D18" s="137">
        <f>VLOOKUP(D$5,Tabela_2!$B$6:$BT$161,ROW(B67),FALSE)</f>
        <v>-1.6730568142209634</v>
      </c>
      <c r="E18" s="137">
        <f>VLOOKUP(E$5,Tabela_2!$B$6:$BT$161,ROW(C67),FALSE)</f>
        <v>-1.4516129032258074</v>
      </c>
      <c r="F18" s="137">
        <f>VLOOKUP(F$5,Tabela_2!$B$6:$BT$161,ROW(D67),FALSE)</f>
        <v>0.26917900403768957</v>
      </c>
      <c r="G18" s="137">
        <f>VLOOKUP(G$5,Tabela_2!$B$6:$BT$161,ROW(E67),FALSE)</f>
        <v>-7.2778166550034999</v>
      </c>
      <c r="H18" s="137">
        <f>VLOOKUP(H$5,Tabela_2!$B$6:$BT$161,ROW(F67),FALSE)</f>
        <v>-4.1120170152428308</v>
      </c>
      <c r="I18" s="26"/>
    </row>
    <row r="19" spans="1:9" ht="17.100000000000001" customHeight="1" x14ac:dyDescent="0.25">
      <c r="A19" s="106"/>
      <c r="B19" s="110" t="s">
        <v>151</v>
      </c>
      <c r="C19" s="137">
        <f>VLOOKUP(C$5,Tabela_2!$B$6:$BT$161,ROW(A68),FALSE)</f>
        <v>-13.900349095525256</v>
      </c>
      <c r="D19" s="137">
        <f>VLOOKUP(D$5,Tabela_2!$B$6:$BT$161,ROW(B68),FALSE)</f>
        <v>-6.890130353817514</v>
      </c>
      <c r="E19" s="137">
        <f>VLOOKUP(E$5,Tabela_2!$B$6:$BT$161,ROW(C68),FALSE)</f>
        <v>-1.9175455417066334</v>
      </c>
      <c r="F19" s="137">
        <f>VLOOKUP(F$5,Tabela_2!$B$6:$BT$161,ROW(D68),FALSE)</f>
        <v>0.85638998682475709</v>
      </c>
      <c r="G19" s="137">
        <f>VLOOKUP(G$5,Tabela_2!$B$6:$BT$161,ROW(E68),FALSE)</f>
        <v>-9.1043125691116717</v>
      </c>
      <c r="H19" s="137">
        <f>VLOOKUP(H$5,Tabela_2!$B$6:$BT$161,ROW(F68),FALSE)</f>
        <v>-9.7599999999999909</v>
      </c>
      <c r="I19" s="26"/>
    </row>
    <row r="20" spans="1:9" ht="17.100000000000001" customHeight="1" x14ac:dyDescent="0.25">
      <c r="A20" s="106"/>
      <c r="B20" s="110" t="s">
        <v>150</v>
      </c>
      <c r="C20" s="137">
        <f>VLOOKUP(C$5,Tabela_2!$B$6:$BT$161,ROW(A69),FALSE)</f>
        <v>-7.9947575360419298</v>
      </c>
      <c r="D20" s="137">
        <f>VLOOKUP(D$5,Tabela_2!$B$6:$BT$161,ROW(B69),FALSE)</f>
        <v>4.6897546897546771</v>
      </c>
      <c r="E20" s="137">
        <f>VLOOKUP(E$5,Tabela_2!$B$6:$BT$161,ROW(C69),FALSE)</f>
        <v>-1.9377382465057158</v>
      </c>
      <c r="F20" s="137">
        <f>VLOOKUP(F$5,Tabela_2!$B$6:$BT$161,ROW(D69),FALSE)</f>
        <v>-1.0894684714427338</v>
      </c>
      <c r="G20" s="137">
        <f>VLOOKUP(G$5,Tabela_2!$B$6:$BT$161,ROW(E69),FALSE)</f>
        <v>7.1225071225056169E-2</v>
      </c>
      <c r="H20" s="137">
        <f>VLOOKUP(H$5,Tabela_2!$B$6:$BT$161,ROW(F69),FALSE)</f>
        <v>-1.7574086836664504</v>
      </c>
      <c r="I20" s="26"/>
    </row>
    <row r="21" spans="1:9" ht="17.100000000000001" customHeight="1" x14ac:dyDescent="0.25">
      <c r="A21" s="106"/>
      <c r="B21" s="110" t="s">
        <v>152</v>
      </c>
      <c r="C21" s="137">
        <f>VLOOKUP(C$5,Tabela_2!$B$6:$BT$161,ROW(A70),FALSE)</f>
        <v>1.1834319526627279</v>
      </c>
      <c r="D21" s="137">
        <f>VLOOKUP(D$5,Tabela_2!$B$6:$BT$161,ROW(B70),FALSE)</f>
        <v>4.9430894308942985</v>
      </c>
      <c r="E21" s="137">
        <f>VLOOKUP(E$5,Tabela_2!$B$6:$BT$161,ROW(C70),FALSE)</f>
        <v>3.0845157310302573</v>
      </c>
      <c r="F21" s="137">
        <f>VLOOKUP(F$5,Tabela_2!$B$6:$BT$161,ROW(D70),FALSE)</f>
        <v>5.9053717538242623</v>
      </c>
      <c r="G21" s="137">
        <f>VLOOKUP(G$5,Tabela_2!$B$6:$BT$161,ROW(E70),FALSE)</f>
        <v>5.7791537667698734</v>
      </c>
      <c r="H21" s="137">
        <f>VLOOKUP(H$5,Tabela_2!$B$6:$BT$161,ROW(F70),FALSE)</f>
        <v>-0.40285094515030151</v>
      </c>
      <c r="I21" s="26"/>
    </row>
    <row r="22" spans="1:9" ht="17.100000000000001" customHeight="1" thickBot="1" x14ac:dyDescent="0.3">
      <c r="A22" s="106"/>
      <c r="B22" s="113" t="s">
        <v>149</v>
      </c>
      <c r="C22" s="137">
        <f>VLOOKUP(C$5,Tabela_2!$B$6:$BT$161,ROW(A71),FALSE)</f>
        <v>-0.53386720053385517</v>
      </c>
      <c r="D22" s="137">
        <f>VLOOKUP(D$5,Tabela_2!$B$6:$BT$161,ROW(B71),FALSE)</f>
        <v>-8.9231801408923275</v>
      </c>
      <c r="E22" s="137">
        <f>VLOOKUP(E$5,Tabela_2!$B$6:$BT$161,ROW(C71),FALSE)</f>
        <v>3.0202578268876623</v>
      </c>
      <c r="F22" s="137">
        <f>VLOOKUP(F$5,Tabela_2!$B$6:$BT$161,ROW(D71),FALSE)</f>
        <v>3.682516982481232</v>
      </c>
      <c r="G22" s="137">
        <f>VLOOKUP(G$5,Tabela_2!$B$6:$BT$161,ROW(E71),FALSE)</f>
        <v>-18.862068965517242</v>
      </c>
      <c r="H22" s="137">
        <f>VLOOKUP(H$5,Tabela_2!$B$6:$BT$161,ROW(F71),FALSE)</f>
        <v>9.4772630684232908</v>
      </c>
      <c r="I22" s="26"/>
    </row>
    <row r="23" spans="1:9" ht="18" customHeight="1" x14ac:dyDescent="0.25">
      <c r="A23" s="24"/>
      <c r="B23" s="208" t="s">
        <v>43</v>
      </c>
      <c r="C23" s="208"/>
      <c r="D23" s="208"/>
      <c r="E23" s="208"/>
      <c r="F23" s="208"/>
      <c r="G23" s="86"/>
      <c r="H23" s="86"/>
    </row>
    <row r="24" spans="1:9" ht="16.5" customHeight="1" x14ac:dyDescent="0.25">
      <c r="A24" s="24"/>
      <c r="B24" s="204" t="s">
        <v>44</v>
      </c>
      <c r="C24" s="204"/>
      <c r="D24" s="204"/>
      <c r="E24" s="204"/>
      <c r="F24" s="204"/>
      <c r="G24" s="24"/>
    </row>
    <row r="25" spans="1:9" ht="16.5" customHeight="1" x14ac:dyDescent="0.25">
      <c r="A25" s="24"/>
      <c r="B25" s="204" t="s">
        <v>160</v>
      </c>
      <c r="C25" s="204"/>
      <c r="D25" s="204"/>
      <c r="E25" s="204"/>
      <c r="F25" s="204"/>
      <c r="G25" s="24"/>
    </row>
    <row r="26" spans="1:9" ht="15" customHeight="1" x14ac:dyDescent="0.25">
      <c r="A26" s="24"/>
      <c r="B26" s="204" t="s">
        <v>192</v>
      </c>
      <c r="C26" s="204"/>
      <c r="D26" s="204"/>
      <c r="E26" s="204"/>
      <c r="F26" s="204"/>
      <c r="G26" s="24"/>
    </row>
    <row r="27" spans="1:9" s="24" customFormat="1" x14ac:dyDescent="0.25"/>
    <row r="28" spans="1:9" s="24" customFormat="1" x14ac:dyDescent="0.25"/>
    <row r="29" spans="1:9" s="24" customFormat="1" x14ac:dyDescent="0.25"/>
    <row r="30" spans="1:9" s="24" customFormat="1" x14ac:dyDescent="0.25"/>
    <row r="31" spans="1:9" s="24" customFormat="1" x14ac:dyDescent="0.25"/>
    <row r="32" spans="1:9" s="24" customFormat="1" x14ac:dyDescent="0.25"/>
    <row r="33" s="24" customFormat="1" x14ac:dyDescent="0.25"/>
    <row r="34" s="24" customFormat="1" x14ac:dyDescent="0.25"/>
    <row r="35" s="24" customFormat="1" x14ac:dyDescent="0.25"/>
    <row r="36" s="24" customFormat="1" x14ac:dyDescent="0.25"/>
    <row r="37" s="24" customFormat="1" x14ac:dyDescent="0.25"/>
  </sheetData>
  <mergeCells count="8">
    <mergeCell ref="B24:F24"/>
    <mergeCell ref="B25:F25"/>
    <mergeCell ref="B26:F26"/>
    <mergeCell ref="B3:B5"/>
    <mergeCell ref="B23:F23"/>
    <mergeCell ref="C4:F4"/>
    <mergeCell ref="C3:H3"/>
    <mergeCell ref="G4:H4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sheetData>
    <row r="1" spans="1:15" x14ac:dyDescent="0.25">
      <c r="A1" s="62" t="s">
        <v>13</v>
      </c>
      <c r="B1" s="62" t="s">
        <v>9</v>
      </c>
      <c r="C1" s="62" t="s">
        <v>14</v>
      </c>
      <c r="D1" s="62" t="s">
        <v>10</v>
      </c>
      <c r="E1" s="62" t="s">
        <v>21</v>
      </c>
      <c r="F1" s="62" t="s">
        <v>19</v>
      </c>
      <c r="G1" s="62" t="s">
        <v>12</v>
      </c>
      <c r="H1" s="62" t="s">
        <v>8</v>
      </c>
      <c r="I1" s="62" t="s">
        <v>15</v>
      </c>
      <c r="J1" s="62" t="s">
        <v>18</v>
      </c>
      <c r="K1" s="62" t="s">
        <v>16</v>
      </c>
      <c r="L1" s="62" t="s">
        <v>20</v>
      </c>
      <c r="M1" s="62" t="s">
        <v>17</v>
      </c>
      <c r="N1" s="62" t="s">
        <v>11</v>
      </c>
      <c r="O1" s="62" t="s">
        <v>23</v>
      </c>
    </row>
    <row r="2" spans="1:15" x14ac:dyDescent="0.25">
      <c r="A2" s="145">
        <v>12.300520000000001</v>
      </c>
      <c r="B2" s="145">
        <v>4.5004799999999996</v>
      </c>
      <c r="C2" s="145">
        <v>3.60053</v>
      </c>
      <c r="D2" s="145">
        <v>3.5004900000000001</v>
      </c>
      <c r="E2" s="145">
        <v>2.8005999999999998</v>
      </c>
      <c r="F2" s="145">
        <v>-0.19942000000000001</v>
      </c>
      <c r="G2" s="145">
        <v>-3.6994900000000004</v>
      </c>
      <c r="H2" s="145">
        <v>-4.8995300000000004</v>
      </c>
      <c r="I2" s="145">
        <v>-7.8994600000000004</v>
      </c>
      <c r="J2" s="145">
        <v>-8.1994299999999996</v>
      </c>
      <c r="K2" s="145">
        <v>-8.4994499999999995</v>
      </c>
      <c r="L2" s="145">
        <v>-11.699409999999999</v>
      </c>
      <c r="M2" s="145">
        <v>-11.89944</v>
      </c>
      <c r="N2" s="145">
        <v>-15.599499999999999</v>
      </c>
      <c r="O2" s="145">
        <v>-16.59939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F38"/>
  <sheetViews>
    <sheetView topLeftCell="B1" workbookViewId="0">
      <pane xSplit="15" ySplit="35" topLeftCell="Q36" activePane="bottomRight" state="frozen"/>
      <selection activeCell="B1" sqref="B1"/>
      <selection pane="topRight" activeCell="Q1" sqref="Q1"/>
      <selection pane="bottomLeft" activeCell="B36" sqref="B36"/>
      <selection pane="bottomRight"/>
    </sheetView>
  </sheetViews>
  <sheetFormatPr defaultRowHeight="15" x14ac:dyDescent="0.25"/>
  <cols>
    <col min="1" max="1" width="9.140625" hidden="1" customWidth="1"/>
    <col min="2" max="2" width="17.42578125" customWidth="1"/>
    <col min="3" max="3" width="10.28515625" hidden="1" customWidth="1"/>
    <col min="4" max="4" width="14.5703125" hidden="1" customWidth="1"/>
    <col min="5" max="5" width="13.140625" bestFit="1" customWidth="1"/>
    <col min="6" max="6" width="15.140625" bestFit="1" customWidth="1"/>
    <col min="7" max="7" width="15" bestFit="1" customWidth="1"/>
    <col min="8" max="8" width="12.140625" bestFit="1" customWidth="1"/>
    <col min="9" max="9" width="14.5703125" bestFit="1" customWidth="1"/>
    <col min="10" max="10" width="13.140625" bestFit="1" customWidth="1"/>
    <col min="11" max="11" width="15.140625" bestFit="1" customWidth="1"/>
    <col min="12" max="12" width="15" bestFit="1" customWidth="1"/>
    <col min="13" max="13" width="12.140625" bestFit="1" customWidth="1"/>
    <col min="14" max="14" width="14.140625" customWidth="1"/>
    <col min="15" max="15" width="16.140625" customWidth="1"/>
    <col min="16" max="16" width="37.7109375" customWidth="1"/>
    <col min="17" max="17" width="15" customWidth="1"/>
    <col min="18" max="18" width="15" bestFit="1" customWidth="1"/>
    <col min="19" max="19" width="14.28515625" customWidth="1"/>
    <col min="20" max="20" width="10.7109375" bestFit="1" customWidth="1"/>
  </cols>
  <sheetData>
    <row r="1" spans="2:32" x14ac:dyDescent="0.25">
      <c r="B1" s="158" t="s">
        <v>193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2:32" x14ac:dyDescent="0.25">
      <c r="B2" s="24"/>
      <c r="C2" s="24"/>
      <c r="D2" s="24"/>
      <c r="E2" s="24"/>
      <c r="F2" s="24"/>
      <c r="G2" s="24"/>
      <c r="H2" s="24"/>
      <c r="I2" s="24"/>
      <c r="J2" s="24"/>
      <c r="K2" s="80"/>
      <c r="L2" s="80"/>
      <c r="M2" s="80"/>
      <c r="N2" s="80"/>
      <c r="O2" s="80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2:32" ht="17.25" x14ac:dyDescent="0.25">
      <c r="B3" s="6" t="s">
        <v>162</v>
      </c>
      <c r="C3" s="6"/>
      <c r="D3" s="6"/>
      <c r="E3" s="6"/>
      <c r="F3" s="6"/>
      <c r="G3" s="6"/>
      <c r="H3" s="6"/>
      <c r="I3" s="6"/>
      <c r="J3" s="6"/>
      <c r="K3" s="6"/>
      <c r="L3" s="7"/>
      <c r="M3" s="8"/>
      <c r="N3" s="9"/>
      <c r="O3" s="42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2:32" ht="15.75" thickBot="1" x14ac:dyDescent="0.3">
      <c r="B4" s="11">
        <f>ÍNDICE!C3</f>
        <v>41852</v>
      </c>
      <c r="C4" s="11"/>
      <c r="D4" s="11"/>
      <c r="E4" s="11"/>
      <c r="F4" s="11"/>
      <c r="G4" s="11"/>
      <c r="H4" s="11"/>
      <c r="I4" s="11"/>
      <c r="J4" s="11"/>
      <c r="K4" s="11"/>
      <c r="L4" s="7"/>
      <c r="M4" s="8"/>
      <c r="N4" s="42"/>
      <c r="O4" s="42"/>
      <c r="P4" s="24"/>
      <c r="Q4" s="24"/>
      <c r="R4" s="81"/>
      <c r="S4" s="81"/>
      <c r="T4" s="24"/>
      <c r="U4" s="24"/>
      <c r="V4" s="82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2:32" x14ac:dyDescent="0.25">
      <c r="B5" s="192" t="s">
        <v>37</v>
      </c>
      <c r="C5" s="230" t="s">
        <v>159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2:32" x14ac:dyDescent="0.25">
      <c r="B6" s="193"/>
      <c r="C6" s="232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4"/>
      <c r="Q6" s="24"/>
      <c r="R6" s="81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2:32" x14ac:dyDescent="0.25">
      <c r="B7" s="220"/>
      <c r="C7" s="226">
        <f t="shared" ref="C7:J7" si="0">D7-31</f>
        <v>41511</v>
      </c>
      <c r="D7" s="226">
        <f t="shared" si="0"/>
        <v>41542</v>
      </c>
      <c r="E7" s="226">
        <f t="shared" si="0"/>
        <v>41573</v>
      </c>
      <c r="F7" s="226">
        <f t="shared" si="0"/>
        <v>41604</v>
      </c>
      <c r="G7" s="226">
        <f t="shared" si="0"/>
        <v>41635</v>
      </c>
      <c r="H7" s="226">
        <f t="shared" si="0"/>
        <v>41666</v>
      </c>
      <c r="I7" s="226">
        <f t="shared" si="0"/>
        <v>41697</v>
      </c>
      <c r="J7" s="228">
        <f t="shared" si="0"/>
        <v>41728</v>
      </c>
      <c r="K7" s="226">
        <f>L7-30</f>
        <v>41759</v>
      </c>
      <c r="L7" s="226">
        <f>M7-31</f>
        <v>41789</v>
      </c>
      <c r="M7" s="226">
        <f>N7-31</f>
        <v>41820</v>
      </c>
      <c r="N7" s="224">
        <f>O7-1</f>
        <v>41851</v>
      </c>
      <c r="O7" s="222">
        <f>B4</f>
        <v>41852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2:32" ht="15.75" thickBot="1" x14ac:dyDescent="0.3">
      <c r="B8" s="221"/>
      <c r="C8" s="227"/>
      <c r="D8" s="227"/>
      <c r="E8" s="227"/>
      <c r="F8" s="227"/>
      <c r="G8" s="227"/>
      <c r="H8" s="227"/>
      <c r="I8" s="227"/>
      <c r="J8" s="229"/>
      <c r="K8" s="227"/>
      <c r="L8" s="227"/>
      <c r="M8" s="227"/>
      <c r="N8" s="225"/>
      <c r="O8" s="223"/>
      <c r="P8" s="24"/>
      <c r="Q8" s="81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2:32" ht="15.75" thickBot="1" x14ac:dyDescent="0.3">
      <c r="B9" s="17" t="s">
        <v>8</v>
      </c>
      <c r="C9" s="128">
        <f>VLOOKUP(C$7,Tabela_1!$A$6:$BM$161,ROW(A50),TRUE)</f>
        <v>1.9</v>
      </c>
      <c r="D9" s="128">
        <f>VLOOKUP(D$7,Tabela_1!$A$6:$BM$161,ROW(A50),TRUE)</f>
        <v>2.2999999999999998</v>
      </c>
      <c r="E9" s="128">
        <f>VLOOKUP(E$7,Tabela_1!$A$6:$BM$161,ROW(A50),TRUE)</f>
        <v>1.9</v>
      </c>
      <c r="F9" s="128">
        <f>VLOOKUP(F$7,Tabela_1!$A$6:$BM$161,ROW(B50),TRUE)</f>
        <v>2</v>
      </c>
      <c r="G9" s="128">
        <f>VLOOKUP(G$7,Tabela_1!$A$6:$BM$161,ROW(E50),TRUE)</f>
        <v>2.1</v>
      </c>
      <c r="H9" s="128">
        <f>VLOOKUP(H$7,Tabela_1!$A$6:$BM$161,ROW(F50),TRUE)</f>
        <v>1.4</v>
      </c>
      <c r="I9" s="128">
        <f>VLOOKUP(I$7,Tabela_1!$A$6:$BM$161,ROW(G50),TRUE)</f>
        <v>1.9</v>
      </c>
      <c r="J9" s="128">
        <f>VLOOKUP(J$7,Tabela_1!$A$6:$BM$161,ROW(H50),TRUE)</f>
        <v>2</v>
      </c>
      <c r="K9" s="128">
        <f>VLOOKUP($K$7,Tabela_1!$A$6:$BM$161,ROW(A50),TRUE)</f>
        <v>0.8</v>
      </c>
      <c r="L9" s="128">
        <f>VLOOKUP($L$7,Tabela_1!$A$6:$BM$161,ROW(A50),TRUE)</f>
        <v>0.3</v>
      </c>
      <c r="M9" s="128">
        <f>VLOOKUP($M$7,Tabela_1!$A$6:$BM$161,ROW(A50),TRUE)</f>
        <v>-0.6</v>
      </c>
      <c r="N9" s="128">
        <f>VLOOKUP($N$7,Tabela_1!$A$6:$BM$161,ROW(A50),TRUE)</f>
        <v>-1.2</v>
      </c>
      <c r="O9" s="139">
        <f>VLOOKUP($O$7,Tabela_1!$A$6:$BM$161,ROW(A50),FALSE)</f>
        <v>-1.8</v>
      </c>
      <c r="P9" s="24"/>
      <c r="Q9" s="81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2:32" x14ac:dyDescent="0.25">
      <c r="B10" s="18" t="s">
        <v>9</v>
      </c>
      <c r="C10" s="130">
        <f>VLOOKUP(C$7,Tabela_1!$A$6:$BM$161,ROW(A51),TRUE)</f>
        <v>5.0999999999999996</v>
      </c>
      <c r="D10" s="130">
        <f>VLOOKUP(D$7,Tabela_1!$A$6:$BM$161,ROW(A51),TRUE)</f>
        <v>5.4</v>
      </c>
      <c r="E10" s="130">
        <f>VLOOKUP(E$7,Tabela_1!$A$6:$BM$161,ROW(A51),TRUE)</f>
        <v>4.9000000000000004</v>
      </c>
      <c r="F10" s="130">
        <f>VLOOKUP(F$7,Tabela_1!$A$6:$BM$161,ROW(B51),TRUE)</f>
        <v>4.2</v>
      </c>
      <c r="G10" s="130">
        <f>VLOOKUP(G$7,Tabela_1!$A$6:$BM$161,ROW(E51),TRUE)</f>
        <v>3.4</v>
      </c>
      <c r="H10" s="130">
        <f>VLOOKUP(H$7,Tabela_1!$A$6:$BM$161,ROW(F51),TRUE)</f>
        <v>2.6</v>
      </c>
      <c r="I10" s="130">
        <f>VLOOKUP(I$7,Tabela_1!$A$6:$BM$161,ROW(G51),TRUE)</f>
        <v>3</v>
      </c>
      <c r="J10" s="130">
        <f>VLOOKUP(J$7,Tabela_1!$A$6:$BM$161,ROW(H51),TRUE)</f>
        <v>3.6</v>
      </c>
      <c r="K10" s="130">
        <f>VLOOKUP($K$7,Tabela_1!$A$6:$BM$161,ROW(A51),TRUE)</f>
        <v>2.8</v>
      </c>
      <c r="L10" s="130">
        <f>VLOOKUP($L$7,Tabela_1!$A$6:$BM$161,ROW(A51),TRUE)</f>
        <v>2.2999999999999998</v>
      </c>
      <c r="M10" s="130">
        <f>VLOOKUP($M$7,Tabela_1!$A$6:$BM$161,ROW(K51),TRUE)</f>
        <v>1.1000000000000001</v>
      </c>
      <c r="N10" s="130">
        <f>VLOOKUP($N$7,Tabela_1!$A$6:$BM$161,ROW(A51),TRUE)</f>
        <v>0</v>
      </c>
      <c r="O10" s="140">
        <f>VLOOKUP($O$7,Tabela_1!$A$6:$BM$161,ROW(A51),FALSE)</f>
        <v>-0.8</v>
      </c>
      <c r="P10" s="24"/>
      <c r="Q10" s="81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2:32" x14ac:dyDescent="0.25">
      <c r="B11" s="19" t="s">
        <v>10</v>
      </c>
      <c r="C11" s="132">
        <f>VLOOKUP(C$7,Tabela_1!$A$6:$BM$161,ROW(A52),TRUE)</f>
        <v>1.5</v>
      </c>
      <c r="D11" s="132">
        <f>VLOOKUP(D$7,Tabela_1!$A$6:$BM$161,ROW(A52),TRUE)</f>
        <v>2.7</v>
      </c>
      <c r="E11" s="132">
        <f>VLOOKUP(E$7,Tabela_1!$A$6:$BM$161,ROW(A52),TRUE)</f>
        <v>5.0999999999999996</v>
      </c>
      <c r="F11" s="132">
        <f>VLOOKUP(F$7,Tabela_1!$A$6:$BM$161,ROW(B52),TRUE)</f>
        <v>6.5</v>
      </c>
      <c r="G11" s="132">
        <f>VLOOKUP(G$7,Tabela_1!$A$6:$BM$161,ROW(E52),TRUE)</f>
        <v>7.3</v>
      </c>
      <c r="H11" s="132">
        <f>VLOOKUP(H$7,Tabela_1!$A$6:$BM$161,ROW(F52),TRUE)</f>
        <v>8.6</v>
      </c>
      <c r="I11" s="132">
        <f>VLOOKUP(I$7,Tabela_1!$A$6:$BM$161,ROW(G52),TRUE)</f>
        <v>10.6</v>
      </c>
      <c r="J11" s="132">
        <f>VLOOKUP(J$7,Tabela_1!$A$6:$BM$161,ROW(H52),TRUE)</f>
        <v>11.2</v>
      </c>
      <c r="K11" s="132">
        <f>VLOOKUP($K$7,Tabela_1!$A$6:$BM$161,ROW(A52),TRUE)</f>
        <v>10</v>
      </c>
      <c r="L11" s="132">
        <f>VLOOKUP($L$7,Tabela_1!$A$6:$BM$161,ROW(A52),TRUE)</f>
        <v>9.1</v>
      </c>
      <c r="M11" s="132">
        <f>VLOOKUP($M$7,Tabela_1!$A$6:$BM$161,ROW(K52),TRUE)</f>
        <v>7.8</v>
      </c>
      <c r="N11" s="132">
        <f>VLOOKUP($N$7,Tabela_1!$A$6:$BM$161,ROW(A52),TRUE)</f>
        <v>5.3</v>
      </c>
      <c r="O11" s="141">
        <f>VLOOKUP($O$7,Tabela_1!$A$6:$BM$161,ROW(A52),FALSE)</f>
        <v>4.4000000000000004</v>
      </c>
      <c r="P11" s="24"/>
      <c r="Q11" s="81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2:32" x14ac:dyDescent="0.25">
      <c r="B12" s="19" t="s">
        <v>11</v>
      </c>
      <c r="C12" s="132">
        <f>VLOOKUP(C$7,Tabela_1!$A$6:$BM$161,ROW(A53),TRUE)</f>
        <v>-3.5</v>
      </c>
      <c r="D12" s="132">
        <f>VLOOKUP(D$7,Tabela_1!$A$6:$BM$161,ROW(A53),TRUE)</f>
        <v>-2.7</v>
      </c>
      <c r="E12" s="132">
        <f>VLOOKUP(E$7,Tabela_1!$A$6:$BM$161,ROW(A53),TRUE)</f>
        <v>-2.6</v>
      </c>
      <c r="F12" s="132">
        <f>VLOOKUP(F$7,Tabela_1!$A$6:$BM$161,ROW(B53),TRUE)</f>
        <v>-2.2000000000000002</v>
      </c>
      <c r="G12" s="132">
        <f>VLOOKUP(G$7,Tabela_1!$A$6:$BM$161,ROW(E53),TRUE)</f>
        <v>-1.9</v>
      </c>
      <c r="H12" s="132">
        <f>VLOOKUP(H$7,Tabela_1!$A$6:$BM$161,ROW(F53),TRUE)</f>
        <v>-2.7</v>
      </c>
      <c r="I12" s="132">
        <f>VLOOKUP(I$7,Tabela_1!$A$6:$BM$161,ROW(G53),TRUE)</f>
        <v>-1.9</v>
      </c>
      <c r="J12" s="132">
        <f>VLOOKUP(J$7,Tabela_1!$A$6:$BM$161,ROW(H53),TRUE)</f>
        <v>-0.1</v>
      </c>
      <c r="K12" s="132">
        <f>VLOOKUP($K$7,Tabela_1!$A$6:$BM$161,ROW(A53),TRUE)</f>
        <v>4.0999999999999996</v>
      </c>
      <c r="L12" s="132">
        <f>VLOOKUP($L$7,Tabela_1!$A$6:$BM$161,ROW(A53),TRUE)</f>
        <v>8.1</v>
      </c>
      <c r="M12" s="132">
        <f>VLOOKUP($M$7,Tabela_1!$A$6:$BM$161,ROW(K53),TRUE)</f>
        <v>9</v>
      </c>
      <c r="N12" s="132">
        <f>VLOOKUP($N$7,Tabela_1!$A$6:$BM$161,ROW(A53),TRUE)</f>
        <v>8.1999999999999993</v>
      </c>
      <c r="O12" s="141">
        <f>VLOOKUP($O$7,Tabela_1!$A$6:$BM$161,ROW(A53),FALSE)</f>
        <v>8.5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2:32" x14ac:dyDescent="0.25">
      <c r="B13" s="19" t="s">
        <v>12</v>
      </c>
      <c r="C13" s="132">
        <f>VLOOKUP(C$7,Tabela_1!$A$6:$BM$161,ROW(A54),TRUE)</f>
        <v>8.1</v>
      </c>
      <c r="D13" s="132">
        <f>VLOOKUP(D$7,Tabela_1!$A$6:$BM$161,ROW(A54),TRUE)</f>
        <v>9.1</v>
      </c>
      <c r="E13" s="132">
        <f>VLOOKUP(E$7,Tabela_1!$A$6:$BM$161,ROW(A54),TRUE)</f>
        <v>9.8000000000000007</v>
      </c>
      <c r="F13" s="132">
        <f>VLOOKUP(F$7,Tabela_1!$A$6:$BM$161,ROW(B54),TRUE)</f>
        <v>9.6999999999999993</v>
      </c>
      <c r="G13" s="132">
        <f>VLOOKUP(G$7,Tabela_1!$A$6:$BM$161,ROW(E54),TRUE)</f>
        <v>10</v>
      </c>
      <c r="H13" s="132">
        <f>VLOOKUP(H$7,Tabela_1!$A$6:$BM$161,ROW(F54),TRUE)</f>
        <v>8.4</v>
      </c>
      <c r="I13" s="132">
        <f>VLOOKUP(I$7,Tabela_1!$A$6:$BM$161,ROW(G54),TRUE)</f>
        <v>8.6</v>
      </c>
      <c r="J13" s="132">
        <f>VLOOKUP(J$7,Tabela_1!$A$6:$BM$161,ROW(H54),TRUE)</f>
        <v>8.5</v>
      </c>
      <c r="K13" s="132">
        <f>VLOOKUP($K$7,Tabela_1!$A$6:$BM$161,ROW(A54),TRUE)</f>
        <v>6.6</v>
      </c>
      <c r="L13" s="132">
        <f>VLOOKUP($L$7,Tabela_1!$A$6:$BM$161,ROW(A54),TRUE)</f>
        <v>6</v>
      </c>
      <c r="M13" s="132">
        <f>VLOOKUP($M$7,Tabela_1!$A$6:$BM$161,ROW(K54),TRUE)</f>
        <v>4.7</v>
      </c>
      <c r="N13" s="132">
        <f>VLOOKUP($N$7,Tabela_1!$A$6:$BM$161,ROW(A54),TRUE)</f>
        <v>3.4</v>
      </c>
      <c r="O13" s="141">
        <f>VLOOKUP($O$7,Tabela_1!$A$6:$BM$161,ROW(A54),FALSE)</f>
        <v>2.2000000000000002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2:32" x14ac:dyDescent="0.25">
      <c r="B14" s="19" t="s">
        <v>13</v>
      </c>
      <c r="C14" s="132">
        <f>VLOOKUP(C$7,Tabela_1!$A$6:$BM$161,ROW(A55),TRUE)</f>
        <v>-1.1000000000000001</v>
      </c>
      <c r="D14" s="132">
        <f>VLOOKUP(D$7,Tabela_1!$A$6:$BM$161,ROW(A55),TRUE)</f>
        <v>-1.1000000000000001</v>
      </c>
      <c r="E14" s="132">
        <f>VLOOKUP(E$7,Tabela_1!$A$6:$BM$161,ROW(A55),TRUE)</f>
        <v>-1.7</v>
      </c>
      <c r="F14" s="132">
        <f>VLOOKUP(F$7,Tabela_1!$A$6:$BM$161,ROW(B55),TRUE)</f>
        <v>-1.4</v>
      </c>
      <c r="G14" s="132">
        <f>VLOOKUP(G$7,Tabela_1!$A$6:$BM$161,ROW(E55),TRUE)</f>
        <v>-0.7</v>
      </c>
      <c r="H14" s="132">
        <f>VLOOKUP(H$7,Tabela_1!$A$6:$BM$161,ROW(F55),TRUE)</f>
        <v>-0.1</v>
      </c>
      <c r="I14" s="132">
        <f>VLOOKUP(I$7,Tabela_1!$A$6:$BM$161,ROW(G55),TRUE)</f>
        <v>1.2</v>
      </c>
      <c r="J14" s="132">
        <f>VLOOKUP(J$7,Tabela_1!$A$6:$BM$161,ROW(H55),TRUE)</f>
        <v>2.9</v>
      </c>
      <c r="K14" s="132">
        <f>VLOOKUP($K$7,Tabela_1!$A$6:$BM$161,ROW(A55),TRUE)</f>
        <v>2.8</v>
      </c>
      <c r="L14" s="132">
        <f>VLOOKUP($L$7,Tabela_1!$A$6:$BM$161,ROW(A55),TRUE)</f>
        <v>2.8</v>
      </c>
      <c r="M14" s="132">
        <f>VLOOKUP($M$7,Tabela_1!$A$6:$BM$161,ROW(K55),TRUE)</f>
        <v>2.1</v>
      </c>
      <c r="N14" s="132">
        <f>VLOOKUP($N$7,Tabela_1!$A$6:$BM$161,ROW(A55),TRUE)</f>
        <v>1.4</v>
      </c>
      <c r="O14" s="141">
        <f>VLOOKUP($O$7,Tabela_1!$A$6:$BM$161,ROW(A55),FALSE)</f>
        <v>1.2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2:32" x14ac:dyDescent="0.25">
      <c r="B15" s="19" t="s">
        <v>14</v>
      </c>
      <c r="C15" s="132">
        <f>VLOOKUP(C$7,Tabela_1!$A$6:$BM$161,ROW(A56),TRUE)</f>
        <v>9.4</v>
      </c>
      <c r="D15" s="132">
        <f>VLOOKUP(D$7,Tabela_1!$A$6:$BM$161,ROW(A56),TRUE)</f>
        <v>9.8000000000000007</v>
      </c>
      <c r="E15" s="132">
        <f>VLOOKUP(E$7,Tabela_1!$A$6:$BM$161,ROW(A56),TRUE)</f>
        <v>9.5</v>
      </c>
      <c r="F15" s="132">
        <f>VLOOKUP(F$7,Tabela_1!$A$6:$BM$161,ROW(B56),TRUE)</f>
        <v>8.5</v>
      </c>
      <c r="G15" s="132">
        <f>VLOOKUP(G$7,Tabela_1!$A$6:$BM$161,ROW(E56),TRUE)</f>
        <v>6.8</v>
      </c>
      <c r="H15" s="132">
        <f>VLOOKUP(H$7,Tabela_1!$A$6:$BM$161,ROW(F56),TRUE)</f>
        <v>5.2</v>
      </c>
      <c r="I15" s="132">
        <f>VLOOKUP(I$7,Tabela_1!$A$6:$BM$161,ROW(G56),TRUE)</f>
        <v>4.8</v>
      </c>
      <c r="J15" s="132">
        <f>VLOOKUP(J$7,Tabela_1!$A$6:$BM$161,ROW(H56),TRUE)</f>
        <v>4.5</v>
      </c>
      <c r="K15" s="132">
        <f>VLOOKUP($K$7,Tabela_1!$A$6:$BM$161,ROW(A56),TRUE)</f>
        <v>3.2</v>
      </c>
      <c r="L15" s="132">
        <f>VLOOKUP($L$7,Tabela_1!$A$6:$BM$161,ROW(A56),TRUE)</f>
        <v>2</v>
      </c>
      <c r="M15" s="132">
        <f>VLOOKUP($M$7,Tabela_1!$A$6:$BM$161,ROW(K56),TRUE)</f>
        <v>0.1</v>
      </c>
      <c r="N15" s="132">
        <f>VLOOKUP($N$7,Tabela_1!$A$6:$BM$161,ROW(A56),TRUE)</f>
        <v>-1.7</v>
      </c>
      <c r="O15" s="141">
        <f>VLOOKUP($O$7,Tabela_1!$A$6:$BM$161,ROW(A56),FALSE)</f>
        <v>-3.1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2:32" x14ac:dyDescent="0.25">
      <c r="B16" s="19" t="s">
        <v>15</v>
      </c>
      <c r="C16" s="132">
        <f>VLOOKUP(C$7,Tabela_1!$A$6:$BM$161,ROW(A57),TRUE)</f>
        <v>2.6</v>
      </c>
      <c r="D16" s="132">
        <f>VLOOKUP(D$7,Tabela_1!$A$6:$BM$161,ROW(A57),TRUE)</f>
        <v>1.9</v>
      </c>
      <c r="E16" s="132">
        <f>VLOOKUP(E$7,Tabela_1!$A$6:$BM$161,ROW(A57),TRUE)</f>
        <v>0.8</v>
      </c>
      <c r="F16" s="132">
        <f>VLOOKUP(F$7,Tabela_1!$A$6:$BM$161,ROW(B57),TRUE)</f>
        <v>0.6</v>
      </c>
      <c r="G16" s="132">
        <f>VLOOKUP(G$7,Tabela_1!$A$6:$BM$161,ROW(E57),TRUE)</f>
        <v>-0.3</v>
      </c>
      <c r="H16" s="132">
        <f>VLOOKUP(H$7,Tabela_1!$A$6:$BM$161,ROW(F57),TRUE)</f>
        <v>-1.1000000000000001</v>
      </c>
      <c r="I16" s="132">
        <f>VLOOKUP(I$7,Tabela_1!$A$6:$BM$161,ROW(G57),TRUE)</f>
        <v>0.1</v>
      </c>
      <c r="J16" s="132">
        <f>VLOOKUP(J$7,Tabela_1!$A$6:$BM$161,ROW(H57),TRUE)</f>
        <v>0.6</v>
      </c>
      <c r="K16" s="132">
        <f>VLOOKUP($K$7,Tabela_1!$A$6:$BM$161,ROW(A57),TRUE)</f>
        <v>-0.1</v>
      </c>
      <c r="L16" s="132">
        <f>VLOOKUP($L$7,Tabela_1!$A$6:$BM$161,ROW(A57),TRUE)</f>
        <v>-0.7</v>
      </c>
      <c r="M16" s="132">
        <f>VLOOKUP($M$7,Tabela_1!$A$6:$BM$161,ROW(K57),TRUE)</f>
        <v>-1.4</v>
      </c>
      <c r="N16" s="132">
        <f>VLOOKUP($N$7,Tabela_1!$A$6:$BM$161,ROW(A57),TRUE)</f>
        <v>-1.8</v>
      </c>
      <c r="O16" s="141">
        <f>VLOOKUP($O$7,Tabela_1!$A$6:$BM$161,ROW(A57),FALSE)</f>
        <v>-2.1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2:32" x14ac:dyDescent="0.25">
      <c r="B17" s="20" t="s">
        <v>16</v>
      </c>
      <c r="C17" s="134">
        <f>VLOOKUP(C$7,Tabela_1!$A$6:$BM$161,ROW(A58),TRUE)</f>
        <v>-5.3</v>
      </c>
      <c r="D17" s="134">
        <f>VLOOKUP(D$7,Tabela_1!$A$6:$BM$161,ROW(A58),TRUE)</f>
        <v>-4.8</v>
      </c>
      <c r="E17" s="134">
        <f>VLOOKUP(E$7,Tabela_1!$A$6:$BM$161,ROW(A58),TRUE)</f>
        <v>-6</v>
      </c>
      <c r="F17" s="134">
        <f>VLOOKUP(F$7,Tabela_1!$A$6:$BM$161,ROW(B58),TRUE)</f>
        <v>-4.5999999999999996</v>
      </c>
      <c r="G17" s="134">
        <f>VLOOKUP(G$7,Tabela_1!$A$6:$BM$161,ROW(E58),TRUE)</f>
        <v>-4.2</v>
      </c>
      <c r="H17" s="134">
        <f>VLOOKUP(H$7,Tabela_1!$A$6:$BM$161,ROW(F58),TRUE)</f>
        <v>-3.9</v>
      </c>
      <c r="I17" s="134">
        <f>VLOOKUP(I$7,Tabela_1!$A$6:$BM$161,ROW(G58),TRUE)</f>
        <v>-4.3</v>
      </c>
      <c r="J17" s="134">
        <f>VLOOKUP(J$7,Tabela_1!$A$6:$BM$161,ROW(H58),TRUE)</f>
        <v>-3.7</v>
      </c>
      <c r="K17" s="134">
        <f>VLOOKUP($K$7,Tabela_1!$A$6:$BM$161,ROW(A58),TRUE)</f>
        <v>-4</v>
      </c>
      <c r="L17" s="134">
        <f>VLOOKUP($L$7,Tabela_1!$A$6:$BM$161,ROW(A58),TRUE)</f>
        <v>-3.8</v>
      </c>
      <c r="M17" s="134">
        <f>VLOOKUP($M$7,Tabela_1!$A$6:$BM$161,ROW(K58),TRUE)</f>
        <v>-3</v>
      </c>
      <c r="N17" s="134">
        <f>VLOOKUP($N$7,Tabela_1!$A$6:$BM$161,ROW(A58),TRUE)</f>
        <v>-1.4</v>
      </c>
      <c r="O17" s="142">
        <f>VLOOKUP($O$7,Tabela_1!$A$6:$BM$161,ROW(A58),FALSE)</f>
        <v>0.3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2:32" x14ac:dyDescent="0.25">
      <c r="B18" s="19" t="s">
        <v>17</v>
      </c>
      <c r="C18" s="132">
        <f>VLOOKUP(C$7,Tabela_1!$A$6:$BM$161,ROW(A59),TRUE)</f>
        <v>-2.2999999999999998</v>
      </c>
      <c r="D18" s="132">
        <f>VLOOKUP(D$7,Tabela_1!$A$6:$BM$161,ROW(A59),TRUE)</f>
        <v>-1.2</v>
      </c>
      <c r="E18" s="132">
        <f>VLOOKUP(E$7,Tabela_1!$A$6:$BM$161,ROW(A59),TRUE)</f>
        <v>-1</v>
      </c>
      <c r="F18" s="132">
        <f>VLOOKUP(F$7,Tabela_1!$A$6:$BM$161,ROW(B59),TRUE)</f>
        <v>-0.5</v>
      </c>
      <c r="G18" s="132">
        <f>VLOOKUP(G$7,Tabela_1!$A$6:$BM$161,ROW(E59),TRUE)</f>
        <v>-0.3</v>
      </c>
      <c r="H18" s="132">
        <f>VLOOKUP(H$7,Tabela_1!$A$6:$BM$161,ROW(F59),TRUE)</f>
        <v>-1.6</v>
      </c>
      <c r="I18" s="132">
        <f>VLOOKUP(I$7,Tabela_1!$A$6:$BM$161,ROW(G59),TRUE)</f>
        <v>-1.3</v>
      </c>
      <c r="J18" s="132">
        <f>VLOOKUP(J$7,Tabela_1!$A$6:$BM$161,ROW(H59),TRUE)</f>
        <v>-1.3</v>
      </c>
      <c r="K18" s="132">
        <f>VLOOKUP($K$7,Tabela_1!$A$6:$BM$161,ROW(A59),TRUE)</f>
        <v>-1.9</v>
      </c>
      <c r="L18" s="132">
        <f>VLOOKUP($L$7,Tabela_1!$A$6:$BM$161,ROW(A59),TRUE)</f>
        <v>-2.2000000000000002</v>
      </c>
      <c r="M18" s="132">
        <f>VLOOKUP($M$7,Tabela_1!$A$6:$BM$161,ROW(K59),TRUE)</f>
        <v>-2.5</v>
      </c>
      <c r="N18" s="132">
        <f>VLOOKUP($N$7,Tabela_1!$A$6:$BM$161,ROW(A59),TRUE)</f>
        <v>-2.7</v>
      </c>
      <c r="O18" s="141">
        <f>VLOOKUP($O$7,Tabela_1!$A$6:$BM$161,ROW(A59),FALSE)</f>
        <v>-2.4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2:32" x14ac:dyDescent="0.25">
      <c r="B19" s="19" t="s">
        <v>18</v>
      </c>
      <c r="C19" s="132">
        <f>VLOOKUP(C$7,Tabela_1!$A$6:$BM$161,ROW(A60),TRUE)</f>
        <v>3.3</v>
      </c>
      <c r="D19" s="132">
        <f>VLOOKUP(D$7,Tabela_1!$A$6:$BM$161,ROW(A60),TRUE)</f>
        <v>3.8</v>
      </c>
      <c r="E19" s="132">
        <f>VLOOKUP(E$7,Tabela_1!$A$6:$BM$161,ROW(A60),TRUE)</f>
        <v>3.1</v>
      </c>
      <c r="F19" s="132">
        <f>VLOOKUP(F$7,Tabela_1!$A$6:$BM$161,ROW(B60),TRUE)</f>
        <v>3.1</v>
      </c>
      <c r="G19" s="132">
        <f>VLOOKUP(G$7,Tabela_1!$A$6:$BM$161,ROW(E60),TRUE)</f>
        <v>3.2</v>
      </c>
      <c r="H19" s="132">
        <f>VLOOKUP(H$7,Tabela_1!$A$6:$BM$161,ROW(F60),TRUE)</f>
        <v>2.2000000000000002</v>
      </c>
      <c r="I19" s="132">
        <f>VLOOKUP(I$7,Tabela_1!$A$6:$BM$161,ROW(G60),TRUE)</f>
        <v>2.2999999999999998</v>
      </c>
      <c r="J19" s="132">
        <f>VLOOKUP(J$7,Tabela_1!$A$6:$BM$161,ROW(H60),TRUE)</f>
        <v>2</v>
      </c>
      <c r="K19" s="132">
        <f>VLOOKUP($K$7,Tabela_1!$A$6:$BM$161,ROW(A60),TRUE)</f>
        <v>0.2</v>
      </c>
      <c r="L19" s="132">
        <f>VLOOKUP($L$7,Tabela_1!$A$6:$BM$161,ROW(A60),TRUE)</f>
        <v>-0.7</v>
      </c>
      <c r="M19" s="132">
        <f>VLOOKUP($M$7,Tabela_1!$A$6:$BM$161,ROW(K60),TRUE)</f>
        <v>-1.8</v>
      </c>
      <c r="N19" s="132">
        <f>VLOOKUP($N$7,Tabela_1!$A$6:$BM$161,ROW(A60),TRUE)</f>
        <v>-2.7</v>
      </c>
      <c r="O19" s="141">
        <f>VLOOKUP($O$7,Tabela_1!$A$6:$BM$161,ROW(A60),FALSE)</f>
        <v>-3.6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2:32" x14ac:dyDescent="0.25">
      <c r="B20" s="19" t="s">
        <v>19</v>
      </c>
      <c r="C20" s="132">
        <f>VLOOKUP(C$7,Tabela_1!$A$6:$BM$161,ROW(A61),TRUE)</f>
        <v>-2.2999999999999998</v>
      </c>
      <c r="D20" s="132">
        <f>VLOOKUP(D$7,Tabela_1!$A$6:$BM$161,ROW(A61),TRUE)</f>
        <v>-1.2</v>
      </c>
      <c r="E20" s="132">
        <f>VLOOKUP(E$7,Tabela_1!$A$6:$BM$161,ROW(A61),TRUE)</f>
        <v>-0.6</v>
      </c>
      <c r="F20" s="132">
        <f>VLOOKUP(F$7,Tabela_1!$A$6:$BM$161,ROW(B61),TRUE)</f>
        <v>1.1000000000000001</v>
      </c>
      <c r="G20" s="132">
        <f>VLOOKUP(G$7,Tabela_1!$A$6:$BM$161,ROW(E61),TRUE)</f>
        <v>3</v>
      </c>
      <c r="H20" s="132">
        <f>VLOOKUP(H$7,Tabela_1!$A$6:$BM$161,ROW(F61),TRUE)</f>
        <v>3.3</v>
      </c>
      <c r="I20" s="132">
        <f>VLOOKUP(I$7,Tabela_1!$A$6:$BM$161,ROW(G61),TRUE)</f>
        <v>4.5</v>
      </c>
      <c r="J20" s="132">
        <f>VLOOKUP(J$7,Tabela_1!$A$6:$BM$161,ROW(H61),TRUE)</f>
        <v>4.4000000000000004</v>
      </c>
      <c r="K20" s="132">
        <f>VLOOKUP($K$7,Tabela_1!$A$6:$BM$161,ROW(A61),TRUE)</f>
        <v>2.1</v>
      </c>
      <c r="L20" s="132">
        <f>VLOOKUP($L$7,Tabela_1!$A$6:$BM$161,ROW(A61),TRUE)</f>
        <v>1.4</v>
      </c>
      <c r="M20" s="132">
        <f>VLOOKUP($M$7,Tabela_1!$A$6:$BM$161,ROW(K61),TRUE)</f>
        <v>0</v>
      </c>
      <c r="N20" s="132">
        <f>VLOOKUP($N$7,Tabela_1!$A$6:$BM$161,ROW(A61),TRUE)</f>
        <v>-1</v>
      </c>
      <c r="O20" s="141">
        <f>VLOOKUP($O$7,Tabela_1!$A$6:$BM$161,ROW(A61),FALSE)</f>
        <v>-2.2999999999999998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2:32" x14ac:dyDescent="0.25">
      <c r="B21" s="19" t="s">
        <v>20</v>
      </c>
      <c r="C21" s="132">
        <f>VLOOKUP(C$7,Tabela_1!$A$6:$BM$161,ROW(A62),TRUE)</f>
        <v>0.6</v>
      </c>
      <c r="D21" s="132">
        <f>VLOOKUP(D$7,Tabela_1!$A$6:$BM$161,ROW(A62),TRUE)</f>
        <v>1.5</v>
      </c>
      <c r="E21" s="132">
        <f>VLOOKUP(E$7,Tabela_1!$A$6:$BM$161,ROW(A62),TRUE)</f>
        <v>1.8</v>
      </c>
      <c r="F21" s="132">
        <f>VLOOKUP(F$7,Tabela_1!$A$6:$BM$161,ROW(B62),TRUE)</f>
        <v>1.5</v>
      </c>
      <c r="G21" s="132">
        <f>VLOOKUP(G$7,Tabela_1!$A$6:$BM$161,ROW(E62),TRUE)</f>
        <v>1.7</v>
      </c>
      <c r="H21" s="132">
        <f>VLOOKUP(H$7,Tabela_1!$A$6:$BM$161,ROW(F62),TRUE)</f>
        <v>1.3</v>
      </c>
      <c r="I21" s="132">
        <f>VLOOKUP(I$7,Tabela_1!$A$6:$BM$161,ROW(G62),TRUE)</f>
        <v>1.9</v>
      </c>
      <c r="J21" s="132">
        <f>VLOOKUP(J$7,Tabela_1!$A$6:$BM$161,ROW(H62),TRUE)</f>
        <v>2.7</v>
      </c>
      <c r="K21" s="132">
        <f>VLOOKUP($K$7,Tabela_1!$A$6:$BM$161,ROW(A62),TRUE)</f>
        <v>1.3</v>
      </c>
      <c r="L21" s="132">
        <f>VLOOKUP($L$7,Tabela_1!$A$6:$BM$161,ROW(A62),TRUE)</f>
        <v>1.4</v>
      </c>
      <c r="M21" s="132">
        <f>VLOOKUP($M$7,Tabela_1!$A$6:$BM$161,ROW(K62),TRUE)</f>
        <v>0.5</v>
      </c>
      <c r="N21" s="132">
        <f>VLOOKUP($N$7,Tabela_1!$A$6:$BM$161,ROW(A62),TRUE)</f>
        <v>-0.1</v>
      </c>
      <c r="O21" s="141">
        <f>VLOOKUP($O$7,Tabela_1!$A$6:$BM$161,ROW(A62),FALSE)</f>
        <v>-0.8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2:32" x14ac:dyDescent="0.25">
      <c r="B22" s="19" t="s">
        <v>21</v>
      </c>
      <c r="C22" s="132">
        <f>VLOOKUP(C$7,Tabela_1!$A$6:$BM$161,ROW(A63),TRUE)</f>
        <v>3.1</v>
      </c>
      <c r="D22" s="132">
        <f>VLOOKUP(D$7,Tabela_1!$A$6:$BM$161,ROW(A63),TRUE)</f>
        <v>4.5999999999999996</v>
      </c>
      <c r="E22" s="132">
        <f>VLOOKUP(E$7,Tabela_1!$A$6:$BM$161,ROW(A63),TRUE)</f>
        <v>5.8</v>
      </c>
      <c r="F22" s="132">
        <f>VLOOKUP(F$7,Tabela_1!$A$6:$BM$161,ROW(B63),TRUE)</f>
        <v>6.4</v>
      </c>
      <c r="G22" s="132">
        <f>VLOOKUP(G$7,Tabela_1!$A$6:$BM$161,ROW(E63),TRUE)</f>
        <v>7.6</v>
      </c>
      <c r="H22" s="132">
        <f>VLOOKUP(H$7,Tabela_1!$A$6:$BM$161,ROW(F63),TRUE)</f>
        <v>7.7</v>
      </c>
      <c r="I22" s="132">
        <f>VLOOKUP(I$7,Tabela_1!$A$6:$BM$161,ROW(G63),TRUE)</f>
        <v>7.6</v>
      </c>
      <c r="J22" s="132">
        <f>VLOOKUP(J$7,Tabela_1!$A$6:$BM$161,ROW(H63),TRUE)</f>
        <v>8</v>
      </c>
      <c r="K22" s="132">
        <f>VLOOKUP($K$7,Tabela_1!$A$6:$BM$161,ROW(A63),TRUE)</f>
        <v>5.7</v>
      </c>
      <c r="L22" s="132">
        <f>VLOOKUP($L$7,Tabela_1!$A$6:$BM$161,ROW(A63),TRUE)</f>
        <v>4.5</v>
      </c>
      <c r="M22" s="132">
        <f>VLOOKUP($M$7,Tabela_1!$A$6:$BM$161,ROW(K63),TRUE)</f>
        <v>2.5</v>
      </c>
      <c r="N22" s="132">
        <f>VLOOKUP($N$7,Tabela_1!$A$6:$BM$161,ROW(A63),TRUE)</f>
        <v>0.2</v>
      </c>
      <c r="O22" s="141">
        <f>VLOOKUP($O$7,Tabela_1!$A$6:$BM$161,ROW(A63),FALSE)</f>
        <v>-1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2:32" x14ac:dyDescent="0.25">
      <c r="B23" s="19" t="s">
        <v>23</v>
      </c>
      <c r="C23" s="132">
        <f>VLOOKUP(C$7,Tabela_1!$A$6:$BM$161,ROW(A65),TRUE)</f>
        <v>4.0999999999999996</v>
      </c>
      <c r="D23" s="132">
        <f>VLOOKUP(D$7,Tabela_1!$A$6:$BM$161,ROW(A65),TRUE)</f>
        <v>4.0999999999999996</v>
      </c>
      <c r="E23" s="132">
        <f>VLOOKUP(E$7,Tabela_1!$A$6:$BM$161,ROW(A65),TRUE)</f>
        <v>3.3</v>
      </c>
      <c r="F23" s="132">
        <f>VLOOKUP(F$7,Tabela_1!$A$6:$BM$161,ROW(B65),TRUE)</f>
        <v>4.2</v>
      </c>
      <c r="G23" s="132">
        <f>VLOOKUP(G$7,Tabela_1!$A$6:$BM$161,ROW(E65),TRUE)</f>
        <v>7.5</v>
      </c>
      <c r="H23" s="132">
        <f>VLOOKUP(H$7,Tabela_1!$A$6:$BM$161,ROW(F65),TRUE)</f>
        <v>5.7</v>
      </c>
      <c r="I23" s="132">
        <f>VLOOKUP(I$7,Tabela_1!$A$6:$BM$161,ROW(G65),TRUE)</f>
        <v>5.4</v>
      </c>
      <c r="J23" s="132">
        <f>VLOOKUP(J$7,Tabela_1!$A$6:$BM$161,ROW(H65),TRUE)</f>
        <v>4.5999999999999996</v>
      </c>
      <c r="K23" s="132">
        <f>VLOOKUP($K$7,Tabela_1!$A$6:$BM$161,ROW(A65),TRUE)</f>
        <v>3.5</v>
      </c>
      <c r="L23" s="132">
        <f>VLOOKUP($L$7,Tabela_1!$A$6:$BM$161,ROW(A65),TRUE)</f>
        <v>4.2</v>
      </c>
      <c r="M23" s="132">
        <f>VLOOKUP($M$7,Tabela_1!$A$6:$BM$161,ROW(A65),TRUE)</f>
        <v>4</v>
      </c>
      <c r="N23" s="132">
        <f>VLOOKUP($N$7,Tabela_1!$A$6:$BM$161,ROW(A65),TRUE)</f>
        <v>3.2</v>
      </c>
      <c r="O23" s="141">
        <f>VLOOKUP($O$7,Tabela_1!$A$6:$BM$161,ROW(A65),FALSE)</f>
        <v>3.2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2:32" ht="15.75" thickBot="1" x14ac:dyDescent="0.3">
      <c r="B24" s="21" t="s">
        <v>22</v>
      </c>
      <c r="C24" s="136">
        <f>VLOOKUP(C$7,Tabela_1!$A$6:$BM$161,ROW(A64),TRUE)</f>
        <v>39.799999999999997</v>
      </c>
      <c r="D24" s="136">
        <f>VLOOKUP(D$7,Tabela_1!$A$6:$BM$161,ROW(A64),TRUE)</f>
        <v>25.6</v>
      </c>
      <c r="E24" s="136">
        <f>VLOOKUP(E$7,Tabela_1!$A$6:$BM$161,ROW(A64),TRUE)</f>
        <v>15</v>
      </c>
      <c r="F24" s="136">
        <f>VLOOKUP(F$7,Tabela_1!$A$6:$BM$161,ROW(B64),TRUE)</f>
        <v>6.6</v>
      </c>
      <c r="G24" s="136">
        <f>VLOOKUP(G$7,Tabela_1!$A$6:$BM$161,ROW(E64),TRUE)</f>
        <v>0.9</v>
      </c>
      <c r="H24" s="136">
        <f>VLOOKUP(H$7,Tabela_1!$A$6:$BM$161,ROW(F64),TRUE)</f>
        <v>0.3</v>
      </c>
      <c r="I24" s="136">
        <f>VLOOKUP(I$7,Tabela_1!$A$6:$BM$161,ROW(G64),TRUE)</f>
        <v>2.2999999999999998</v>
      </c>
      <c r="J24" s="136">
        <f>VLOOKUP(J$7,Tabela_1!$A$6:$BM$161,ROW(H64),TRUE)</f>
        <v>3.2</v>
      </c>
      <c r="K24" s="136">
        <f>VLOOKUP($K$7,Tabela_1!$A$6:$BM$161,ROW(A64),TRUE)</f>
        <v>4.0999999999999996</v>
      </c>
      <c r="L24" s="136">
        <f>VLOOKUP($L$7,Tabela_1!$A$6:$BM$161,ROW(A64),TRUE)</f>
        <v>4.5999999999999996</v>
      </c>
      <c r="M24" s="136">
        <f>VLOOKUP($M$7,Tabela_1!$A$6:$BM$161,ROW(A64),TRUE)</f>
        <v>3.7</v>
      </c>
      <c r="N24" s="136">
        <f>VLOOKUP($N$7,Tabela_1!$A$6:$BM$161,ROW(A64),TRUE)</f>
        <v>4.3</v>
      </c>
      <c r="O24" s="143">
        <f>VLOOKUP($O$7,Tabela_1!$A$6:$BM$161,ROW(A64),FALSE)</f>
        <v>4.3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2:32" x14ac:dyDescent="0.25">
      <c r="B25" s="42" t="s">
        <v>43</v>
      </c>
      <c r="C25" s="84"/>
      <c r="D25" s="83"/>
      <c r="E25" s="71"/>
      <c r="F25" s="71"/>
      <c r="G25" s="71"/>
      <c r="H25" s="71"/>
      <c r="I25" s="71"/>
      <c r="J25" s="71"/>
      <c r="K25" s="42"/>
      <c r="L25" s="42"/>
      <c r="M25" s="42"/>
      <c r="N25" s="22"/>
      <c r="O25" s="22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2:32" x14ac:dyDescent="0.25">
      <c r="B26" s="42" t="s">
        <v>44</v>
      </c>
      <c r="C26" s="84"/>
      <c r="D26" s="83"/>
      <c r="E26" s="71"/>
      <c r="F26" s="71"/>
      <c r="G26" s="71"/>
      <c r="H26" s="71"/>
      <c r="I26" s="71"/>
      <c r="J26" s="71"/>
      <c r="K26" s="42"/>
      <c r="L26" s="42"/>
      <c r="M26" s="42"/>
      <c r="N26" s="42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2:32" ht="17.25" x14ac:dyDescent="0.25">
      <c r="B27" s="42" t="s">
        <v>160</v>
      </c>
      <c r="C27" s="84"/>
      <c r="D27" s="83"/>
      <c r="E27" s="71"/>
      <c r="F27" s="71"/>
      <c r="G27" s="71"/>
      <c r="H27" s="71"/>
      <c r="I27" s="71"/>
      <c r="J27" s="71"/>
      <c r="K27" s="42"/>
      <c r="L27" s="42"/>
      <c r="M27" s="42"/>
      <c r="N27" s="42"/>
      <c r="O27" s="42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2:32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32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32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32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32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2:21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2:21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2:21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2:21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2:21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2:21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</sheetData>
  <sheetProtection formatColumns="0"/>
  <sortState ref="B3:O27">
    <sortCondition ref="O7:O8"/>
  </sortState>
  <mergeCells count="15">
    <mergeCell ref="B5:B8"/>
    <mergeCell ref="O7:O8"/>
    <mergeCell ref="N7:N8"/>
    <mergeCell ref="M7:M8"/>
    <mergeCell ref="L7:L8"/>
    <mergeCell ref="K7:K8"/>
    <mergeCell ref="J7:J8"/>
    <mergeCell ref="I7:I8"/>
    <mergeCell ref="H7:H8"/>
    <mergeCell ref="G7:G8"/>
    <mergeCell ref="F7:F8"/>
    <mergeCell ref="E7:E8"/>
    <mergeCell ref="D7:D8"/>
    <mergeCell ref="C7:C8"/>
    <mergeCell ref="C5:O6"/>
  </mergeCells>
  <dataValidations count="1">
    <dataValidation type="list" allowBlank="1" showInputMessage="1" showErrorMessage="1" sqref="C4:J4">
      <formula1>Lista</formula1>
    </dataValidation>
  </dataValidations>
  <hyperlinks>
    <hyperlink ref="B1" location="ÍNDICE!A1" display="Voltar ao Índice"/>
  </hyperlinks>
  <pageMargins left="0.511811024" right="0.511811024" top="0.78740157499999996" bottom="0.78740157499999996" header="0.31496062000000002" footer="0.31496062000000002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AR131"/>
  <sheetViews>
    <sheetView workbookViewId="0">
      <pane xSplit="15" ySplit="28" topLeftCell="P62" activePane="bottomRight" state="frozen"/>
      <selection pane="topRight" activeCell="R1" sqref="R1"/>
      <selection pane="bottomLeft" activeCell="A29" sqref="A29"/>
      <selection pane="bottomRight"/>
    </sheetView>
  </sheetViews>
  <sheetFormatPr defaultRowHeight="15" x14ac:dyDescent="0.25"/>
  <cols>
    <col min="1" max="1" width="19" customWidth="1"/>
    <col min="2" max="2" width="13.5703125" customWidth="1"/>
    <col min="3" max="3" width="13.140625" customWidth="1"/>
    <col min="4" max="4" width="33.85546875" customWidth="1"/>
    <col min="14" max="14" width="9.140625" style="24"/>
    <col min="15" max="15" width="18.85546875" style="24" customWidth="1"/>
    <col min="16" max="44" width="9.140625" style="24"/>
  </cols>
  <sheetData>
    <row r="1" spans="1:13" x14ac:dyDescent="0.25">
      <c r="A1" s="158" t="s">
        <v>193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5">
      <c r="A2" s="10"/>
      <c r="B2" s="234" t="s">
        <v>80</v>
      </c>
      <c r="C2" s="235"/>
      <c r="D2" s="235"/>
      <c r="E2" s="235"/>
      <c r="F2" s="235"/>
      <c r="G2" s="235"/>
      <c r="H2" s="235"/>
      <c r="I2" s="235"/>
      <c r="J2" s="10"/>
      <c r="K2" s="6"/>
      <c r="L2" s="43"/>
      <c r="M2" s="43"/>
    </row>
    <row r="3" spans="1:13" x14ac:dyDescent="0.25">
      <c r="A3" s="10"/>
      <c r="B3" s="44" t="s">
        <v>81</v>
      </c>
      <c r="C3" s="149">
        <f>'1.5'!B4</f>
        <v>41852</v>
      </c>
      <c r="D3" s="45">
        <f>C3-1</f>
        <v>41851</v>
      </c>
      <c r="E3" s="236"/>
      <c r="F3" s="237"/>
      <c r="G3" s="237"/>
      <c r="H3" s="237"/>
      <c r="I3" s="237"/>
      <c r="J3" s="10"/>
      <c r="K3" s="6"/>
      <c r="L3" s="43"/>
      <c r="M3" s="43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6"/>
      <c r="L4" s="43"/>
      <c r="M4" s="43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238" t="s">
        <v>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</row>
    <row r="24" spans="1:13" ht="15" customHeight="1" x14ac:dyDescent="0.25">
      <c r="A24" s="10"/>
      <c r="B24" s="238" t="s">
        <v>83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s="24" customFormat="1" ht="23.25" customHeight="1" x14ac:dyDescent="0.25"/>
    <row r="29" spans="1:13" s="24" customFormat="1" x14ac:dyDescent="0.25"/>
    <row r="30" spans="1:13" s="24" customFormat="1" x14ac:dyDescent="0.25"/>
    <row r="31" spans="1:13" s="24" customFormat="1" x14ac:dyDescent="0.25"/>
    <row r="32" spans="1:13" s="24" customFormat="1" x14ac:dyDescent="0.25"/>
    <row r="33" s="24" customFormat="1" x14ac:dyDescent="0.25"/>
    <row r="34" s="24" customFormat="1" x14ac:dyDescent="0.25"/>
    <row r="35" s="24" customFormat="1" x14ac:dyDescent="0.25"/>
    <row r="36" s="24" customFormat="1" x14ac:dyDescent="0.25"/>
    <row r="37" s="24" customFormat="1" x14ac:dyDescent="0.25"/>
    <row r="38" s="24" customFormat="1" x14ac:dyDescent="0.25"/>
    <row r="39" s="24" customFormat="1" x14ac:dyDescent="0.25"/>
    <row r="40" s="24" customFormat="1" x14ac:dyDescent="0.25"/>
    <row r="41" s="24" customFormat="1" x14ac:dyDescent="0.25"/>
    <row r="42" s="24" customFormat="1" x14ac:dyDescent="0.25"/>
    <row r="43" s="24" customFormat="1" x14ac:dyDescent="0.25"/>
    <row r="44" s="24" customFormat="1" x14ac:dyDescent="0.25"/>
    <row r="45" s="24" customFormat="1" x14ac:dyDescent="0.25"/>
    <row r="46" s="24" customFormat="1" x14ac:dyDescent="0.25"/>
    <row r="47" s="24" customFormat="1" x14ac:dyDescent="0.25"/>
    <row r="48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s="24" customFormat="1" x14ac:dyDescent="0.25"/>
    <row r="61" s="24" customFormat="1" x14ac:dyDescent="0.25"/>
    <row r="62" s="24" customFormat="1" x14ac:dyDescent="0.25"/>
    <row r="63" s="24" customFormat="1" x14ac:dyDescent="0.25"/>
    <row r="64" s="24" customFormat="1" x14ac:dyDescent="0.25"/>
    <row r="65" s="24" customFormat="1" x14ac:dyDescent="0.25"/>
    <row r="66" s="24" customFormat="1" x14ac:dyDescent="0.25"/>
    <row r="67" s="24" customFormat="1" x14ac:dyDescent="0.25"/>
    <row r="68" s="24" customFormat="1" x14ac:dyDescent="0.25"/>
    <row r="69" s="24" customFormat="1" x14ac:dyDescent="0.25"/>
    <row r="70" s="24" customFormat="1" x14ac:dyDescent="0.25"/>
    <row r="71" s="24" customFormat="1" x14ac:dyDescent="0.25"/>
    <row r="72" s="24" customFormat="1" x14ac:dyDescent="0.25"/>
    <row r="73" s="24" customFormat="1" x14ac:dyDescent="0.25"/>
    <row r="74" s="24" customFormat="1" x14ac:dyDescent="0.25"/>
    <row r="75" s="24" customFormat="1" x14ac:dyDescent="0.25"/>
    <row r="76" s="24" customFormat="1" x14ac:dyDescent="0.25"/>
    <row r="77" s="24" customFormat="1" x14ac:dyDescent="0.25"/>
    <row r="78" s="24" customFormat="1" x14ac:dyDescent="0.25"/>
    <row r="79" s="24" customFormat="1" x14ac:dyDescent="0.25"/>
    <row r="80" s="24" customFormat="1" x14ac:dyDescent="0.25"/>
    <row r="81" s="24" customFormat="1" x14ac:dyDescent="0.25"/>
    <row r="82" s="24" customFormat="1" x14ac:dyDescent="0.25"/>
    <row r="83" s="24" customFormat="1" x14ac:dyDescent="0.25"/>
    <row r="84" s="24" customFormat="1" x14ac:dyDescent="0.25"/>
    <row r="85" s="24" customFormat="1" x14ac:dyDescent="0.25"/>
    <row r="86" s="24" customFormat="1" x14ac:dyDescent="0.25"/>
    <row r="87" s="24" customFormat="1" x14ac:dyDescent="0.25"/>
    <row r="88" s="24" customFormat="1" x14ac:dyDescent="0.25"/>
    <row r="89" s="24" customFormat="1" x14ac:dyDescent="0.25"/>
    <row r="90" s="24" customFormat="1" x14ac:dyDescent="0.25"/>
    <row r="91" s="24" customFormat="1" x14ac:dyDescent="0.25"/>
    <row r="92" s="24" customFormat="1" x14ac:dyDescent="0.25"/>
    <row r="93" s="24" customFormat="1" x14ac:dyDescent="0.25"/>
    <row r="94" s="24" customFormat="1" x14ac:dyDescent="0.25"/>
    <row r="95" s="24" customFormat="1" x14ac:dyDescent="0.25"/>
    <row r="96" s="24" customFormat="1" x14ac:dyDescent="0.25"/>
    <row r="97" s="24" customFormat="1" x14ac:dyDescent="0.25"/>
    <row r="98" s="24" customFormat="1" x14ac:dyDescent="0.25"/>
    <row r="99" s="24" customFormat="1" x14ac:dyDescent="0.25"/>
    <row r="100" s="24" customFormat="1" x14ac:dyDescent="0.25"/>
    <row r="101" s="24" customFormat="1" x14ac:dyDescent="0.25"/>
    <row r="102" s="24" customFormat="1" x14ac:dyDescent="0.25"/>
    <row r="103" s="24" customFormat="1" x14ac:dyDescent="0.25"/>
    <row r="104" s="24" customFormat="1" x14ac:dyDescent="0.25"/>
    <row r="105" s="24" customFormat="1" x14ac:dyDescent="0.25"/>
    <row r="106" s="24" customFormat="1" x14ac:dyDescent="0.25"/>
    <row r="107" s="24" customFormat="1" x14ac:dyDescent="0.25"/>
    <row r="108" s="24" customFormat="1" x14ac:dyDescent="0.25"/>
    <row r="109" s="24" customFormat="1" x14ac:dyDescent="0.25"/>
    <row r="110" s="24" customFormat="1" x14ac:dyDescent="0.25"/>
    <row r="111" s="24" customFormat="1" x14ac:dyDescent="0.25"/>
    <row r="112" s="24" customFormat="1" x14ac:dyDescent="0.25"/>
    <row r="113" s="24" customFormat="1" x14ac:dyDescent="0.25"/>
    <row r="114" s="24" customFormat="1" x14ac:dyDescent="0.25"/>
    <row r="115" s="24" customFormat="1" x14ac:dyDescent="0.25"/>
    <row r="116" s="24" customFormat="1" x14ac:dyDescent="0.25"/>
    <row r="117" s="24" customFormat="1" x14ac:dyDescent="0.25"/>
    <row r="118" s="24" customFormat="1" x14ac:dyDescent="0.25"/>
    <row r="119" s="24" customFormat="1" x14ac:dyDescent="0.25"/>
    <row r="120" s="24" customFormat="1" x14ac:dyDescent="0.25"/>
    <row r="121" s="24" customFormat="1" x14ac:dyDescent="0.25"/>
    <row r="122" s="24" customFormat="1" x14ac:dyDescent="0.25"/>
    <row r="123" s="24" customFormat="1" x14ac:dyDescent="0.25"/>
    <row r="124" s="24" customFormat="1" x14ac:dyDescent="0.25"/>
    <row r="125" s="24" customFormat="1" x14ac:dyDescent="0.25"/>
    <row r="126" s="24" customFormat="1" x14ac:dyDescent="0.25"/>
    <row r="127" s="24" customFormat="1" x14ac:dyDescent="0.25"/>
    <row r="128" s="24" customFormat="1" x14ac:dyDescent="0.25"/>
    <row r="129" s="24" customFormat="1" x14ac:dyDescent="0.25"/>
    <row r="130" s="24" customFormat="1" x14ac:dyDescent="0.25"/>
    <row r="131" s="24" customFormat="1" x14ac:dyDescent="0.25"/>
  </sheetData>
  <mergeCells count="4">
    <mergeCell ref="B2:I2"/>
    <mergeCell ref="E3:I3"/>
    <mergeCell ref="B23:M23"/>
    <mergeCell ref="B24:M24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Q28"/>
  <sheetViews>
    <sheetView workbookViewId="0">
      <pane xSplit="16" ySplit="27" topLeftCell="Q31" activePane="bottomRight" state="frozen"/>
      <selection pane="topRight" activeCell="Q1" sqref="Q1"/>
      <selection pane="bottomLeft" activeCell="A28" sqref="A28"/>
      <selection pane="bottomRight" activeCell="D26" sqref="D26"/>
    </sheetView>
  </sheetViews>
  <sheetFormatPr defaultRowHeight="15" x14ac:dyDescent="0.25"/>
  <cols>
    <col min="1" max="1" width="16.28515625" customWidth="1"/>
    <col min="2" max="2" width="13.28515625" bestFit="1" customWidth="1"/>
    <col min="3" max="3" width="14.5703125" customWidth="1"/>
    <col min="4" max="4" width="33" customWidth="1"/>
    <col min="5" max="5" width="11.5703125" customWidth="1"/>
    <col min="9" max="9" width="11.7109375" customWidth="1"/>
    <col min="16" max="16" width="22.85546875" customWidth="1"/>
    <col min="17" max="17" width="13.85546875" customWidth="1"/>
  </cols>
  <sheetData>
    <row r="1" spans="1:17" x14ac:dyDescent="0.25">
      <c r="A1" s="158" t="s">
        <v>193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4"/>
      <c r="P1" s="24"/>
      <c r="Q1" s="24"/>
    </row>
    <row r="2" spans="1:17" x14ac:dyDescent="0.25">
      <c r="A2" s="71"/>
      <c r="B2" s="234" t="s">
        <v>89</v>
      </c>
      <c r="C2" s="234"/>
      <c r="D2" s="234"/>
      <c r="E2" s="234"/>
      <c r="F2" s="234"/>
      <c r="G2" s="234"/>
      <c r="H2" s="234"/>
      <c r="I2" s="234"/>
      <c r="J2" s="234"/>
      <c r="K2" s="71"/>
      <c r="L2" s="71"/>
      <c r="M2" s="71"/>
      <c r="N2" s="71"/>
      <c r="O2" s="24"/>
      <c r="P2" s="24"/>
      <c r="Q2" s="24"/>
    </row>
    <row r="3" spans="1:17" x14ac:dyDescent="0.25">
      <c r="A3" s="71"/>
      <c r="B3" s="72" t="s">
        <v>90</v>
      </c>
      <c r="C3" s="149">
        <f>'1.6'!B4</f>
        <v>41852</v>
      </c>
      <c r="D3" s="78">
        <f>C3-365</f>
        <v>41487</v>
      </c>
      <c r="E3" s="79"/>
      <c r="F3" s="71"/>
      <c r="G3" s="71"/>
      <c r="H3" s="71"/>
      <c r="I3" s="71"/>
      <c r="J3" s="71"/>
      <c r="K3" s="71"/>
      <c r="L3" s="71"/>
      <c r="M3" s="71"/>
      <c r="N3" s="71"/>
      <c r="O3" s="24"/>
      <c r="P3" s="24"/>
      <c r="Q3" s="24"/>
    </row>
    <row r="4" spans="1:17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24"/>
      <c r="P4" s="24"/>
      <c r="Q4" s="24"/>
    </row>
    <row r="5" spans="1:17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24"/>
      <c r="P5" s="24"/>
      <c r="Q5" s="24"/>
    </row>
    <row r="6" spans="1:17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24"/>
      <c r="P6" s="24"/>
      <c r="Q6" s="24"/>
    </row>
    <row r="7" spans="1:17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24"/>
      <c r="P7" s="24"/>
      <c r="Q7" s="24"/>
    </row>
    <row r="8" spans="1:17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24"/>
      <c r="P8" s="24"/>
      <c r="Q8" s="24"/>
    </row>
    <row r="9" spans="1:17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24"/>
      <c r="P9" s="24"/>
      <c r="Q9" s="24"/>
    </row>
    <row r="10" spans="1:17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24"/>
      <c r="P10" s="24"/>
      <c r="Q10" s="24"/>
    </row>
    <row r="11" spans="1:17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24"/>
      <c r="P11" s="24"/>
      <c r="Q11" s="24"/>
    </row>
    <row r="12" spans="1:17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24"/>
      <c r="P12" s="24"/>
      <c r="Q12" s="24"/>
    </row>
    <row r="13" spans="1:17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24"/>
      <c r="P13" s="24"/>
      <c r="Q13" s="24"/>
    </row>
    <row r="14" spans="1:17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24"/>
      <c r="P14" s="24"/>
      <c r="Q14" s="24"/>
    </row>
    <row r="15" spans="1:17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24"/>
      <c r="P15" s="24"/>
      <c r="Q15" s="24"/>
    </row>
    <row r="16" spans="1:17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24"/>
      <c r="P16" s="24"/>
      <c r="Q16" s="24"/>
    </row>
    <row r="17" spans="1:17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24"/>
      <c r="P17" s="24"/>
      <c r="Q17" s="24"/>
    </row>
    <row r="18" spans="1:17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24"/>
      <c r="P18" s="24"/>
      <c r="Q18" s="24"/>
    </row>
    <row r="19" spans="1:17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24"/>
      <c r="P19" s="24"/>
      <c r="Q19" s="24"/>
    </row>
    <row r="20" spans="1:17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24"/>
      <c r="P20" s="24"/>
      <c r="Q20" s="24"/>
    </row>
    <row r="21" spans="1:17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24"/>
      <c r="P21" s="24"/>
      <c r="Q21" s="24"/>
    </row>
    <row r="22" spans="1:17" x14ac:dyDescent="0.25">
      <c r="A22" s="71"/>
      <c r="B22" s="238" t="s">
        <v>82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4"/>
      <c r="P22" s="24"/>
      <c r="Q22" s="24"/>
    </row>
    <row r="23" spans="1:17" x14ac:dyDescent="0.25">
      <c r="A23" s="71"/>
      <c r="B23" s="238" t="s">
        <v>83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4"/>
      <c r="P23" s="24"/>
      <c r="Q23" s="24"/>
    </row>
    <row r="24" spans="1:17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24"/>
      <c r="P24" s="24"/>
      <c r="Q24" s="24"/>
    </row>
    <row r="25" spans="1:17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24"/>
      <c r="P25" s="24"/>
      <c r="Q25" s="24"/>
    </row>
    <row r="26" spans="1:17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ht="38.2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ht="21.7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</sheetData>
  <mergeCells count="3">
    <mergeCell ref="B2:J2"/>
    <mergeCell ref="B22:N22"/>
    <mergeCell ref="B23:N23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AC54"/>
  <sheetViews>
    <sheetView workbookViewId="0">
      <pane xSplit="20" ySplit="27" topLeftCell="U34" activePane="bottomRight" state="frozen"/>
      <selection pane="topRight" activeCell="U1" sqref="U1"/>
      <selection pane="bottomLeft" activeCell="A28" sqref="A28"/>
      <selection pane="bottomRight"/>
    </sheetView>
  </sheetViews>
  <sheetFormatPr defaultRowHeight="15" x14ac:dyDescent="0.25"/>
  <cols>
    <col min="1" max="1" width="15.42578125" customWidth="1"/>
    <col min="5" max="5" width="10.85546875" customWidth="1"/>
    <col min="6" max="6" width="0.42578125" customWidth="1"/>
    <col min="7" max="7" width="15.42578125" customWidth="1"/>
    <col min="20" max="20" width="25.85546875" customWidth="1"/>
    <col min="21" max="21" width="19" customWidth="1"/>
  </cols>
  <sheetData>
    <row r="1" spans="1:29" x14ac:dyDescent="0.25">
      <c r="A1" s="158" t="s">
        <v>193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24"/>
      <c r="W1" s="24"/>
      <c r="X1" s="24"/>
      <c r="Y1" s="24"/>
      <c r="Z1" s="24"/>
      <c r="AA1" s="24"/>
      <c r="AB1" s="24"/>
      <c r="AC1" s="24"/>
    </row>
    <row r="2" spans="1:29" x14ac:dyDescent="0.25">
      <c r="A2" s="71"/>
      <c r="B2" s="234" t="s">
        <v>91</v>
      </c>
      <c r="C2" s="235"/>
      <c r="D2" s="235"/>
      <c r="E2" s="235"/>
      <c r="F2" s="235"/>
      <c r="G2" s="235"/>
      <c r="H2" s="235"/>
      <c r="I2" s="235"/>
      <c r="J2" s="235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24"/>
      <c r="W2" s="24"/>
      <c r="X2" s="24"/>
      <c r="Y2" s="24"/>
      <c r="Z2" s="24"/>
      <c r="AA2" s="24"/>
      <c r="AB2" s="24"/>
      <c r="AC2" s="24"/>
    </row>
    <row r="3" spans="1:29" x14ac:dyDescent="0.25">
      <c r="A3" s="71"/>
      <c r="B3" s="234" t="s">
        <v>92</v>
      </c>
      <c r="C3" s="234"/>
      <c r="D3" s="234"/>
      <c r="E3" s="234"/>
      <c r="F3" s="234"/>
      <c r="G3" s="64">
        <f>'1.5'!B4</f>
        <v>41852</v>
      </c>
      <c r="H3" s="73"/>
      <c r="I3" s="73"/>
      <c r="J3" s="73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24"/>
      <c r="W3" s="24"/>
      <c r="X3" s="24"/>
      <c r="Y3" s="24"/>
      <c r="Z3" s="24"/>
      <c r="AA3" s="24"/>
      <c r="AB3" s="24"/>
      <c r="AC3" s="24"/>
    </row>
    <row r="4" spans="1:29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24"/>
      <c r="W4" s="24"/>
      <c r="X4" s="24"/>
      <c r="Y4" s="24"/>
      <c r="Z4" s="24"/>
      <c r="AA4" s="24"/>
      <c r="AB4" s="24"/>
      <c r="AC4" s="24"/>
    </row>
    <row r="5" spans="1:29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24"/>
      <c r="W5" s="24"/>
      <c r="X5" s="24"/>
      <c r="Y5" s="24"/>
      <c r="Z5" s="24"/>
      <c r="AA5" s="24"/>
      <c r="AB5" s="24"/>
      <c r="AC5" s="24"/>
    </row>
    <row r="6" spans="1:29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24"/>
      <c r="W6" s="24"/>
      <c r="X6" s="24"/>
      <c r="Y6" s="24"/>
      <c r="Z6" s="24"/>
      <c r="AA6" s="24"/>
      <c r="AB6" s="24"/>
      <c r="AC6" s="24"/>
    </row>
    <row r="7" spans="1:29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24"/>
      <c r="W7" s="24"/>
      <c r="X7" s="24"/>
      <c r="Y7" s="24"/>
      <c r="Z7" s="24"/>
      <c r="AA7" s="24"/>
      <c r="AB7" s="24"/>
      <c r="AC7" s="24"/>
    </row>
    <row r="8" spans="1:2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24"/>
      <c r="W8" s="24"/>
      <c r="X8" s="24"/>
      <c r="Y8" s="24"/>
      <c r="Z8" s="24"/>
      <c r="AA8" s="24"/>
      <c r="AB8" s="24"/>
      <c r="AC8" s="24"/>
    </row>
    <row r="9" spans="1:29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24"/>
      <c r="W9" s="24"/>
      <c r="X9" s="24"/>
      <c r="Y9" s="24"/>
      <c r="Z9" s="24"/>
      <c r="AA9" s="24"/>
      <c r="AB9" s="24"/>
      <c r="AC9" s="24"/>
    </row>
    <row r="10" spans="1:29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24"/>
      <c r="W10" s="24"/>
      <c r="X10" s="24"/>
      <c r="Y10" s="24"/>
      <c r="Z10" s="24"/>
      <c r="AA10" s="24"/>
      <c r="AB10" s="24"/>
      <c r="AC10" s="24"/>
    </row>
    <row r="11" spans="1:29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24"/>
      <c r="W11" s="24"/>
      <c r="X11" s="24"/>
      <c r="Y11" s="24"/>
      <c r="Z11" s="24"/>
      <c r="AA11" s="24"/>
      <c r="AB11" s="24"/>
      <c r="AC11" s="24"/>
    </row>
    <row r="12" spans="1:29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24"/>
      <c r="W12" s="24"/>
      <c r="X12" s="24"/>
      <c r="Y12" s="24"/>
      <c r="Z12" s="24"/>
      <c r="AA12" s="24"/>
      <c r="AB12" s="24"/>
      <c r="AC12" s="24"/>
    </row>
    <row r="13" spans="1:29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24"/>
      <c r="W13" s="24"/>
      <c r="X13" s="24"/>
      <c r="Y13" s="24"/>
      <c r="Z13" s="24"/>
      <c r="AA13" s="24"/>
      <c r="AB13" s="24"/>
      <c r="AC13" s="24"/>
    </row>
    <row r="14" spans="1:29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24"/>
      <c r="W14" s="24"/>
      <c r="X14" s="24"/>
      <c r="Y14" s="24"/>
      <c r="Z14" s="24"/>
      <c r="AA14" s="24"/>
      <c r="AB14" s="24"/>
      <c r="AC14" s="24"/>
    </row>
    <row r="15" spans="1:29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24"/>
      <c r="W15" s="24"/>
      <c r="X15" s="24"/>
      <c r="Y15" s="24"/>
      <c r="Z15" s="24"/>
      <c r="AA15" s="24"/>
      <c r="AB15" s="24"/>
      <c r="AC15" s="24"/>
    </row>
    <row r="16" spans="1:29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24"/>
      <c r="W16" s="24"/>
      <c r="X16" s="24"/>
      <c r="Y16" s="24"/>
      <c r="Z16" s="24"/>
      <c r="AA16" s="24"/>
      <c r="AB16" s="24"/>
      <c r="AC16" s="24"/>
    </row>
    <row r="17" spans="1:29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24"/>
      <c r="W17" s="24"/>
      <c r="X17" s="24"/>
      <c r="Y17" s="24"/>
      <c r="Z17" s="24"/>
      <c r="AA17" s="24"/>
      <c r="AB17" s="24"/>
      <c r="AC17" s="24"/>
    </row>
    <row r="18" spans="1:29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24"/>
      <c r="W18" s="24"/>
      <c r="X18" s="24"/>
      <c r="Y18" s="24"/>
      <c r="Z18" s="24"/>
      <c r="AA18" s="24"/>
      <c r="AB18" s="24"/>
      <c r="AC18" s="24"/>
    </row>
    <row r="19" spans="1:29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24"/>
      <c r="W19" s="24"/>
      <c r="X19" s="24"/>
      <c r="Y19" s="24"/>
      <c r="Z19" s="24"/>
      <c r="AA19" s="24"/>
      <c r="AB19" s="24"/>
      <c r="AC19" s="24"/>
    </row>
    <row r="20" spans="1:29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24"/>
      <c r="W20" s="24"/>
      <c r="X20" s="24"/>
      <c r="Y20" s="24"/>
      <c r="Z20" s="24"/>
      <c r="AA20" s="24"/>
      <c r="AB20" s="24"/>
      <c r="AC20" s="24"/>
    </row>
    <row r="21" spans="1:29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24"/>
      <c r="W21" s="24"/>
      <c r="X21" s="24"/>
      <c r="Y21" s="24"/>
      <c r="Z21" s="24"/>
      <c r="AA21" s="24"/>
      <c r="AB21" s="24"/>
      <c r="AC21" s="24"/>
    </row>
    <row r="22" spans="1:29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24"/>
      <c r="W22" s="24"/>
      <c r="X22" s="24"/>
      <c r="Y22" s="24"/>
      <c r="Z22" s="24"/>
      <c r="AA22" s="24"/>
      <c r="AB22" s="24"/>
      <c r="AC22" s="24"/>
    </row>
    <row r="23" spans="1:29" x14ac:dyDescent="0.25">
      <c r="A23" s="71"/>
      <c r="B23" s="239" t="s">
        <v>82</v>
      </c>
      <c r="C23" s="239"/>
      <c r="D23" s="239"/>
      <c r="E23" s="239"/>
      <c r="F23" s="239"/>
      <c r="G23" s="239"/>
      <c r="H23" s="239"/>
      <c r="I23" s="239"/>
      <c r="J23" s="239"/>
      <c r="K23" s="74"/>
      <c r="L23" s="74"/>
      <c r="M23" s="74"/>
      <c r="N23" s="74"/>
      <c r="O23" s="71"/>
      <c r="P23" s="71"/>
      <c r="Q23" s="71"/>
      <c r="R23" s="71"/>
      <c r="S23" s="71"/>
      <c r="T23" s="71"/>
      <c r="U23" s="71"/>
      <c r="V23" s="24"/>
      <c r="W23" s="24"/>
      <c r="X23" s="24"/>
      <c r="Y23" s="24"/>
      <c r="Z23" s="24"/>
      <c r="AA23" s="24"/>
      <c r="AB23" s="24"/>
      <c r="AC23" s="24"/>
    </row>
    <row r="24" spans="1:29" x14ac:dyDescent="0.25">
      <c r="A24" s="71"/>
      <c r="B24" s="239" t="s">
        <v>83</v>
      </c>
      <c r="C24" s="239"/>
      <c r="D24" s="239"/>
      <c r="E24" s="239"/>
      <c r="F24" s="239"/>
      <c r="G24" s="239"/>
      <c r="H24" s="239"/>
      <c r="I24" s="239"/>
      <c r="J24" s="239"/>
      <c r="K24" s="74"/>
      <c r="L24" s="74"/>
      <c r="M24" s="74"/>
      <c r="N24" s="74"/>
      <c r="O24" s="71"/>
      <c r="P24" s="71"/>
      <c r="Q24" s="71"/>
      <c r="R24" s="71"/>
      <c r="S24" s="71"/>
      <c r="T24" s="71"/>
      <c r="U24" s="71"/>
      <c r="V24" s="24"/>
      <c r="W24" s="24"/>
      <c r="X24" s="24"/>
      <c r="Y24" s="24"/>
      <c r="Z24" s="24"/>
      <c r="AA24" s="24"/>
      <c r="AB24" s="24"/>
      <c r="AC24" s="24"/>
    </row>
    <row r="25" spans="1:29" x14ac:dyDescent="0.25">
      <c r="A25" s="71"/>
      <c r="B25" s="74" t="s">
        <v>45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1"/>
      <c r="P25" s="71"/>
      <c r="Q25" s="71"/>
      <c r="R25" s="71"/>
      <c r="S25" s="71"/>
      <c r="T25" s="71"/>
      <c r="U25" s="71"/>
      <c r="V25" s="24"/>
      <c r="W25" s="24"/>
      <c r="X25" s="24"/>
      <c r="Y25" s="24"/>
      <c r="Z25" s="24"/>
      <c r="AA25" s="24"/>
      <c r="AB25" s="24"/>
      <c r="AC25" s="24"/>
    </row>
    <row r="26" spans="1:29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24"/>
      <c r="W26" s="24"/>
      <c r="X26" s="24"/>
      <c r="Y26" s="24"/>
      <c r="Z26" s="24"/>
      <c r="AA26" s="24"/>
      <c r="AB26" s="24"/>
      <c r="AC26" s="24"/>
    </row>
    <row r="27" spans="1:29" ht="38.25" customHeight="1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24"/>
      <c r="W27" s="24"/>
      <c r="X27" s="24"/>
      <c r="Y27" s="24"/>
      <c r="Z27" s="24"/>
      <c r="AA27" s="24"/>
      <c r="AB27" s="24"/>
      <c r="AC27" s="24"/>
    </row>
    <row r="28" spans="1:29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24"/>
      <c r="W28" s="24"/>
      <c r="X28" s="24"/>
      <c r="Y28" s="24"/>
      <c r="Z28" s="24"/>
      <c r="AA28" s="24"/>
      <c r="AB28" s="24"/>
      <c r="AC28" s="24"/>
    </row>
    <row r="29" spans="1:29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spans="1:29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spans="1:29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spans="1:29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 spans="1:29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1:29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pans="1:29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 spans="1:29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 spans="1:29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 spans="1:29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</sheetData>
  <mergeCells count="4">
    <mergeCell ref="B2:J2"/>
    <mergeCell ref="B3:F3"/>
    <mergeCell ref="B23:J23"/>
    <mergeCell ref="B24:J24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BM16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30" width="15.7109375" customWidth="1"/>
    <col min="31" max="31" width="16.7109375" bestFit="1" customWidth="1"/>
    <col min="32" max="46" width="15.7109375" customWidth="1"/>
    <col min="47" max="47" width="16.7109375" bestFit="1" customWidth="1"/>
    <col min="48" max="62" width="15.7109375" customWidth="1"/>
    <col min="63" max="63" width="16.7109375" bestFit="1" customWidth="1"/>
    <col min="64" max="65" width="15.7109375" customWidth="1"/>
  </cols>
  <sheetData>
    <row r="1" spans="1:65" x14ac:dyDescent="0.25">
      <c r="A1" s="161" t="s">
        <v>2</v>
      </c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</row>
    <row r="2" spans="1:65" x14ac:dyDescent="0.25">
      <c r="A2" s="161"/>
      <c r="B2" s="161" t="s">
        <v>25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</row>
    <row r="3" spans="1:65" x14ac:dyDescent="0.25">
      <c r="A3" s="161"/>
      <c r="B3" s="161" t="s">
        <v>3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</row>
    <row r="4" spans="1:65" x14ac:dyDescent="0.25">
      <c r="A4" s="161"/>
      <c r="B4" s="165" t="s">
        <v>4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4" t="s">
        <v>5</v>
      </c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3" t="s">
        <v>6</v>
      </c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2" t="s">
        <v>7</v>
      </c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</row>
    <row r="5" spans="1:65" x14ac:dyDescent="0.25">
      <c r="A5" s="161"/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8</v>
      </c>
      <c r="S5" s="2" t="s">
        <v>9</v>
      </c>
      <c r="T5" s="2" t="s">
        <v>10</v>
      </c>
      <c r="U5" s="2" t="s">
        <v>11</v>
      </c>
      <c r="V5" s="2" t="s">
        <v>12</v>
      </c>
      <c r="W5" s="2" t="s">
        <v>13</v>
      </c>
      <c r="X5" s="2" t="s">
        <v>14</v>
      </c>
      <c r="Y5" s="2" t="s">
        <v>15</v>
      </c>
      <c r="Z5" s="2" t="s">
        <v>16</v>
      </c>
      <c r="AA5" s="2" t="s">
        <v>17</v>
      </c>
      <c r="AB5" s="2" t="s">
        <v>18</v>
      </c>
      <c r="AC5" s="2" t="s">
        <v>19</v>
      </c>
      <c r="AD5" s="2" t="s">
        <v>20</v>
      </c>
      <c r="AE5" s="2" t="s">
        <v>21</v>
      </c>
      <c r="AF5" s="2" t="s">
        <v>22</v>
      </c>
      <c r="AG5" s="2" t="s">
        <v>23</v>
      </c>
      <c r="AH5" s="2" t="s">
        <v>8</v>
      </c>
      <c r="AI5" s="2" t="s">
        <v>9</v>
      </c>
      <c r="AJ5" s="2" t="s">
        <v>10</v>
      </c>
      <c r="AK5" s="2" t="s">
        <v>11</v>
      </c>
      <c r="AL5" s="2" t="s">
        <v>12</v>
      </c>
      <c r="AM5" s="2" t="s">
        <v>13</v>
      </c>
      <c r="AN5" s="2" t="s">
        <v>14</v>
      </c>
      <c r="AO5" s="2" t="s">
        <v>15</v>
      </c>
      <c r="AP5" s="2" t="s">
        <v>16</v>
      </c>
      <c r="AQ5" s="2" t="s">
        <v>17</v>
      </c>
      <c r="AR5" s="2" t="s">
        <v>18</v>
      </c>
      <c r="AS5" s="2" t="s">
        <v>19</v>
      </c>
      <c r="AT5" s="2" t="s">
        <v>20</v>
      </c>
      <c r="AU5" s="2" t="s">
        <v>21</v>
      </c>
      <c r="AV5" s="2" t="s">
        <v>22</v>
      </c>
      <c r="AW5" s="2" t="s">
        <v>23</v>
      </c>
      <c r="AX5" s="2" t="s">
        <v>8</v>
      </c>
      <c r="AY5" s="2" t="s">
        <v>9</v>
      </c>
      <c r="AZ5" s="2" t="s">
        <v>10</v>
      </c>
      <c r="BA5" s="2" t="s">
        <v>11</v>
      </c>
      <c r="BB5" s="2" t="s">
        <v>12</v>
      </c>
      <c r="BC5" s="2" t="s">
        <v>13</v>
      </c>
      <c r="BD5" s="2" t="s">
        <v>14</v>
      </c>
      <c r="BE5" s="2" t="s">
        <v>15</v>
      </c>
      <c r="BF5" s="2" t="s">
        <v>16</v>
      </c>
      <c r="BG5" s="2" t="s">
        <v>17</v>
      </c>
      <c r="BH5" s="2" t="s">
        <v>18</v>
      </c>
      <c r="BI5" s="2" t="s">
        <v>19</v>
      </c>
      <c r="BJ5" s="2" t="s">
        <v>20</v>
      </c>
      <c r="BK5" s="2" t="s">
        <v>21</v>
      </c>
      <c r="BL5" s="2" t="s">
        <v>22</v>
      </c>
      <c r="BM5" s="2" t="s">
        <v>23</v>
      </c>
    </row>
    <row r="6" spans="1:65" x14ac:dyDescent="0.25">
      <c r="A6" s="1">
        <v>37257</v>
      </c>
      <c r="B6" s="3">
        <v>72.400000000000006</v>
      </c>
      <c r="C6" s="3">
        <v>86.7</v>
      </c>
      <c r="D6" s="3">
        <v>59.1</v>
      </c>
      <c r="E6" s="3">
        <v>53</v>
      </c>
      <c r="F6" s="3">
        <v>89.7</v>
      </c>
      <c r="G6" s="3">
        <v>77.900000000000006</v>
      </c>
      <c r="H6" s="3">
        <v>81.099999999999994</v>
      </c>
      <c r="I6" s="3">
        <v>73</v>
      </c>
      <c r="J6" s="3">
        <v>67.099999999999994</v>
      </c>
      <c r="K6" s="3">
        <v>83.4</v>
      </c>
      <c r="L6" s="3">
        <v>68.599999999999994</v>
      </c>
      <c r="M6" s="3">
        <v>55.2</v>
      </c>
      <c r="N6" s="3">
        <v>90</v>
      </c>
      <c r="O6" s="3">
        <v>85.4</v>
      </c>
      <c r="P6" t="s">
        <v>24</v>
      </c>
      <c r="Q6">
        <v>48.2</v>
      </c>
      <c r="R6" t="s">
        <v>24</v>
      </c>
      <c r="S6" t="s">
        <v>24</v>
      </c>
      <c r="T6" t="s">
        <v>24</v>
      </c>
      <c r="U6" t="s">
        <v>24</v>
      </c>
      <c r="V6" t="s">
        <v>24</v>
      </c>
      <c r="W6" t="s">
        <v>24</v>
      </c>
      <c r="X6" t="s">
        <v>24</v>
      </c>
      <c r="Y6" t="s">
        <v>24</v>
      </c>
      <c r="Z6" t="s">
        <v>24</v>
      </c>
      <c r="AA6" t="s">
        <v>24</v>
      </c>
      <c r="AB6" t="s">
        <v>24</v>
      </c>
      <c r="AC6" t="s">
        <v>24</v>
      </c>
      <c r="AD6" t="s">
        <v>24</v>
      </c>
      <c r="AE6" t="s">
        <v>24</v>
      </c>
      <c r="AF6" t="s">
        <v>24</v>
      </c>
      <c r="AG6" t="s">
        <v>24</v>
      </c>
      <c r="AH6" t="s">
        <v>24</v>
      </c>
      <c r="AI6" t="s">
        <v>24</v>
      </c>
      <c r="AJ6" t="s">
        <v>24</v>
      </c>
      <c r="AK6" t="s">
        <v>24</v>
      </c>
      <c r="AL6" t="s">
        <v>24</v>
      </c>
      <c r="AM6" t="s">
        <v>24</v>
      </c>
      <c r="AN6" t="s">
        <v>24</v>
      </c>
      <c r="AO6" t="s">
        <v>24</v>
      </c>
      <c r="AP6" t="s">
        <v>24</v>
      </c>
      <c r="AQ6" t="s">
        <v>24</v>
      </c>
      <c r="AR6" t="s">
        <v>24</v>
      </c>
      <c r="AS6" t="s">
        <v>24</v>
      </c>
      <c r="AT6" t="s">
        <v>24</v>
      </c>
      <c r="AU6" t="s">
        <v>24</v>
      </c>
      <c r="AV6" t="s">
        <v>24</v>
      </c>
      <c r="AW6" t="s">
        <v>24</v>
      </c>
      <c r="AX6" t="s">
        <v>24</v>
      </c>
      <c r="AY6" t="s">
        <v>24</v>
      </c>
      <c r="AZ6" t="s">
        <v>24</v>
      </c>
      <c r="BA6" t="s">
        <v>24</v>
      </c>
      <c r="BB6" t="s">
        <v>24</v>
      </c>
      <c r="BC6" t="s">
        <v>24</v>
      </c>
      <c r="BD6" t="s">
        <v>24</v>
      </c>
      <c r="BE6" t="s">
        <v>24</v>
      </c>
      <c r="BF6" t="s">
        <v>24</v>
      </c>
      <c r="BG6" t="s">
        <v>24</v>
      </c>
      <c r="BH6" t="s">
        <v>24</v>
      </c>
      <c r="BI6" t="s">
        <v>24</v>
      </c>
      <c r="BJ6" t="s">
        <v>24</v>
      </c>
      <c r="BK6" t="s">
        <v>24</v>
      </c>
      <c r="BL6" t="s">
        <v>24</v>
      </c>
      <c r="BM6" t="s">
        <v>24</v>
      </c>
    </row>
    <row r="7" spans="1:65" x14ac:dyDescent="0.25">
      <c r="A7" s="1">
        <v>37288</v>
      </c>
      <c r="B7" s="3">
        <v>69.7</v>
      </c>
      <c r="C7" s="3">
        <v>78.7</v>
      </c>
      <c r="D7" s="3">
        <v>57.9</v>
      </c>
      <c r="E7" s="3">
        <v>55.1</v>
      </c>
      <c r="F7" s="3">
        <v>80.2</v>
      </c>
      <c r="G7" s="3">
        <v>66.3</v>
      </c>
      <c r="H7" s="3">
        <v>72.400000000000006</v>
      </c>
      <c r="I7" s="3">
        <v>66.8</v>
      </c>
      <c r="J7" s="3">
        <v>61.5</v>
      </c>
      <c r="K7" s="3">
        <v>77.3</v>
      </c>
      <c r="L7" s="3">
        <v>68</v>
      </c>
      <c r="M7" s="3">
        <v>56.2</v>
      </c>
      <c r="N7" s="3">
        <v>89.4</v>
      </c>
      <c r="O7" s="3">
        <v>84.3</v>
      </c>
      <c r="P7" t="s">
        <v>24</v>
      </c>
      <c r="Q7">
        <v>55.8</v>
      </c>
      <c r="R7" t="s">
        <v>24</v>
      </c>
      <c r="S7" t="s">
        <v>24</v>
      </c>
      <c r="T7" t="s">
        <v>24</v>
      </c>
      <c r="U7" t="s">
        <v>24</v>
      </c>
      <c r="V7" t="s">
        <v>24</v>
      </c>
      <c r="W7" t="s">
        <v>24</v>
      </c>
      <c r="X7" t="s">
        <v>24</v>
      </c>
      <c r="Y7" t="s">
        <v>24</v>
      </c>
      <c r="Z7" t="s">
        <v>24</v>
      </c>
      <c r="AA7" t="s">
        <v>24</v>
      </c>
      <c r="AB7" t="s">
        <v>24</v>
      </c>
      <c r="AC7" t="s">
        <v>24</v>
      </c>
      <c r="AD7" t="s">
        <v>24</v>
      </c>
      <c r="AE7" t="s">
        <v>24</v>
      </c>
      <c r="AF7" t="s">
        <v>24</v>
      </c>
      <c r="AG7" t="s">
        <v>24</v>
      </c>
      <c r="AH7" t="s">
        <v>24</v>
      </c>
      <c r="AI7" t="s">
        <v>24</v>
      </c>
      <c r="AJ7" t="s">
        <v>24</v>
      </c>
      <c r="AK7" t="s">
        <v>24</v>
      </c>
      <c r="AL7" t="s">
        <v>24</v>
      </c>
      <c r="AM7" t="s">
        <v>24</v>
      </c>
      <c r="AN7" t="s">
        <v>24</v>
      </c>
      <c r="AO7" t="s">
        <v>24</v>
      </c>
      <c r="AP7" t="s">
        <v>24</v>
      </c>
      <c r="AQ7" t="s">
        <v>24</v>
      </c>
      <c r="AR7" t="s">
        <v>24</v>
      </c>
      <c r="AS7" t="s">
        <v>24</v>
      </c>
      <c r="AT7" t="s">
        <v>24</v>
      </c>
      <c r="AU7" t="s">
        <v>24</v>
      </c>
      <c r="AV7" t="s">
        <v>24</v>
      </c>
      <c r="AW7" t="s">
        <v>24</v>
      </c>
      <c r="AX7" t="s">
        <v>24</v>
      </c>
      <c r="AY7" t="s">
        <v>24</v>
      </c>
      <c r="AZ7" t="s">
        <v>24</v>
      </c>
      <c r="BA7" t="s">
        <v>24</v>
      </c>
      <c r="BB7" t="s">
        <v>24</v>
      </c>
      <c r="BC7" t="s">
        <v>24</v>
      </c>
      <c r="BD7" t="s">
        <v>24</v>
      </c>
      <c r="BE7" t="s">
        <v>24</v>
      </c>
      <c r="BF7" t="s">
        <v>24</v>
      </c>
      <c r="BG7" t="s">
        <v>24</v>
      </c>
      <c r="BH7" t="s">
        <v>24</v>
      </c>
      <c r="BI7" t="s">
        <v>24</v>
      </c>
      <c r="BJ7" t="s">
        <v>24</v>
      </c>
      <c r="BK7" t="s">
        <v>24</v>
      </c>
      <c r="BL7" t="s">
        <v>24</v>
      </c>
      <c r="BM7" t="s">
        <v>24</v>
      </c>
    </row>
    <row r="8" spans="1:65" x14ac:dyDescent="0.25">
      <c r="A8" s="1">
        <v>37316</v>
      </c>
      <c r="B8" s="3">
        <v>77.400000000000006</v>
      </c>
      <c r="C8" s="3">
        <v>83.2</v>
      </c>
      <c r="D8" s="3">
        <v>65.5</v>
      </c>
      <c r="E8" s="3">
        <v>61.6</v>
      </c>
      <c r="F8" s="3">
        <v>88</v>
      </c>
      <c r="G8" s="3">
        <v>67</v>
      </c>
      <c r="H8" s="3">
        <v>78.3</v>
      </c>
      <c r="I8" s="3">
        <v>75.7</v>
      </c>
      <c r="J8" s="3">
        <v>62.9</v>
      </c>
      <c r="K8" s="3">
        <v>84.8</v>
      </c>
      <c r="L8" s="3">
        <v>74.8</v>
      </c>
      <c r="M8" s="3">
        <v>62.2</v>
      </c>
      <c r="N8" s="3">
        <v>93.8</v>
      </c>
      <c r="O8" s="3">
        <v>98.8</v>
      </c>
      <c r="P8" t="s">
        <v>24</v>
      </c>
      <c r="Q8">
        <v>62.3</v>
      </c>
      <c r="R8" t="s">
        <v>24</v>
      </c>
      <c r="S8" t="s">
        <v>24</v>
      </c>
      <c r="T8" t="s">
        <v>24</v>
      </c>
      <c r="U8" t="s">
        <v>24</v>
      </c>
      <c r="V8" t="s">
        <v>24</v>
      </c>
      <c r="W8" t="s">
        <v>24</v>
      </c>
      <c r="X8" t="s">
        <v>24</v>
      </c>
      <c r="Y8" t="s">
        <v>24</v>
      </c>
      <c r="Z8" t="s">
        <v>24</v>
      </c>
      <c r="AA8" t="s">
        <v>24</v>
      </c>
      <c r="AB8" t="s">
        <v>24</v>
      </c>
      <c r="AC8" t="s">
        <v>24</v>
      </c>
      <c r="AD8" t="s">
        <v>24</v>
      </c>
      <c r="AE8" t="s">
        <v>24</v>
      </c>
      <c r="AF8" t="s">
        <v>24</v>
      </c>
      <c r="AG8" t="s">
        <v>24</v>
      </c>
      <c r="AH8" t="s">
        <v>24</v>
      </c>
      <c r="AI8" t="s">
        <v>24</v>
      </c>
      <c r="AJ8" t="s">
        <v>24</v>
      </c>
      <c r="AK8" t="s">
        <v>24</v>
      </c>
      <c r="AL8" t="s">
        <v>24</v>
      </c>
      <c r="AM8" t="s">
        <v>24</v>
      </c>
      <c r="AN8" t="s">
        <v>24</v>
      </c>
      <c r="AO8" t="s">
        <v>24</v>
      </c>
      <c r="AP8" t="s">
        <v>24</v>
      </c>
      <c r="AQ8" t="s">
        <v>24</v>
      </c>
      <c r="AR8" t="s">
        <v>24</v>
      </c>
      <c r="AS8" t="s">
        <v>24</v>
      </c>
      <c r="AT8" t="s">
        <v>24</v>
      </c>
      <c r="AU8" t="s">
        <v>24</v>
      </c>
      <c r="AV8" t="s">
        <v>24</v>
      </c>
      <c r="AW8" t="s">
        <v>24</v>
      </c>
      <c r="AX8" t="s">
        <v>24</v>
      </c>
      <c r="AY8" t="s">
        <v>24</v>
      </c>
      <c r="AZ8" t="s">
        <v>24</v>
      </c>
      <c r="BA8" t="s">
        <v>24</v>
      </c>
      <c r="BB8" t="s">
        <v>24</v>
      </c>
      <c r="BC8" t="s">
        <v>24</v>
      </c>
      <c r="BD8" t="s">
        <v>24</v>
      </c>
      <c r="BE8" t="s">
        <v>24</v>
      </c>
      <c r="BF8" t="s">
        <v>24</v>
      </c>
      <c r="BG8" t="s">
        <v>24</v>
      </c>
      <c r="BH8" t="s">
        <v>24</v>
      </c>
      <c r="BI8" t="s">
        <v>24</v>
      </c>
      <c r="BJ8" t="s">
        <v>24</v>
      </c>
      <c r="BK8" t="s">
        <v>24</v>
      </c>
      <c r="BL8" t="s">
        <v>24</v>
      </c>
      <c r="BM8" t="s">
        <v>24</v>
      </c>
    </row>
    <row r="9" spans="1:65" x14ac:dyDescent="0.25">
      <c r="A9" s="1">
        <v>37347</v>
      </c>
      <c r="B9" s="3">
        <v>79.599999999999994</v>
      </c>
      <c r="C9" s="3">
        <v>78.7</v>
      </c>
      <c r="D9" s="3">
        <v>73.7</v>
      </c>
      <c r="E9" s="3">
        <v>59.3</v>
      </c>
      <c r="F9" s="3">
        <v>90.6</v>
      </c>
      <c r="G9" s="3">
        <v>67.7</v>
      </c>
      <c r="H9" s="3">
        <v>75</v>
      </c>
      <c r="I9" s="3">
        <v>72.7</v>
      </c>
      <c r="J9" s="3">
        <v>66.8</v>
      </c>
      <c r="K9" s="3">
        <v>86.9</v>
      </c>
      <c r="L9" s="3">
        <v>76.8</v>
      </c>
      <c r="M9" s="3">
        <v>65.099999999999994</v>
      </c>
      <c r="N9" s="3">
        <v>98.3</v>
      </c>
      <c r="O9" s="3">
        <v>108.2</v>
      </c>
      <c r="P9" t="s">
        <v>24</v>
      </c>
      <c r="Q9">
        <v>63.4</v>
      </c>
      <c r="R9" t="s">
        <v>24</v>
      </c>
      <c r="S9" t="s">
        <v>24</v>
      </c>
      <c r="T9" t="s">
        <v>24</v>
      </c>
      <c r="U9" t="s">
        <v>24</v>
      </c>
      <c r="V9" t="s">
        <v>24</v>
      </c>
      <c r="W9" t="s">
        <v>24</v>
      </c>
      <c r="X9" t="s">
        <v>24</v>
      </c>
      <c r="Y9" t="s">
        <v>24</v>
      </c>
      <c r="Z9" t="s">
        <v>24</v>
      </c>
      <c r="AA9" t="s">
        <v>24</v>
      </c>
      <c r="AB9" t="s">
        <v>24</v>
      </c>
      <c r="AC9" t="s">
        <v>24</v>
      </c>
      <c r="AD9" t="s">
        <v>24</v>
      </c>
      <c r="AE9" t="s">
        <v>24</v>
      </c>
      <c r="AF9" t="s">
        <v>24</v>
      </c>
      <c r="AG9" t="s">
        <v>24</v>
      </c>
      <c r="AH9" t="s">
        <v>24</v>
      </c>
      <c r="AI9" t="s">
        <v>24</v>
      </c>
      <c r="AJ9" t="s">
        <v>24</v>
      </c>
      <c r="AK9" t="s">
        <v>24</v>
      </c>
      <c r="AL9" t="s">
        <v>24</v>
      </c>
      <c r="AM9" t="s">
        <v>24</v>
      </c>
      <c r="AN9" t="s">
        <v>24</v>
      </c>
      <c r="AO9" t="s">
        <v>24</v>
      </c>
      <c r="AP9" t="s">
        <v>24</v>
      </c>
      <c r="AQ9" t="s">
        <v>24</v>
      </c>
      <c r="AR9" t="s">
        <v>24</v>
      </c>
      <c r="AS9" t="s">
        <v>24</v>
      </c>
      <c r="AT9" t="s">
        <v>24</v>
      </c>
      <c r="AU9" t="s">
        <v>24</v>
      </c>
      <c r="AV9" t="s">
        <v>24</v>
      </c>
      <c r="AW9" t="s">
        <v>24</v>
      </c>
      <c r="AX9" t="s">
        <v>24</v>
      </c>
      <c r="AY9" t="s">
        <v>24</v>
      </c>
      <c r="AZ9" t="s">
        <v>24</v>
      </c>
      <c r="BA9" t="s">
        <v>24</v>
      </c>
      <c r="BB9" t="s">
        <v>24</v>
      </c>
      <c r="BC9" t="s">
        <v>24</v>
      </c>
      <c r="BD9" t="s">
        <v>24</v>
      </c>
      <c r="BE9" t="s">
        <v>24</v>
      </c>
      <c r="BF9" t="s">
        <v>24</v>
      </c>
      <c r="BG9" t="s">
        <v>24</v>
      </c>
      <c r="BH9" t="s">
        <v>24</v>
      </c>
      <c r="BI9" t="s">
        <v>24</v>
      </c>
      <c r="BJ9" t="s">
        <v>24</v>
      </c>
      <c r="BK9" t="s">
        <v>24</v>
      </c>
      <c r="BL9" t="s">
        <v>24</v>
      </c>
      <c r="BM9" t="s">
        <v>24</v>
      </c>
    </row>
    <row r="10" spans="1:65" x14ac:dyDescent="0.25">
      <c r="A10" s="1">
        <v>37377</v>
      </c>
      <c r="B10" s="3">
        <v>80.400000000000006</v>
      </c>
      <c r="C10" s="3">
        <v>76.900000000000006</v>
      </c>
      <c r="D10" s="3">
        <v>66.7</v>
      </c>
      <c r="E10" s="3">
        <v>58.8</v>
      </c>
      <c r="F10" s="3">
        <v>90.4</v>
      </c>
      <c r="G10" s="3">
        <v>67.8</v>
      </c>
      <c r="H10" s="3">
        <v>72.400000000000006</v>
      </c>
      <c r="I10" s="3">
        <v>74.8</v>
      </c>
      <c r="J10" s="3">
        <v>67.8</v>
      </c>
      <c r="K10" s="3">
        <v>88.3</v>
      </c>
      <c r="L10" s="3">
        <v>79.599999999999994</v>
      </c>
      <c r="M10" s="3">
        <v>62.7</v>
      </c>
      <c r="N10" s="3">
        <v>96.2</v>
      </c>
      <c r="O10" s="3">
        <v>109.8</v>
      </c>
      <c r="P10" t="s">
        <v>24</v>
      </c>
      <c r="Q10">
        <v>63.8</v>
      </c>
      <c r="R10" t="s">
        <v>24</v>
      </c>
      <c r="S10" t="s">
        <v>24</v>
      </c>
      <c r="T10" t="s">
        <v>24</v>
      </c>
      <c r="U10" t="s">
        <v>24</v>
      </c>
      <c r="V10" t="s">
        <v>24</v>
      </c>
      <c r="W10" t="s">
        <v>24</v>
      </c>
      <c r="X10" t="s">
        <v>24</v>
      </c>
      <c r="Y10" t="s">
        <v>24</v>
      </c>
      <c r="Z10" t="s">
        <v>24</v>
      </c>
      <c r="AA10" t="s">
        <v>24</v>
      </c>
      <c r="AB10" t="s">
        <v>24</v>
      </c>
      <c r="AC10" t="s">
        <v>24</v>
      </c>
      <c r="AD10" t="s">
        <v>24</v>
      </c>
      <c r="AE10" t="s">
        <v>24</v>
      </c>
      <c r="AF10" t="s">
        <v>24</v>
      </c>
      <c r="AG10" t="s">
        <v>24</v>
      </c>
      <c r="AH10" t="s">
        <v>24</v>
      </c>
      <c r="AI10" t="s">
        <v>24</v>
      </c>
      <c r="AJ10" t="s">
        <v>24</v>
      </c>
      <c r="AK10" t="s">
        <v>24</v>
      </c>
      <c r="AL10" t="s">
        <v>24</v>
      </c>
      <c r="AM10" t="s">
        <v>24</v>
      </c>
      <c r="AN10" t="s">
        <v>24</v>
      </c>
      <c r="AO10" t="s">
        <v>24</v>
      </c>
      <c r="AP10" t="s">
        <v>24</v>
      </c>
      <c r="AQ10" t="s">
        <v>24</v>
      </c>
      <c r="AR10" t="s">
        <v>24</v>
      </c>
      <c r="AS10" t="s">
        <v>24</v>
      </c>
      <c r="AT10" t="s">
        <v>24</v>
      </c>
      <c r="AU10" t="s">
        <v>24</v>
      </c>
      <c r="AV10" t="s">
        <v>24</v>
      </c>
      <c r="AW10" t="s">
        <v>24</v>
      </c>
      <c r="AX10" t="s">
        <v>24</v>
      </c>
      <c r="AY10" t="s">
        <v>24</v>
      </c>
      <c r="AZ10" t="s">
        <v>24</v>
      </c>
      <c r="BA10" t="s">
        <v>24</v>
      </c>
      <c r="BB10" t="s">
        <v>24</v>
      </c>
      <c r="BC10" t="s">
        <v>24</v>
      </c>
      <c r="BD10" t="s">
        <v>24</v>
      </c>
      <c r="BE10" t="s">
        <v>24</v>
      </c>
      <c r="BF10" t="s">
        <v>24</v>
      </c>
      <c r="BG10" t="s">
        <v>24</v>
      </c>
      <c r="BH10" t="s">
        <v>24</v>
      </c>
      <c r="BI10" t="s">
        <v>24</v>
      </c>
      <c r="BJ10" t="s">
        <v>24</v>
      </c>
      <c r="BK10" t="s">
        <v>24</v>
      </c>
      <c r="BL10" t="s">
        <v>24</v>
      </c>
      <c r="BM10" t="s">
        <v>24</v>
      </c>
    </row>
    <row r="11" spans="1:65" x14ac:dyDescent="0.25">
      <c r="A11" s="1">
        <v>37408</v>
      </c>
      <c r="B11" s="3">
        <v>77.5</v>
      </c>
      <c r="C11" s="3">
        <v>76.2</v>
      </c>
      <c r="D11" s="3">
        <v>68.2</v>
      </c>
      <c r="E11" s="3">
        <v>60.4</v>
      </c>
      <c r="F11" s="3">
        <v>86.4</v>
      </c>
      <c r="G11" s="3">
        <v>61.4</v>
      </c>
      <c r="H11" s="3">
        <v>75.7</v>
      </c>
      <c r="I11" s="3">
        <v>73.7</v>
      </c>
      <c r="J11" s="3">
        <v>71.599999999999994</v>
      </c>
      <c r="K11" s="3">
        <v>85.4</v>
      </c>
      <c r="L11" s="3">
        <v>75.599999999999994</v>
      </c>
      <c r="M11" s="3">
        <v>63.4</v>
      </c>
      <c r="N11" s="3">
        <v>91.6</v>
      </c>
      <c r="O11" s="3">
        <v>99</v>
      </c>
      <c r="P11" t="s">
        <v>24</v>
      </c>
      <c r="Q11">
        <v>64.3</v>
      </c>
      <c r="R11" t="s">
        <v>24</v>
      </c>
      <c r="S11" t="s">
        <v>24</v>
      </c>
      <c r="T11" t="s">
        <v>24</v>
      </c>
      <c r="U11" t="s">
        <v>24</v>
      </c>
      <c r="V11" t="s">
        <v>24</v>
      </c>
      <c r="W11" t="s">
        <v>24</v>
      </c>
      <c r="X11" t="s">
        <v>24</v>
      </c>
      <c r="Y11" t="s">
        <v>24</v>
      </c>
      <c r="Z11" t="s">
        <v>24</v>
      </c>
      <c r="AA11" t="s">
        <v>24</v>
      </c>
      <c r="AB11" t="s">
        <v>24</v>
      </c>
      <c r="AC11" t="s">
        <v>24</v>
      </c>
      <c r="AD11" t="s">
        <v>24</v>
      </c>
      <c r="AE11" t="s">
        <v>24</v>
      </c>
      <c r="AF11" t="s">
        <v>24</v>
      </c>
      <c r="AG11" t="s">
        <v>24</v>
      </c>
      <c r="AH11" t="s">
        <v>24</v>
      </c>
      <c r="AI11" t="s">
        <v>24</v>
      </c>
      <c r="AJ11" t="s">
        <v>24</v>
      </c>
      <c r="AK11" t="s">
        <v>24</v>
      </c>
      <c r="AL11" t="s">
        <v>24</v>
      </c>
      <c r="AM11" t="s">
        <v>24</v>
      </c>
      <c r="AN11" t="s">
        <v>24</v>
      </c>
      <c r="AO11" t="s">
        <v>24</v>
      </c>
      <c r="AP11" t="s">
        <v>24</v>
      </c>
      <c r="AQ11" t="s">
        <v>24</v>
      </c>
      <c r="AR11" t="s">
        <v>24</v>
      </c>
      <c r="AS11" t="s">
        <v>24</v>
      </c>
      <c r="AT11" t="s">
        <v>24</v>
      </c>
      <c r="AU11" t="s">
        <v>24</v>
      </c>
      <c r="AV11" t="s">
        <v>24</v>
      </c>
      <c r="AW11" t="s">
        <v>24</v>
      </c>
      <c r="AX11" t="s">
        <v>24</v>
      </c>
      <c r="AY11" t="s">
        <v>24</v>
      </c>
      <c r="AZ11" t="s">
        <v>24</v>
      </c>
      <c r="BA11" t="s">
        <v>24</v>
      </c>
      <c r="BB11" t="s">
        <v>24</v>
      </c>
      <c r="BC11" t="s">
        <v>24</v>
      </c>
      <c r="BD11" t="s">
        <v>24</v>
      </c>
      <c r="BE11" t="s">
        <v>24</v>
      </c>
      <c r="BF11" t="s">
        <v>24</v>
      </c>
      <c r="BG11" t="s">
        <v>24</v>
      </c>
      <c r="BH11" t="s">
        <v>24</v>
      </c>
      <c r="BI11" t="s">
        <v>24</v>
      </c>
      <c r="BJ11" t="s">
        <v>24</v>
      </c>
      <c r="BK11" t="s">
        <v>24</v>
      </c>
      <c r="BL11" t="s">
        <v>24</v>
      </c>
      <c r="BM11" t="s">
        <v>24</v>
      </c>
    </row>
    <row r="12" spans="1:65" x14ac:dyDescent="0.25">
      <c r="A12" s="1">
        <v>37438</v>
      </c>
      <c r="B12" s="3">
        <v>83.3</v>
      </c>
      <c r="C12" s="3">
        <v>86.7</v>
      </c>
      <c r="D12" s="3">
        <v>67.400000000000006</v>
      </c>
      <c r="E12" s="3">
        <v>62.9</v>
      </c>
      <c r="F12" s="3">
        <v>98.5</v>
      </c>
      <c r="G12" s="3">
        <v>68.5</v>
      </c>
      <c r="H12" s="3">
        <v>88.2</v>
      </c>
      <c r="I12" s="3">
        <v>77.5</v>
      </c>
      <c r="J12" s="3">
        <v>74.599999999999994</v>
      </c>
      <c r="K12" s="3">
        <v>91.7</v>
      </c>
      <c r="L12" s="3">
        <v>81.7</v>
      </c>
      <c r="M12" s="3">
        <v>66.400000000000006</v>
      </c>
      <c r="N12" s="3">
        <v>101</v>
      </c>
      <c r="O12" s="3">
        <v>99.7</v>
      </c>
      <c r="P12" t="s">
        <v>24</v>
      </c>
      <c r="Q12">
        <v>71.400000000000006</v>
      </c>
      <c r="R12" t="s">
        <v>24</v>
      </c>
      <c r="S12" t="s">
        <v>24</v>
      </c>
      <c r="T12" t="s">
        <v>24</v>
      </c>
      <c r="U12" t="s">
        <v>24</v>
      </c>
      <c r="V12" t="s">
        <v>24</v>
      </c>
      <c r="W12" t="s">
        <v>24</v>
      </c>
      <c r="X12" t="s">
        <v>24</v>
      </c>
      <c r="Y12" t="s">
        <v>24</v>
      </c>
      <c r="Z12" t="s">
        <v>24</v>
      </c>
      <c r="AA12" t="s">
        <v>24</v>
      </c>
      <c r="AB12" t="s">
        <v>24</v>
      </c>
      <c r="AC12" t="s">
        <v>24</v>
      </c>
      <c r="AD12" t="s">
        <v>24</v>
      </c>
      <c r="AE12" t="s">
        <v>24</v>
      </c>
      <c r="AF12" t="s">
        <v>24</v>
      </c>
      <c r="AG12" t="s">
        <v>24</v>
      </c>
      <c r="AH12" t="s">
        <v>24</v>
      </c>
      <c r="AI12" t="s">
        <v>24</v>
      </c>
      <c r="AJ12" t="s">
        <v>24</v>
      </c>
      <c r="AK12" t="s">
        <v>24</v>
      </c>
      <c r="AL12" t="s">
        <v>24</v>
      </c>
      <c r="AM12" t="s">
        <v>24</v>
      </c>
      <c r="AN12" t="s">
        <v>24</v>
      </c>
      <c r="AO12" t="s">
        <v>24</v>
      </c>
      <c r="AP12" t="s">
        <v>24</v>
      </c>
      <c r="AQ12" t="s">
        <v>24</v>
      </c>
      <c r="AR12" t="s">
        <v>24</v>
      </c>
      <c r="AS12" t="s">
        <v>24</v>
      </c>
      <c r="AT12" t="s">
        <v>24</v>
      </c>
      <c r="AU12" t="s">
        <v>24</v>
      </c>
      <c r="AV12" t="s">
        <v>24</v>
      </c>
      <c r="AW12" t="s">
        <v>24</v>
      </c>
      <c r="AX12" t="s">
        <v>24</v>
      </c>
      <c r="AY12" t="s">
        <v>24</v>
      </c>
      <c r="AZ12" t="s">
        <v>24</v>
      </c>
      <c r="BA12" t="s">
        <v>24</v>
      </c>
      <c r="BB12" t="s">
        <v>24</v>
      </c>
      <c r="BC12" t="s">
        <v>24</v>
      </c>
      <c r="BD12" t="s">
        <v>24</v>
      </c>
      <c r="BE12" t="s">
        <v>24</v>
      </c>
      <c r="BF12" t="s">
        <v>24</v>
      </c>
      <c r="BG12" t="s">
        <v>24</v>
      </c>
      <c r="BH12" t="s">
        <v>24</v>
      </c>
      <c r="BI12" t="s">
        <v>24</v>
      </c>
      <c r="BJ12" t="s">
        <v>24</v>
      </c>
      <c r="BK12" t="s">
        <v>24</v>
      </c>
      <c r="BL12" t="s">
        <v>24</v>
      </c>
      <c r="BM12" t="s">
        <v>24</v>
      </c>
    </row>
    <row r="13" spans="1:65" x14ac:dyDescent="0.25">
      <c r="A13" s="1">
        <v>37469</v>
      </c>
      <c r="B13" s="3">
        <v>83.6</v>
      </c>
      <c r="C13" s="3">
        <v>86.9</v>
      </c>
      <c r="D13" s="3">
        <v>69.599999999999994</v>
      </c>
      <c r="E13" s="3">
        <v>62</v>
      </c>
      <c r="F13" s="3">
        <v>92.5</v>
      </c>
      <c r="G13" s="3">
        <v>70</v>
      </c>
      <c r="H13" s="3">
        <v>89.1</v>
      </c>
      <c r="I13" s="3">
        <v>78.5</v>
      </c>
      <c r="J13" s="3">
        <v>75.099999999999994</v>
      </c>
      <c r="K13" s="3">
        <v>95.9</v>
      </c>
      <c r="L13" s="3">
        <v>80.900000000000006</v>
      </c>
      <c r="M13" s="3">
        <v>67.8</v>
      </c>
      <c r="N13" s="3">
        <v>103.2</v>
      </c>
      <c r="O13" s="3">
        <v>96.8</v>
      </c>
      <c r="P13" t="s">
        <v>24</v>
      </c>
      <c r="Q13">
        <v>73.5</v>
      </c>
      <c r="R13" t="s">
        <v>24</v>
      </c>
      <c r="S13" t="s">
        <v>24</v>
      </c>
      <c r="T13" t="s">
        <v>24</v>
      </c>
      <c r="U13" t="s">
        <v>24</v>
      </c>
      <c r="V13" t="s">
        <v>24</v>
      </c>
      <c r="W13" t="s">
        <v>24</v>
      </c>
      <c r="X13" t="s">
        <v>24</v>
      </c>
      <c r="Y13" t="s">
        <v>24</v>
      </c>
      <c r="Z13" t="s">
        <v>24</v>
      </c>
      <c r="AA13" t="s">
        <v>24</v>
      </c>
      <c r="AB13" t="s">
        <v>24</v>
      </c>
      <c r="AC13" t="s">
        <v>24</v>
      </c>
      <c r="AD13" t="s">
        <v>24</v>
      </c>
      <c r="AE13" t="s">
        <v>24</v>
      </c>
      <c r="AF13" t="s">
        <v>24</v>
      </c>
      <c r="AG13" t="s">
        <v>24</v>
      </c>
      <c r="AH13" t="s">
        <v>24</v>
      </c>
      <c r="AI13" t="s">
        <v>24</v>
      </c>
      <c r="AJ13" t="s">
        <v>24</v>
      </c>
      <c r="AK13" t="s">
        <v>24</v>
      </c>
      <c r="AL13" t="s">
        <v>24</v>
      </c>
      <c r="AM13" t="s">
        <v>24</v>
      </c>
      <c r="AN13" t="s">
        <v>24</v>
      </c>
      <c r="AO13" t="s">
        <v>24</v>
      </c>
      <c r="AP13" t="s">
        <v>24</v>
      </c>
      <c r="AQ13" t="s">
        <v>24</v>
      </c>
      <c r="AR13" t="s">
        <v>24</v>
      </c>
      <c r="AS13" t="s">
        <v>24</v>
      </c>
      <c r="AT13" t="s">
        <v>24</v>
      </c>
      <c r="AU13" t="s">
        <v>24</v>
      </c>
      <c r="AV13" t="s">
        <v>24</v>
      </c>
      <c r="AW13" t="s">
        <v>24</v>
      </c>
      <c r="AX13" t="s">
        <v>24</v>
      </c>
      <c r="AY13" t="s">
        <v>24</v>
      </c>
      <c r="AZ13" t="s">
        <v>24</v>
      </c>
      <c r="BA13" t="s">
        <v>24</v>
      </c>
      <c r="BB13" t="s">
        <v>24</v>
      </c>
      <c r="BC13" t="s">
        <v>24</v>
      </c>
      <c r="BD13" t="s">
        <v>24</v>
      </c>
      <c r="BE13" t="s">
        <v>24</v>
      </c>
      <c r="BF13" t="s">
        <v>24</v>
      </c>
      <c r="BG13" t="s">
        <v>24</v>
      </c>
      <c r="BH13" t="s">
        <v>24</v>
      </c>
      <c r="BI13" t="s">
        <v>24</v>
      </c>
      <c r="BJ13" t="s">
        <v>24</v>
      </c>
      <c r="BK13" t="s">
        <v>24</v>
      </c>
      <c r="BL13" t="s">
        <v>24</v>
      </c>
      <c r="BM13" t="s">
        <v>24</v>
      </c>
    </row>
    <row r="14" spans="1:65" x14ac:dyDescent="0.25">
      <c r="A14" s="1">
        <v>37500</v>
      </c>
      <c r="B14" s="3">
        <v>82.1</v>
      </c>
      <c r="C14" s="3">
        <v>84.4</v>
      </c>
      <c r="D14" s="3">
        <v>74.2</v>
      </c>
      <c r="E14" s="3">
        <v>56.6</v>
      </c>
      <c r="F14" s="3">
        <v>100</v>
      </c>
      <c r="G14" s="3">
        <v>76.5</v>
      </c>
      <c r="H14" s="3">
        <v>77.5</v>
      </c>
      <c r="I14" s="3">
        <v>79.2</v>
      </c>
      <c r="J14" s="3">
        <v>72.400000000000006</v>
      </c>
      <c r="K14" s="3">
        <v>88</v>
      </c>
      <c r="L14" s="3">
        <v>80.3</v>
      </c>
      <c r="M14" s="3">
        <v>67.7</v>
      </c>
      <c r="N14" s="3">
        <v>100.2</v>
      </c>
      <c r="O14" s="3">
        <v>94.2</v>
      </c>
      <c r="P14" t="s">
        <v>24</v>
      </c>
      <c r="Q14">
        <v>70.7</v>
      </c>
      <c r="R14" t="s">
        <v>24</v>
      </c>
      <c r="S14" t="s">
        <v>24</v>
      </c>
      <c r="T14" t="s">
        <v>24</v>
      </c>
      <c r="U14" t="s">
        <v>24</v>
      </c>
      <c r="V14" t="s">
        <v>24</v>
      </c>
      <c r="W14" t="s">
        <v>24</v>
      </c>
      <c r="X14" t="s">
        <v>24</v>
      </c>
      <c r="Y14" t="s">
        <v>24</v>
      </c>
      <c r="Z14" t="s">
        <v>24</v>
      </c>
      <c r="AA14" t="s">
        <v>24</v>
      </c>
      <c r="AB14" t="s">
        <v>24</v>
      </c>
      <c r="AC14" t="s">
        <v>24</v>
      </c>
      <c r="AD14" t="s">
        <v>24</v>
      </c>
      <c r="AE14" t="s">
        <v>24</v>
      </c>
      <c r="AF14" t="s">
        <v>24</v>
      </c>
      <c r="AG14" t="s">
        <v>24</v>
      </c>
      <c r="AH14" t="s">
        <v>24</v>
      </c>
      <c r="AI14" t="s">
        <v>24</v>
      </c>
      <c r="AJ14" t="s">
        <v>24</v>
      </c>
      <c r="AK14" t="s">
        <v>24</v>
      </c>
      <c r="AL14" t="s">
        <v>24</v>
      </c>
      <c r="AM14" t="s">
        <v>24</v>
      </c>
      <c r="AN14" t="s">
        <v>24</v>
      </c>
      <c r="AO14" t="s">
        <v>24</v>
      </c>
      <c r="AP14" t="s">
        <v>24</v>
      </c>
      <c r="AQ14" t="s">
        <v>24</v>
      </c>
      <c r="AR14" t="s">
        <v>24</v>
      </c>
      <c r="AS14" t="s">
        <v>24</v>
      </c>
      <c r="AT14" t="s">
        <v>24</v>
      </c>
      <c r="AU14" t="s">
        <v>24</v>
      </c>
      <c r="AV14" t="s">
        <v>24</v>
      </c>
      <c r="AW14" t="s">
        <v>24</v>
      </c>
      <c r="AX14" t="s">
        <v>24</v>
      </c>
      <c r="AY14" t="s">
        <v>24</v>
      </c>
      <c r="AZ14" t="s">
        <v>24</v>
      </c>
      <c r="BA14" t="s">
        <v>24</v>
      </c>
      <c r="BB14" t="s">
        <v>24</v>
      </c>
      <c r="BC14" t="s">
        <v>24</v>
      </c>
      <c r="BD14" t="s">
        <v>24</v>
      </c>
      <c r="BE14" t="s">
        <v>24</v>
      </c>
      <c r="BF14" t="s">
        <v>24</v>
      </c>
      <c r="BG14" t="s">
        <v>24</v>
      </c>
      <c r="BH14" t="s">
        <v>24</v>
      </c>
      <c r="BI14" t="s">
        <v>24</v>
      </c>
      <c r="BJ14" t="s">
        <v>24</v>
      </c>
      <c r="BK14" t="s">
        <v>24</v>
      </c>
      <c r="BL14" t="s">
        <v>24</v>
      </c>
      <c r="BM14" t="s">
        <v>24</v>
      </c>
    </row>
    <row r="15" spans="1:65" x14ac:dyDescent="0.25">
      <c r="A15" s="1">
        <v>37530</v>
      </c>
      <c r="B15" s="3">
        <v>89.2</v>
      </c>
      <c r="C15" s="3">
        <v>97.8</v>
      </c>
      <c r="D15" s="3">
        <v>82.7</v>
      </c>
      <c r="E15" s="3">
        <v>61.6</v>
      </c>
      <c r="F15" s="3">
        <v>107.9</v>
      </c>
      <c r="G15" s="3">
        <v>92.4</v>
      </c>
      <c r="H15" s="3">
        <v>86.1</v>
      </c>
      <c r="I15" s="3">
        <v>82.5</v>
      </c>
      <c r="J15" s="3">
        <v>76.8</v>
      </c>
      <c r="K15" s="3">
        <v>93.3</v>
      </c>
      <c r="L15" s="3">
        <v>88.9</v>
      </c>
      <c r="M15" s="3">
        <v>70.400000000000006</v>
      </c>
      <c r="N15" s="3">
        <v>112.3</v>
      </c>
      <c r="O15" s="3">
        <v>101.9</v>
      </c>
      <c r="P15" t="s">
        <v>24</v>
      </c>
      <c r="Q15">
        <v>74.2</v>
      </c>
      <c r="R15" t="s">
        <v>24</v>
      </c>
      <c r="S15" t="s">
        <v>24</v>
      </c>
      <c r="T15" t="s">
        <v>24</v>
      </c>
      <c r="U15" t="s">
        <v>24</v>
      </c>
      <c r="V15" t="s">
        <v>24</v>
      </c>
      <c r="W15" t="s">
        <v>24</v>
      </c>
      <c r="X15" t="s">
        <v>24</v>
      </c>
      <c r="Y15" t="s">
        <v>24</v>
      </c>
      <c r="Z15" t="s">
        <v>24</v>
      </c>
      <c r="AA15" t="s">
        <v>24</v>
      </c>
      <c r="AB15" t="s">
        <v>24</v>
      </c>
      <c r="AC15" t="s">
        <v>24</v>
      </c>
      <c r="AD15" t="s">
        <v>24</v>
      </c>
      <c r="AE15" t="s">
        <v>24</v>
      </c>
      <c r="AF15" t="s">
        <v>24</v>
      </c>
      <c r="AG15" t="s">
        <v>24</v>
      </c>
      <c r="AH15" t="s">
        <v>24</v>
      </c>
      <c r="AI15" t="s">
        <v>24</v>
      </c>
      <c r="AJ15" t="s">
        <v>24</v>
      </c>
      <c r="AK15" t="s">
        <v>24</v>
      </c>
      <c r="AL15" t="s">
        <v>24</v>
      </c>
      <c r="AM15" t="s">
        <v>24</v>
      </c>
      <c r="AN15" t="s">
        <v>24</v>
      </c>
      <c r="AO15" t="s">
        <v>24</v>
      </c>
      <c r="AP15" t="s">
        <v>24</v>
      </c>
      <c r="AQ15" t="s">
        <v>24</v>
      </c>
      <c r="AR15" t="s">
        <v>24</v>
      </c>
      <c r="AS15" t="s">
        <v>24</v>
      </c>
      <c r="AT15" t="s">
        <v>24</v>
      </c>
      <c r="AU15" t="s">
        <v>24</v>
      </c>
      <c r="AV15" t="s">
        <v>24</v>
      </c>
      <c r="AW15" t="s">
        <v>24</v>
      </c>
      <c r="AX15" t="s">
        <v>24</v>
      </c>
      <c r="AY15" t="s">
        <v>24</v>
      </c>
      <c r="AZ15" t="s">
        <v>24</v>
      </c>
      <c r="BA15" t="s">
        <v>24</v>
      </c>
      <c r="BB15" t="s">
        <v>24</v>
      </c>
      <c r="BC15" t="s">
        <v>24</v>
      </c>
      <c r="BD15" t="s">
        <v>24</v>
      </c>
      <c r="BE15" t="s">
        <v>24</v>
      </c>
      <c r="BF15" t="s">
        <v>24</v>
      </c>
      <c r="BG15" t="s">
        <v>24</v>
      </c>
      <c r="BH15" t="s">
        <v>24</v>
      </c>
      <c r="BI15" t="s">
        <v>24</v>
      </c>
      <c r="BJ15" t="s">
        <v>24</v>
      </c>
      <c r="BK15" t="s">
        <v>24</v>
      </c>
      <c r="BL15" t="s">
        <v>24</v>
      </c>
      <c r="BM15" t="s">
        <v>24</v>
      </c>
    </row>
    <row r="16" spans="1:65" x14ac:dyDescent="0.25">
      <c r="A16" s="1">
        <v>37561</v>
      </c>
      <c r="B16" s="3">
        <v>83.9</v>
      </c>
      <c r="C16" s="3">
        <v>97.5</v>
      </c>
      <c r="D16" s="3">
        <v>82.9</v>
      </c>
      <c r="E16" s="3">
        <v>62.1</v>
      </c>
      <c r="F16" s="3">
        <v>109.5</v>
      </c>
      <c r="G16" s="3">
        <v>92.4</v>
      </c>
      <c r="H16" s="3">
        <v>84.6</v>
      </c>
      <c r="I16" s="3">
        <v>78.2</v>
      </c>
      <c r="J16" s="3">
        <v>80.3</v>
      </c>
      <c r="K16" s="3">
        <v>87.3</v>
      </c>
      <c r="L16" s="3">
        <v>81.2</v>
      </c>
      <c r="M16" s="3">
        <v>65.400000000000006</v>
      </c>
      <c r="N16" s="3">
        <v>106.7</v>
      </c>
      <c r="O16" s="3">
        <v>97.6</v>
      </c>
      <c r="P16" t="s">
        <v>24</v>
      </c>
      <c r="Q16">
        <v>68.7</v>
      </c>
      <c r="R16" t="s">
        <v>24</v>
      </c>
      <c r="S16" t="s">
        <v>24</v>
      </c>
      <c r="T16" t="s">
        <v>24</v>
      </c>
      <c r="U16" t="s">
        <v>24</v>
      </c>
      <c r="V16" t="s">
        <v>24</v>
      </c>
      <c r="W16" t="s">
        <v>24</v>
      </c>
      <c r="X16" t="s">
        <v>24</v>
      </c>
      <c r="Y16" t="s">
        <v>24</v>
      </c>
      <c r="Z16" t="s">
        <v>24</v>
      </c>
      <c r="AA16" t="s">
        <v>24</v>
      </c>
      <c r="AB16" t="s">
        <v>24</v>
      </c>
      <c r="AC16" t="s">
        <v>24</v>
      </c>
      <c r="AD16" t="s">
        <v>24</v>
      </c>
      <c r="AE16" t="s">
        <v>24</v>
      </c>
      <c r="AF16" t="s">
        <v>24</v>
      </c>
      <c r="AG16" t="s">
        <v>24</v>
      </c>
      <c r="AH16" t="s">
        <v>24</v>
      </c>
      <c r="AI16" t="s">
        <v>24</v>
      </c>
      <c r="AJ16" t="s">
        <v>24</v>
      </c>
      <c r="AK16" t="s">
        <v>24</v>
      </c>
      <c r="AL16" t="s">
        <v>24</v>
      </c>
      <c r="AM16" t="s">
        <v>24</v>
      </c>
      <c r="AN16" t="s">
        <v>24</v>
      </c>
      <c r="AO16" t="s">
        <v>24</v>
      </c>
      <c r="AP16" t="s">
        <v>24</v>
      </c>
      <c r="AQ16" t="s">
        <v>24</v>
      </c>
      <c r="AR16" t="s">
        <v>24</v>
      </c>
      <c r="AS16" t="s">
        <v>24</v>
      </c>
      <c r="AT16" t="s">
        <v>24</v>
      </c>
      <c r="AU16" t="s">
        <v>24</v>
      </c>
      <c r="AV16" t="s">
        <v>24</v>
      </c>
      <c r="AW16" t="s">
        <v>24</v>
      </c>
      <c r="AX16" t="s">
        <v>24</v>
      </c>
      <c r="AY16" t="s">
        <v>24</v>
      </c>
      <c r="AZ16" t="s">
        <v>24</v>
      </c>
      <c r="BA16" t="s">
        <v>24</v>
      </c>
      <c r="BB16" t="s">
        <v>24</v>
      </c>
      <c r="BC16" t="s">
        <v>24</v>
      </c>
      <c r="BD16" t="s">
        <v>24</v>
      </c>
      <c r="BE16" t="s">
        <v>24</v>
      </c>
      <c r="BF16" t="s">
        <v>24</v>
      </c>
      <c r="BG16" t="s">
        <v>24</v>
      </c>
      <c r="BH16" t="s">
        <v>24</v>
      </c>
      <c r="BI16" t="s">
        <v>24</v>
      </c>
      <c r="BJ16" t="s">
        <v>24</v>
      </c>
      <c r="BK16" t="s">
        <v>24</v>
      </c>
      <c r="BL16" t="s">
        <v>24</v>
      </c>
      <c r="BM16" t="s">
        <v>24</v>
      </c>
    </row>
    <row r="17" spans="1:65" x14ac:dyDescent="0.25">
      <c r="A17" s="1">
        <v>37591</v>
      </c>
      <c r="B17" s="3">
        <v>74.599999999999994</v>
      </c>
      <c r="C17" s="3">
        <v>96</v>
      </c>
      <c r="D17" s="3">
        <v>64.400000000000006</v>
      </c>
      <c r="E17" s="3">
        <v>64.2</v>
      </c>
      <c r="F17" s="3">
        <v>98.1</v>
      </c>
      <c r="G17" s="3">
        <v>94.2</v>
      </c>
      <c r="H17" s="3">
        <v>85.2</v>
      </c>
      <c r="I17" s="3">
        <v>71.099999999999994</v>
      </c>
      <c r="J17" s="3">
        <v>78.900000000000006</v>
      </c>
      <c r="K17" s="3">
        <v>87.8</v>
      </c>
      <c r="L17" s="3">
        <v>70.3</v>
      </c>
      <c r="M17" s="3">
        <v>57.9</v>
      </c>
      <c r="N17" s="3">
        <v>89.1</v>
      </c>
      <c r="O17" s="3">
        <v>82.7</v>
      </c>
      <c r="P17" t="s">
        <v>24</v>
      </c>
      <c r="Q17">
        <v>59.2</v>
      </c>
      <c r="R17" t="s">
        <v>24</v>
      </c>
      <c r="S17" t="s">
        <v>24</v>
      </c>
      <c r="T17" t="s">
        <v>24</v>
      </c>
      <c r="U17" t="s">
        <v>24</v>
      </c>
      <c r="V17" t="s">
        <v>24</v>
      </c>
      <c r="W17" t="s">
        <v>24</v>
      </c>
      <c r="X17" t="s">
        <v>24</v>
      </c>
      <c r="Y17" t="s">
        <v>24</v>
      </c>
      <c r="Z17" t="s">
        <v>24</v>
      </c>
      <c r="AA17" t="s">
        <v>24</v>
      </c>
      <c r="AB17" t="s">
        <v>24</v>
      </c>
      <c r="AC17" t="s">
        <v>24</v>
      </c>
      <c r="AD17" t="s">
        <v>24</v>
      </c>
      <c r="AE17" t="s">
        <v>24</v>
      </c>
      <c r="AF17" t="s">
        <v>24</v>
      </c>
      <c r="AG17" t="s">
        <v>24</v>
      </c>
      <c r="AH17" t="s">
        <v>24</v>
      </c>
      <c r="AI17" t="s">
        <v>24</v>
      </c>
      <c r="AJ17" t="s">
        <v>24</v>
      </c>
      <c r="AK17" t="s">
        <v>24</v>
      </c>
      <c r="AL17" t="s">
        <v>24</v>
      </c>
      <c r="AM17" t="s">
        <v>24</v>
      </c>
      <c r="AN17" t="s">
        <v>24</v>
      </c>
      <c r="AO17" t="s">
        <v>24</v>
      </c>
      <c r="AP17" t="s">
        <v>24</v>
      </c>
      <c r="AQ17" t="s">
        <v>24</v>
      </c>
      <c r="AR17" t="s">
        <v>24</v>
      </c>
      <c r="AS17" t="s">
        <v>24</v>
      </c>
      <c r="AT17" t="s">
        <v>24</v>
      </c>
      <c r="AU17" t="s">
        <v>24</v>
      </c>
      <c r="AV17" t="s">
        <v>24</v>
      </c>
      <c r="AW17" t="s">
        <v>24</v>
      </c>
      <c r="AX17" t="s">
        <v>24</v>
      </c>
      <c r="AY17" t="s">
        <v>24</v>
      </c>
      <c r="AZ17" t="s">
        <v>24</v>
      </c>
      <c r="BA17" t="s">
        <v>24</v>
      </c>
      <c r="BB17" t="s">
        <v>24</v>
      </c>
      <c r="BC17" t="s">
        <v>24</v>
      </c>
      <c r="BD17" t="s">
        <v>24</v>
      </c>
      <c r="BE17" t="s">
        <v>24</v>
      </c>
      <c r="BF17" t="s">
        <v>24</v>
      </c>
      <c r="BG17" t="s">
        <v>24</v>
      </c>
      <c r="BH17" t="s">
        <v>24</v>
      </c>
      <c r="BI17" t="s">
        <v>24</v>
      </c>
      <c r="BJ17" t="s">
        <v>24</v>
      </c>
      <c r="BK17" t="s">
        <v>24</v>
      </c>
      <c r="BL17" t="s">
        <v>24</v>
      </c>
      <c r="BM17" t="s">
        <v>24</v>
      </c>
    </row>
    <row r="18" spans="1:65" x14ac:dyDescent="0.25">
      <c r="A18" s="1">
        <v>37622</v>
      </c>
      <c r="B18" s="3">
        <v>74</v>
      </c>
      <c r="C18" s="3">
        <v>92.3</v>
      </c>
      <c r="D18" s="3">
        <v>55.9</v>
      </c>
      <c r="E18" s="3">
        <v>61.8</v>
      </c>
      <c r="F18" s="3">
        <v>95</v>
      </c>
      <c r="G18" s="3">
        <v>92.5</v>
      </c>
      <c r="H18" s="3">
        <v>82.9</v>
      </c>
      <c r="I18" s="3">
        <v>72.7</v>
      </c>
      <c r="J18" s="3">
        <v>76.5</v>
      </c>
      <c r="K18" s="3">
        <v>84.5</v>
      </c>
      <c r="L18" s="3">
        <v>69.400000000000006</v>
      </c>
      <c r="M18" s="3">
        <v>59.5</v>
      </c>
      <c r="N18" s="3">
        <v>88.9</v>
      </c>
      <c r="O18" s="3">
        <v>87.9</v>
      </c>
      <c r="P18" t="s">
        <v>24</v>
      </c>
      <c r="Q18">
        <v>56.2</v>
      </c>
      <c r="R18">
        <v>2.2000000000000002</v>
      </c>
      <c r="S18">
        <v>6.5</v>
      </c>
      <c r="T18">
        <v>-5.5</v>
      </c>
      <c r="U18">
        <v>16.600000000000001</v>
      </c>
      <c r="V18">
        <v>5.9</v>
      </c>
      <c r="W18">
        <v>18.7</v>
      </c>
      <c r="X18">
        <v>2.2000000000000002</v>
      </c>
      <c r="Y18">
        <v>-0.3</v>
      </c>
      <c r="Z18">
        <v>14</v>
      </c>
      <c r="AA18">
        <v>1.4</v>
      </c>
      <c r="AB18">
        <v>1</v>
      </c>
      <c r="AC18">
        <v>7.9</v>
      </c>
      <c r="AD18">
        <v>-1.2</v>
      </c>
      <c r="AE18">
        <v>3</v>
      </c>
      <c r="AF18" t="s">
        <v>24</v>
      </c>
      <c r="AG18">
        <v>16.600000000000001</v>
      </c>
      <c r="AH18">
        <v>2.2000000000000002</v>
      </c>
      <c r="AI18">
        <v>6.5</v>
      </c>
      <c r="AJ18">
        <v>-5.5</v>
      </c>
      <c r="AK18">
        <v>16.600000000000001</v>
      </c>
      <c r="AL18">
        <v>5.9</v>
      </c>
      <c r="AM18">
        <v>18.7</v>
      </c>
      <c r="AN18">
        <v>2.2000000000000002</v>
      </c>
      <c r="AO18">
        <v>-0.3</v>
      </c>
      <c r="AP18">
        <v>14</v>
      </c>
      <c r="AQ18">
        <v>1.4</v>
      </c>
      <c r="AR18">
        <v>1</v>
      </c>
      <c r="AS18">
        <v>7.9</v>
      </c>
      <c r="AT18">
        <v>-1.2</v>
      </c>
      <c r="AU18">
        <v>3</v>
      </c>
      <c r="AV18" t="s">
        <v>24</v>
      </c>
      <c r="AW18">
        <v>16.600000000000001</v>
      </c>
      <c r="AX18" t="s">
        <v>24</v>
      </c>
      <c r="AY18" t="s">
        <v>24</v>
      </c>
      <c r="AZ18" t="s">
        <v>24</v>
      </c>
      <c r="BA18" t="s">
        <v>24</v>
      </c>
      <c r="BB18" t="s">
        <v>24</v>
      </c>
      <c r="BC18" t="s">
        <v>24</v>
      </c>
      <c r="BD18" t="s">
        <v>24</v>
      </c>
      <c r="BE18" t="s">
        <v>24</v>
      </c>
      <c r="BF18" t="s">
        <v>24</v>
      </c>
      <c r="BG18" t="s">
        <v>24</v>
      </c>
      <c r="BH18" t="s">
        <v>24</v>
      </c>
      <c r="BI18" t="s">
        <v>24</v>
      </c>
      <c r="BJ18" t="s">
        <v>24</v>
      </c>
      <c r="BK18" t="s">
        <v>24</v>
      </c>
      <c r="BL18" t="s">
        <v>24</v>
      </c>
      <c r="BM18" t="s">
        <v>24</v>
      </c>
    </row>
    <row r="19" spans="1:65" x14ac:dyDescent="0.25">
      <c r="A19" s="1">
        <v>37653</v>
      </c>
      <c r="B19" s="3">
        <v>71.8</v>
      </c>
      <c r="C19" s="3">
        <v>77</v>
      </c>
      <c r="D19" s="3">
        <v>61.9</v>
      </c>
      <c r="E19" s="3">
        <v>53.7</v>
      </c>
      <c r="F19" s="3">
        <v>88.3</v>
      </c>
      <c r="G19" s="3">
        <v>67.8</v>
      </c>
      <c r="H19" s="3">
        <v>69.400000000000006</v>
      </c>
      <c r="I19" s="3">
        <v>71.099999999999994</v>
      </c>
      <c r="J19" s="3">
        <v>74.3</v>
      </c>
      <c r="K19" s="3">
        <v>82.8</v>
      </c>
      <c r="L19" s="3">
        <v>68.599999999999994</v>
      </c>
      <c r="M19" s="3">
        <v>61.4</v>
      </c>
      <c r="N19" s="3">
        <v>89.1</v>
      </c>
      <c r="O19" s="3">
        <v>87.4</v>
      </c>
      <c r="P19" t="s">
        <v>24</v>
      </c>
      <c r="Q19">
        <v>63.2</v>
      </c>
      <c r="R19">
        <v>3</v>
      </c>
      <c r="S19">
        <v>-2.2000000000000002</v>
      </c>
      <c r="T19">
        <v>6.9</v>
      </c>
      <c r="U19">
        <v>-2.6</v>
      </c>
      <c r="V19">
        <v>10.1</v>
      </c>
      <c r="W19">
        <v>2.1</v>
      </c>
      <c r="X19">
        <v>-4.2</v>
      </c>
      <c r="Y19">
        <v>6.5</v>
      </c>
      <c r="Z19">
        <v>20.9</v>
      </c>
      <c r="AA19">
        <v>7.2</v>
      </c>
      <c r="AB19">
        <v>0.9</v>
      </c>
      <c r="AC19">
        <v>9.3000000000000007</v>
      </c>
      <c r="AD19">
        <v>-0.3</v>
      </c>
      <c r="AE19">
        <v>3.7</v>
      </c>
      <c r="AF19" t="s">
        <v>24</v>
      </c>
      <c r="AG19">
        <v>13.3</v>
      </c>
      <c r="AH19">
        <v>2.6</v>
      </c>
      <c r="AI19">
        <v>2.2999999999999998</v>
      </c>
      <c r="AJ19">
        <v>0.6</v>
      </c>
      <c r="AK19">
        <v>6.8</v>
      </c>
      <c r="AL19">
        <v>7.9</v>
      </c>
      <c r="AM19">
        <v>11.1</v>
      </c>
      <c r="AN19">
        <v>-0.8</v>
      </c>
      <c r="AO19">
        <v>2.9</v>
      </c>
      <c r="AP19">
        <v>17.3</v>
      </c>
      <c r="AQ19">
        <v>4.2</v>
      </c>
      <c r="AR19">
        <v>1</v>
      </c>
      <c r="AS19">
        <v>8.6</v>
      </c>
      <c r="AT19">
        <v>-0.8</v>
      </c>
      <c r="AU19">
        <v>3.3</v>
      </c>
      <c r="AV19" t="s">
        <v>24</v>
      </c>
      <c r="AW19">
        <v>14.8</v>
      </c>
      <c r="AX19" t="s">
        <v>24</v>
      </c>
      <c r="AY19" t="s">
        <v>24</v>
      </c>
      <c r="AZ19" t="s">
        <v>24</v>
      </c>
      <c r="BA19" t="s">
        <v>24</v>
      </c>
      <c r="BB19" t="s">
        <v>24</v>
      </c>
      <c r="BC19" t="s">
        <v>24</v>
      </c>
      <c r="BD19" t="s">
        <v>24</v>
      </c>
      <c r="BE19" t="s">
        <v>24</v>
      </c>
      <c r="BF19" t="s">
        <v>24</v>
      </c>
      <c r="BG19" t="s">
        <v>24</v>
      </c>
      <c r="BH19" t="s">
        <v>24</v>
      </c>
      <c r="BI19" t="s">
        <v>24</v>
      </c>
      <c r="BJ19" t="s">
        <v>24</v>
      </c>
      <c r="BK19" t="s">
        <v>24</v>
      </c>
      <c r="BL19" t="s">
        <v>24</v>
      </c>
      <c r="BM19" t="s">
        <v>24</v>
      </c>
    </row>
    <row r="20" spans="1:65" x14ac:dyDescent="0.25">
      <c r="A20" s="1">
        <v>37681</v>
      </c>
      <c r="B20" s="3">
        <v>77.400000000000006</v>
      </c>
      <c r="C20" s="3">
        <v>79.900000000000006</v>
      </c>
      <c r="D20" s="3">
        <v>62.3</v>
      </c>
      <c r="E20" s="3">
        <v>65.900000000000006</v>
      </c>
      <c r="F20" s="3">
        <v>85.6</v>
      </c>
      <c r="G20" s="3">
        <v>64.900000000000006</v>
      </c>
      <c r="H20" s="3">
        <v>80.8</v>
      </c>
      <c r="I20" s="3">
        <v>75.3</v>
      </c>
      <c r="J20" s="3">
        <v>76.400000000000006</v>
      </c>
      <c r="K20" s="3">
        <v>86</v>
      </c>
      <c r="L20" s="3">
        <v>73.8</v>
      </c>
      <c r="M20" s="3">
        <v>63.8</v>
      </c>
      <c r="N20" s="3">
        <v>90.8</v>
      </c>
      <c r="O20" s="3">
        <v>103.8</v>
      </c>
      <c r="P20" t="s">
        <v>24</v>
      </c>
      <c r="Q20">
        <v>67.599999999999994</v>
      </c>
      <c r="R20">
        <v>0</v>
      </c>
      <c r="S20">
        <v>-4</v>
      </c>
      <c r="T20">
        <v>-4.8</v>
      </c>
      <c r="U20">
        <v>7</v>
      </c>
      <c r="V20">
        <v>-2.7</v>
      </c>
      <c r="W20">
        <v>-3.1</v>
      </c>
      <c r="X20">
        <v>3.3</v>
      </c>
      <c r="Y20">
        <v>-0.5</v>
      </c>
      <c r="Z20">
        <v>21.5</v>
      </c>
      <c r="AA20">
        <v>1.4</v>
      </c>
      <c r="AB20">
        <v>-1.3</v>
      </c>
      <c r="AC20">
        <v>2.7</v>
      </c>
      <c r="AD20">
        <v>-3.2</v>
      </c>
      <c r="AE20">
        <v>5.0999999999999996</v>
      </c>
      <c r="AF20" t="s">
        <v>24</v>
      </c>
      <c r="AG20">
        <v>8.6</v>
      </c>
      <c r="AH20">
        <v>1.7</v>
      </c>
      <c r="AI20">
        <v>0.2</v>
      </c>
      <c r="AJ20">
        <v>-1.3</v>
      </c>
      <c r="AK20">
        <v>6.9</v>
      </c>
      <c r="AL20">
        <v>4.2</v>
      </c>
      <c r="AM20">
        <v>6.6</v>
      </c>
      <c r="AN20">
        <v>0.6</v>
      </c>
      <c r="AO20">
        <v>1.7</v>
      </c>
      <c r="AP20">
        <v>18.7</v>
      </c>
      <c r="AQ20">
        <v>3.2</v>
      </c>
      <c r="AR20">
        <v>0.2</v>
      </c>
      <c r="AS20">
        <v>6.5</v>
      </c>
      <c r="AT20">
        <v>-1.6</v>
      </c>
      <c r="AU20">
        <v>4</v>
      </c>
      <c r="AV20" t="s">
        <v>24</v>
      </c>
      <c r="AW20">
        <v>12.5</v>
      </c>
      <c r="AX20" t="s">
        <v>24</v>
      </c>
      <c r="AY20" t="s">
        <v>24</v>
      </c>
      <c r="AZ20" t="s">
        <v>24</v>
      </c>
      <c r="BA20" t="s">
        <v>24</v>
      </c>
      <c r="BB20" t="s">
        <v>24</v>
      </c>
      <c r="BC20" t="s">
        <v>24</v>
      </c>
      <c r="BD20" t="s">
        <v>24</v>
      </c>
      <c r="BE20" t="s">
        <v>24</v>
      </c>
      <c r="BF20" t="s">
        <v>24</v>
      </c>
      <c r="BG20" t="s">
        <v>24</v>
      </c>
      <c r="BH20" t="s">
        <v>24</v>
      </c>
      <c r="BI20" t="s">
        <v>24</v>
      </c>
      <c r="BJ20" t="s">
        <v>24</v>
      </c>
      <c r="BK20" t="s">
        <v>24</v>
      </c>
      <c r="BL20" t="s">
        <v>24</v>
      </c>
      <c r="BM20" t="s">
        <v>24</v>
      </c>
    </row>
    <row r="21" spans="1:65" x14ac:dyDescent="0.25">
      <c r="A21" s="1">
        <v>37712</v>
      </c>
      <c r="B21" s="3">
        <v>76.5</v>
      </c>
      <c r="C21" s="3">
        <v>78.7</v>
      </c>
      <c r="D21" s="3">
        <v>71</v>
      </c>
      <c r="E21" s="3">
        <v>63</v>
      </c>
      <c r="F21" s="3">
        <v>91.6</v>
      </c>
      <c r="G21" s="3">
        <v>63.9</v>
      </c>
      <c r="H21" s="3">
        <v>80.7</v>
      </c>
      <c r="I21" s="3">
        <v>72.2</v>
      </c>
      <c r="J21" s="3">
        <v>72.599999999999994</v>
      </c>
      <c r="K21" s="3">
        <v>88.2</v>
      </c>
      <c r="L21" s="3">
        <v>71.400000000000006</v>
      </c>
      <c r="M21" s="3">
        <v>65.400000000000006</v>
      </c>
      <c r="N21" s="3">
        <v>87</v>
      </c>
      <c r="O21" s="3">
        <v>107.1</v>
      </c>
      <c r="P21" t="s">
        <v>24</v>
      </c>
      <c r="Q21">
        <v>66</v>
      </c>
      <c r="R21">
        <v>-3.9</v>
      </c>
      <c r="S21">
        <v>0</v>
      </c>
      <c r="T21">
        <v>-3.8</v>
      </c>
      <c r="U21">
        <v>6.2</v>
      </c>
      <c r="V21">
        <v>1.2</v>
      </c>
      <c r="W21">
        <v>-5.6</v>
      </c>
      <c r="X21">
        <v>7.6</v>
      </c>
      <c r="Y21">
        <v>-0.7</v>
      </c>
      <c r="Z21">
        <v>8.6</v>
      </c>
      <c r="AA21">
        <v>1.5</v>
      </c>
      <c r="AB21">
        <v>-7</v>
      </c>
      <c r="AC21">
        <v>0.6</v>
      </c>
      <c r="AD21">
        <v>-11.6</v>
      </c>
      <c r="AE21">
        <v>-1</v>
      </c>
      <c r="AF21" t="s">
        <v>24</v>
      </c>
      <c r="AG21">
        <v>4</v>
      </c>
      <c r="AH21">
        <v>0.2</v>
      </c>
      <c r="AI21">
        <v>0.2</v>
      </c>
      <c r="AJ21">
        <v>-2</v>
      </c>
      <c r="AK21">
        <v>6.7</v>
      </c>
      <c r="AL21">
        <v>3.5</v>
      </c>
      <c r="AM21">
        <v>3.6</v>
      </c>
      <c r="AN21">
        <v>2.2999999999999998</v>
      </c>
      <c r="AO21">
        <v>1.1000000000000001</v>
      </c>
      <c r="AP21">
        <v>16.100000000000001</v>
      </c>
      <c r="AQ21">
        <v>2.8</v>
      </c>
      <c r="AR21">
        <v>-1.7</v>
      </c>
      <c r="AS21">
        <v>4.9000000000000004</v>
      </c>
      <c r="AT21">
        <v>-4.2</v>
      </c>
      <c r="AU21">
        <v>2.5</v>
      </c>
      <c r="AV21" t="s">
        <v>24</v>
      </c>
      <c r="AW21">
        <v>10.199999999999999</v>
      </c>
      <c r="AX21" t="s">
        <v>24</v>
      </c>
      <c r="AY21" t="s">
        <v>24</v>
      </c>
      <c r="AZ21" t="s">
        <v>24</v>
      </c>
      <c r="BA21" t="s">
        <v>24</v>
      </c>
      <c r="BB21" t="s">
        <v>24</v>
      </c>
      <c r="BC21" t="s">
        <v>24</v>
      </c>
      <c r="BD21" t="s">
        <v>24</v>
      </c>
      <c r="BE21" t="s">
        <v>24</v>
      </c>
      <c r="BF21" t="s">
        <v>24</v>
      </c>
      <c r="BG21" t="s">
        <v>24</v>
      </c>
      <c r="BH21" t="s">
        <v>24</v>
      </c>
      <c r="BI21" t="s">
        <v>24</v>
      </c>
      <c r="BJ21" t="s">
        <v>24</v>
      </c>
      <c r="BK21" t="s">
        <v>24</v>
      </c>
      <c r="BL21" t="s">
        <v>24</v>
      </c>
      <c r="BM21" t="s">
        <v>24</v>
      </c>
    </row>
    <row r="22" spans="1:65" x14ac:dyDescent="0.25">
      <c r="A22" s="1">
        <v>37742</v>
      </c>
      <c r="B22" s="3">
        <v>79.7</v>
      </c>
      <c r="C22" s="3">
        <v>77.8</v>
      </c>
      <c r="D22" s="3">
        <v>65.3</v>
      </c>
      <c r="E22" s="3">
        <v>67.5</v>
      </c>
      <c r="F22" s="3">
        <v>84.9</v>
      </c>
      <c r="G22" s="3">
        <v>60.8</v>
      </c>
      <c r="H22" s="3">
        <v>81.5</v>
      </c>
      <c r="I22" s="3">
        <v>75.900000000000006</v>
      </c>
      <c r="J22" s="3">
        <v>80.7</v>
      </c>
      <c r="K22" s="3">
        <v>89</v>
      </c>
      <c r="L22" s="3">
        <v>76.5</v>
      </c>
      <c r="M22" s="3">
        <v>66.599999999999994</v>
      </c>
      <c r="N22" s="3">
        <v>91.3</v>
      </c>
      <c r="O22" s="3">
        <v>107.5</v>
      </c>
      <c r="P22" t="s">
        <v>24</v>
      </c>
      <c r="Q22">
        <v>66.099999999999994</v>
      </c>
      <c r="R22">
        <v>-1</v>
      </c>
      <c r="S22">
        <v>1.1000000000000001</v>
      </c>
      <c r="T22">
        <v>-2.1</v>
      </c>
      <c r="U22">
        <v>14.8</v>
      </c>
      <c r="V22">
        <v>-6.2</v>
      </c>
      <c r="W22">
        <v>-10.3</v>
      </c>
      <c r="X22">
        <v>12.6</v>
      </c>
      <c r="Y22">
        <v>1.6</v>
      </c>
      <c r="Z22">
        <v>18.899999999999999</v>
      </c>
      <c r="AA22">
        <v>0.8</v>
      </c>
      <c r="AB22">
        <v>-3.8</v>
      </c>
      <c r="AC22">
        <v>6.2</v>
      </c>
      <c r="AD22">
        <v>-5.0999999999999996</v>
      </c>
      <c r="AE22">
        <v>-2.1</v>
      </c>
      <c r="AF22" t="s">
        <v>24</v>
      </c>
      <c r="AG22">
        <v>3.6</v>
      </c>
      <c r="AH22">
        <v>0</v>
      </c>
      <c r="AI22">
        <v>0.3</v>
      </c>
      <c r="AJ22">
        <v>-2</v>
      </c>
      <c r="AK22">
        <v>8.4</v>
      </c>
      <c r="AL22">
        <v>1.5</v>
      </c>
      <c r="AM22">
        <v>0.9</v>
      </c>
      <c r="AN22">
        <v>4.3</v>
      </c>
      <c r="AO22">
        <v>1.2</v>
      </c>
      <c r="AP22">
        <v>16.7</v>
      </c>
      <c r="AQ22">
        <v>2.4</v>
      </c>
      <c r="AR22">
        <v>-2.2000000000000002</v>
      </c>
      <c r="AS22">
        <v>5.2</v>
      </c>
      <c r="AT22">
        <v>-4.4000000000000004</v>
      </c>
      <c r="AU22">
        <v>1.5</v>
      </c>
      <c r="AV22" t="s">
        <v>24</v>
      </c>
      <c r="AW22">
        <v>8.6999999999999993</v>
      </c>
      <c r="AX22" t="s">
        <v>24</v>
      </c>
      <c r="AY22" t="s">
        <v>24</v>
      </c>
      <c r="AZ22" t="s">
        <v>24</v>
      </c>
      <c r="BA22" t="s">
        <v>24</v>
      </c>
      <c r="BB22" t="s">
        <v>24</v>
      </c>
      <c r="BC22" t="s">
        <v>24</v>
      </c>
      <c r="BD22" t="s">
        <v>24</v>
      </c>
      <c r="BE22" t="s">
        <v>24</v>
      </c>
      <c r="BF22" t="s">
        <v>24</v>
      </c>
      <c r="BG22" t="s">
        <v>24</v>
      </c>
      <c r="BH22" t="s">
        <v>24</v>
      </c>
      <c r="BI22" t="s">
        <v>24</v>
      </c>
      <c r="BJ22" t="s">
        <v>24</v>
      </c>
      <c r="BK22" t="s">
        <v>24</v>
      </c>
      <c r="BL22" t="s">
        <v>24</v>
      </c>
      <c r="BM22" t="s">
        <v>24</v>
      </c>
    </row>
    <row r="23" spans="1:65" x14ac:dyDescent="0.25">
      <c r="A23" s="1">
        <v>37773</v>
      </c>
      <c r="B23" s="3">
        <v>76.3</v>
      </c>
      <c r="C23" s="3">
        <v>76.599999999999994</v>
      </c>
      <c r="D23" s="3">
        <v>65.7</v>
      </c>
      <c r="E23" s="3">
        <v>64.2</v>
      </c>
      <c r="F23" s="3">
        <v>83.1</v>
      </c>
      <c r="G23" s="3">
        <v>57.7</v>
      </c>
      <c r="H23" s="3">
        <v>77.5</v>
      </c>
      <c r="I23" s="3">
        <v>73.8</v>
      </c>
      <c r="J23" s="3">
        <v>73.599999999999994</v>
      </c>
      <c r="K23" s="3">
        <v>86.6</v>
      </c>
      <c r="L23" s="3">
        <v>73.599999999999994</v>
      </c>
      <c r="M23" s="3">
        <v>63.3</v>
      </c>
      <c r="N23" s="3">
        <v>89.4</v>
      </c>
      <c r="O23" s="3">
        <v>93.6</v>
      </c>
      <c r="P23" t="s">
        <v>24</v>
      </c>
      <c r="Q23">
        <v>70</v>
      </c>
      <c r="R23">
        <v>-1.6</v>
      </c>
      <c r="S23">
        <v>0.5</v>
      </c>
      <c r="T23">
        <v>-3.7</v>
      </c>
      <c r="U23">
        <v>6.1</v>
      </c>
      <c r="V23">
        <v>-3.8</v>
      </c>
      <c r="W23">
        <v>-6.1</v>
      </c>
      <c r="X23">
        <v>2.2999999999999998</v>
      </c>
      <c r="Y23">
        <v>0.2</v>
      </c>
      <c r="Z23">
        <v>2.8</v>
      </c>
      <c r="AA23">
        <v>1.4</v>
      </c>
      <c r="AB23">
        <v>-2.7</v>
      </c>
      <c r="AC23">
        <v>-0.1</v>
      </c>
      <c r="AD23">
        <v>-2.4</v>
      </c>
      <c r="AE23">
        <v>-5.4</v>
      </c>
      <c r="AF23" t="s">
        <v>24</v>
      </c>
      <c r="AG23">
        <v>8.9</v>
      </c>
      <c r="AH23">
        <v>-0.3</v>
      </c>
      <c r="AI23">
        <v>0.4</v>
      </c>
      <c r="AJ23">
        <v>-2.2999999999999998</v>
      </c>
      <c r="AK23">
        <v>8</v>
      </c>
      <c r="AL23">
        <v>0.6</v>
      </c>
      <c r="AM23">
        <v>-0.1</v>
      </c>
      <c r="AN23">
        <v>3.9</v>
      </c>
      <c r="AO23">
        <v>1</v>
      </c>
      <c r="AP23">
        <v>14.2</v>
      </c>
      <c r="AQ23">
        <v>2.2000000000000002</v>
      </c>
      <c r="AR23">
        <v>-2.2999999999999998</v>
      </c>
      <c r="AS23">
        <v>4.2</v>
      </c>
      <c r="AT23">
        <v>-4.0999999999999996</v>
      </c>
      <c r="AU23">
        <v>0.3</v>
      </c>
      <c r="AV23" t="s">
        <v>24</v>
      </c>
      <c r="AW23">
        <v>8.8000000000000007</v>
      </c>
      <c r="AX23" t="s">
        <v>24</v>
      </c>
      <c r="AY23" t="s">
        <v>24</v>
      </c>
      <c r="AZ23" t="s">
        <v>24</v>
      </c>
      <c r="BA23" t="s">
        <v>24</v>
      </c>
      <c r="BB23" t="s">
        <v>24</v>
      </c>
      <c r="BC23" t="s">
        <v>24</v>
      </c>
      <c r="BD23" t="s">
        <v>24</v>
      </c>
      <c r="BE23" t="s">
        <v>24</v>
      </c>
      <c r="BF23" t="s">
        <v>24</v>
      </c>
      <c r="BG23" t="s">
        <v>24</v>
      </c>
      <c r="BH23" t="s">
        <v>24</v>
      </c>
      <c r="BI23" t="s">
        <v>24</v>
      </c>
      <c r="BJ23" t="s">
        <v>24</v>
      </c>
      <c r="BK23" t="s">
        <v>24</v>
      </c>
      <c r="BL23" t="s">
        <v>24</v>
      </c>
      <c r="BM23" t="s">
        <v>24</v>
      </c>
    </row>
    <row r="24" spans="1:65" x14ac:dyDescent="0.25">
      <c r="A24" s="1">
        <v>37803</v>
      </c>
      <c r="B24" s="3">
        <v>81.3</v>
      </c>
      <c r="C24" s="3">
        <v>82.2</v>
      </c>
      <c r="D24" s="3">
        <v>78.599999999999994</v>
      </c>
      <c r="E24" s="3">
        <v>66.599999999999994</v>
      </c>
      <c r="F24" s="3">
        <v>90.3</v>
      </c>
      <c r="G24" s="3">
        <v>69</v>
      </c>
      <c r="H24" s="3">
        <v>83.3</v>
      </c>
      <c r="I24" s="3">
        <v>77.5</v>
      </c>
      <c r="J24" s="3">
        <v>81.2</v>
      </c>
      <c r="K24" s="3">
        <v>89.4</v>
      </c>
      <c r="L24" s="3">
        <v>77.7</v>
      </c>
      <c r="M24" s="3">
        <v>72.7</v>
      </c>
      <c r="N24" s="3">
        <v>94.5</v>
      </c>
      <c r="O24" s="3">
        <v>93</v>
      </c>
      <c r="P24" t="s">
        <v>24</v>
      </c>
      <c r="Q24">
        <v>67.8</v>
      </c>
      <c r="R24">
        <v>-2.2999999999999998</v>
      </c>
      <c r="S24">
        <v>-5.2</v>
      </c>
      <c r="T24">
        <v>16.5</v>
      </c>
      <c r="U24">
        <v>5.9</v>
      </c>
      <c r="V24">
        <v>-8.4</v>
      </c>
      <c r="W24">
        <v>0.7</v>
      </c>
      <c r="X24">
        <v>-5.5</v>
      </c>
      <c r="Y24">
        <v>0</v>
      </c>
      <c r="Z24">
        <v>8.9</v>
      </c>
      <c r="AA24">
        <v>-2.5</v>
      </c>
      <c r="AB24">
        <v>-5</v>
      </c>
      <c r="AC24">
        <v>9.6</v>
      </c>
      <c r="AD24">
        <v>-6.4</v>
      </c>
      <c r="AE24">
        <v>-6.7</v>
      </c>
      <c r="AF24" t="s">
        <v>24</v>
      </c>
      <c r="AG24">
        <v>-5</v>
      </c>
      <c r="AH24">
        <v>-0.6</v>
      </c>
      <c r="AI24">
        <v>-0.5</v>
      </c>
      <c r="AJ24">
        <v>0.4</v>
      </c>
      <c r="AK24">
        <v>7.6</v>
      </c>
      <c r="AL24">
        <v>-0.8</v>
      </c>
      <c r="AM24">
        <v>0</v>
      </c>
      <c r="AN24">
        <v>2.4</v>
      </c>
      <c r="AO24">
        <v>0.9</v>
      </c>
      <c r="AP24">
        <v>13.3</v>
      </c>
      <c r="AQ24">
        <v>1.5</v>
      </c>
      <c r="AR24">
        <v>-2.7</v>
      </c>
      <c r="AS24">
        <v>5.0999999999999996</v>
      </c>
      <c r="AT24">
        <v>-4.4000000000000004</v>
      </c>
      <c r="AU24">
        <v>-0.7</v>
      </c>
      <c r="AV24" t="s">
        <v>24</v>
      </c>
      <c r="AW24">
        <v>6.5</v>
      </c>
      <c r="AX24" t="s">
        <v>24</v>
      </c>
      <c r="AY24" t="s">
        <v>24</v>
      </c>
      <c r="AZ24" t="s">
        <v>24</v>
      </c>
      <c r="BA24" t="s">
        <v>24</v>
      </c>
      <c r="BB24" t="s">
        <v>24</v>
      </c>
      <c r="BC24" t="s">
        <v>24</v>
      </c>
      <c r="BD24" t="s">
        <v>24</v>
      </c>
      <c r="BE24" t="s">
        <v>24</v>
      </c>
      <c r="BF24" t="s">
        <v>24</v>
      </c>
      <c r="BG24" t="s">
        <v>24</v>
      </c>
      <c r="BH24" t="s">
        <v>24</v>
      </c>
      <c r="BI24" t="s">
        <v>24</v>
      </c>
      <c r="BJ24" t="s">
        <v>24</v>
      </c>
      <c r="BK24" t="s">
        <v>24</v>
      </c>
      <c r="BL24" t="s">
        <v>24</v>
      </c>
      <c r="BM24" t="s">
        <v>24</v>
      </c>
    </row>
    <row r="25" spans="1:65" x14ac:dyDescent="0.25">
      <c r="A25" s="1">
        <v>37834</v>
      </c>
      <c r="B25" s="3">
        <v>81.599999999999994</v>
      </c>
      <c r="C25" s="3">
        <v>81.7</v>
      </c>
      <c r="D25" s="3">
        <v>75.400000000000006</v>
      </c>
      <c r="E25" s="3">
        <v>68.8</v>
      </c>
      <c r="F25" s="3">
        <v>93.1</v>
      </c>
      <c r="G25" s="3">
        <v>69.400000000000006</v>
      </c>
      <c r="H25" s="3">
        <v>81.2</v>
      </c>
      <c r="I25" s="3">
        <v>79.099999999999994</v>
      </c>
      <c r="J25" s="3">
        <v>79.2</v>
      </c>
      <c r="K25" s="3">
        <v>88.5</v>
      </c>
      <c r="L25" s="3">
        <v>80</v>
      </c>
      <c r="M25" s="3">
        <v>71.7</v>
      </c>
      <c r="N25" s="3">
        <v>94</v>
      </c>
      <c r="O25" s="3">
        <v>90</v>
      </c>
      <c r="P25" t="s">
        <v>24</v>
      </c>
      <c r="Q25">
        <v>75.400000000000006</v>
      </c>
      <c r="R25">
        <v>-2.2999999999999998</v>
      </c>
      <c r="S25">
        <v>-6</v>
      </c>
      <c r="T25">
        <v>8.3000000000000007</v>
      </c>
      <c r="U25">
        <v>10.9</v>
      </c>
      <c r="V25">
        <v>0.6</v>
      </c>
      <c r="W25">
        <v>-0.8</v>
      </c>
      <c r="X25">
        <v>-8.9</v>
      </c>
      <c r="Y25">
        <v>0.7</v>
      </c>
      <c r="Z25">
        <v>5.5</v>
      </c>
      <c r="AA25">
        <v>-7.7</v>
      </c>
      <c r="AB25">
        <v>-1.2</v>
      </c>
      <c r="AC25">
        <v>5.9</v>
      </c>
      <c r="AD25">
        <v>-8.9</v>
      </c>
      <c r="AE25">
        <v>-7</v>
      </c>
      <c r="AF25" t="s">
        <v>24</v>
      </c>
      <c r="AG25">
        <v>2.6</v>
      </c>
      <c r="AH25">
        <v>-0.8</v>
      </c>
      <c r="AI25">
        <v>-1.2</v>
      </c>
      <c r="AJ25">
        <v>1.5</v>
      </c>
      <c r="AK25">
        <v>8.1</v>
      </c>
      <c r="AL25">
        <v>-0.6</v>
      </c>
      <c r="AM25">
        <v>-0.1</v>
      </c>
      <c r="AN25">
        <v>0.8</v>
      </c>
      <c r="AO25">
        <v>0.8</v>
      </c>
      <c r="AP25">
        <v>12.3</v>
      </c>
      <c r="AQ25">
        <v>0.2</v>
      </c>
      <c r="AR25">
        <v>-2.5</v>
      </c>
      <c r="AS25">
        <v>5.2</v>
      </c>
      <c r="AT25">
        <v>-5</v>
      </c>
      <c r="AU25">
        <v>-1.5</v>
      </c>
      <c r="AV25" t="s">
        <v>24</v>
      </c>
      <c r="AW25">
        <v>5.9</v>
      </c>
      <c r="AX25" t="s">
        <v>24</v>
      </c>
      <c r="AY25" t="s">
        <v>24</v>
      </c>
      <c r="AZ25" t="s">
        <v>24</v>
      </c>
      <c r="BA25" t="s">
        <v>24</v>
      </c>
      <c r="BB25" t="s">
        <v>24</v>
      </c>
      <c r="BC25" t="s">
        <v>24</v>
      </c>
      <c r="BD25" t="s">
        <v>24</v>
      </c>
      <c r="BE25" t="s">
        <v>24</v>
      </c>
      <c r="BF25" t="s">
        <v>24</v>
      </c>
      <c r="BG25" t="s">
        <v>24</v>
      </c>
      <c r="BH25" t="s">
        <v>24</v>
      </c>
      <c r="BI25" t="s">
        <v>24</v>
      </c>
      <c r="BJ25" t="s">
        <v>24</v>
      </c>
      <c r="BK25" t="s">
        <v>24</v>
      </c>
      <c r="BL25" t="s">
        <v>24</v>
      </c>
      <c r="BM25" t="s">
        <v>24</v>
      </c>
    </row>
    <row r="26" spans="1:65" x14ac:dyDescent="0.25">
      <c r="A26" s="1">
        <v>37865</v>
      </c>
      <c r="B26" s="3">
        <v>85.7</v>
      </c>
      <c r="C26" s="3">
        <v>89.5</v>
      </c>
      <c r="D26" s="3">
        <v>83.7</v>
      </c>
      <c r="E26" s="3">
        <v>67.2</v>
      </c>
      <c r="F26" s="3">
        <v>98</v>
      </c>
      <c r="G26" s="3">
        <v>84</v>
      </c>
      <c r="H26" s="3">
        <v>86.1</v>
      </c>
      <c r="I26" s="3">
        <v>80.3</v>
      </c>
      <c r="J26" s="3">
        <v>79.3</v>
      </c>
      <c r="K26" s="3">
        <v>89.5</v>
      </c>
      <c r="L26" s="3">
        <v>83.9</v>
      </c>
      <c r="M26" s="3">
        <v>72.099999999999994</v>
      </c>
      <c r="N26" s="3">
        <v>102</v>
      </c>
      <c r="O26" s="3">
        <v>95</v>
      </c>
      <c r="P26" t="s">
        <v>24</v>
      </c>
      <c r="Q26">
        <v>75.8</v>
      </c>
      <c r="R26">
        <v>4.3</v>
      </c>
      <c r="S26">
        <v>6</v>
      </c>
      <c r="T26">
        <v>12.8</v>
      </c>
      <c r="U26">
        <v>18.600000000000001</v>
      </c>
      <c r="V26">
        <v>-2</v>
      </c>
      <c r="W26">
        <v>9.6999999999999993</v>
      </c>
      <c r="X26">
        <v>11.1</v>
      </c>
      <c r="Y26">
        <v>1.4</v>
      </c>
      <c r="Z26">
        <v>9.5</v>
      </c>
      <c r="AA26">
        <v>1.6</v>
      </c>
      <c r="AB26">
        <v>4.4000000000000004</v>
      </c>
      <c r="AC26">
        <v>6.5</v>
      </c>
      <c r="AD26">
        <v>1.9</v>
      </c>
      <c r="AE26">
        <v>0.9</v>
      </c>
      <c r="AF26" t="s">
        <v>24</v>
      </c>
      <c r="AG26">
        <v>7.2</v>
      </c>
      <c r="AH26">
        <v>-0.2</v>
      </c>
      <c r="AI26">
        <v>-0.4</v>
      </c>
      <c r="AJ26">
        <v>2.9</v>
      </c>
      <c r="AK26">
        <v>9.1999999999999993</v>
      </c>
      <c r="AL26">
        <v>-0.8</v>
      </c>
      <c r="AM26">
        <v>1.1000000000000001</v>
      </c>
      <c r="AN26">
        <v>1.9</v>
      </c>
      <c r="AO26">
        <v>0.9</v>
      </c>
      <c r="AP26">
        <v>11.9</v>
      </c>
      <c r="AQ26">
        <v>0.4</v>
      </c>
      <c r="AR26">
        <v>-1.7</v>
      </c>
      <c r="AS26">
        <v>5.3</v>
      </c>
      <c r="AT26">
        <v>-4.2</v>
      </c>
      <c r="AU26">
        <v>-1.2</v>
      </c>
      <c r="AV26" t="s">
        <v>24</v>
      </c>
      <c r="AW26">
        <v>6.1</v>
      </c>
      <c r="AX26" t="s">
        <v>24</v>
      </c>
      <c r="AY26" t="s">
        <v>24</v>
      </c>
      <c r="AZ26" t="s">
        <v>24</v>
      </c>
      <c r="BA26" t="s">
        <v>24</v>
      </c>
      <c r="BB26" t="s">
        <v>24</v>
      </c>
      <c r="BC26" t="s">
        <v>24</v>
      </c>
      <c r="BD26" t="s">
        <v>24</v>
      </c>
      <c r="BE26" t="s">
        <v>24</v>
      </c>
      <c r="BF26" t="s">
        <v>24</v>
      </c>
      <c r="BG26" t="s">
        <v>24</v>
      </c>
      <c r="BH26" t="s">
        <v>24</v>
      </c>
      <c r="BI26" t="s">
        <v>24</v>
      </c>
      <c r="BJ26" t="s">
        <v>24</v>
      </c>
      <c r="BK26" t="s">
        <v>24</v>
      </c>
      <c r="BL26" t="s">
        <v>24</v>
      </c>
      <c r="BM26" t="s">
        <v>24</v>
      </c>
    </row>
    <row r="27" spans="1:65" x14ac:dyDescent="0.25">
      <c r="A27" s="1">
        <v>37895</v>
      </c>
      <c r="B27" s="3">
        <v>90</v>
      </c>
      <c r="C27" s="3">
        <v>97</v>
      </c>
      <c r="D27" s="3">
        <v>88</v>
      </c>
      <c r="E27" s="3">
        <v>68.400000000000006</v>
      </c>
      <c r="F27" s="3">
        <v>108.5</v>
      </c>
      <c r="G27" s="3">
        <v>95.4</v>
      </c>
      <c r="H27" s="3">
        <v>86.3</v>
      </c>
      <c r="I27" s="3">
        <v>82.8</v>
      </c>
      <c r="J27" s="3">
        <v>74.2</v>
      </c>
      <c r="K27" s="3">
        <v>95.5</v>
      </c>
      <c r="L27" s="3">
        <v>88.4</v>
      </c>
      <c r="M27" s="3">
        <v>76.3</v>
      </c>
      <c r="N27" s="3">
        <v>107.6</v>
      </c>
      <c r="O27" s="3">
        <v>102.6</v>
      </c>
      <c r="P27" t="s">
        <v>24</v>
      </c>
      <c r="Q27">
        <v>78.599999999999994</v>
      </c>
      <c r="R27">
        <v>0.9</v>
      </c>
      <c r="S27">
        <v>-0.8</v>
      </c>
      <c r="T27">
        <v>6.4</v>
      </c>
      <c r="U27">
        <v>11.2</v>
      </c>
      <c r="V27">
        <v>0.5</v>
      </c>
      <c r="W27">
        <v>3.2</v>
      </c>
      <c r="X27">
        <v>0.2</v>
      </c>
      <c r="Y27">
        <v>0.4</v>
      </c>
      <c r="Z27">
        <v>-3.4</v>
      </c>
      <c r="AA27">
        <v>2.2999999999999998</v>
      </c>
      <c r="AB27">
        <v>-0.6</v>
      </c>
      <c r="AC27">
        <v>8.4</v>
      </c>
      <c r="AD27">
        <v>-4.2</v>
      </c>
      <c r="AE27">
        <v>0.7</v>
      </c>
      <c r="AF27" t="s">
        <v>24</v>
      </c>
      <c r="AG27">
        <v>5.9</v>
      </c>
      <c r="AH27">
        <v>-0.1</v>
      </c>
      <c r="AI27">
        <v>-0.5</v>
      </c>
      <c r="AJ27">
        <v>3.3</v>
      </c>
      <c r="AK27">
        <v>9.4</v>
      </c>
      <c r="AL27">
        <v>-0.7</v>
      </c>
      <c r="AM27">
        <v>1.4</v>
      </c>
      <c r="AN27">
        <v>1.7</v>
      </c>
      <c r="AO27">
        <v>0.9</v>
      </c>
      <c r="AP27">
        <v>10.199999999999999</v>
      </c>
      <c r="AQ27">
        <v>0.6</v>
      </c>
      <c r="AR27">
        <v>-1.6</v>
      </c>
      <c r="AS27">
        <v>5.7</v>
      </c>
      <c r="AT27">
        <v>-4.2</v>
      </c>
      <c r="AU27">
        <v>-1</v>
      </c>
      <c r="AV27" t="s">
        <v>24</v>
      </c>
      <c r="AW27">
        <v>6</v>
      </c>
      <c r="AX27" t="s">
        <v>24</v>
      </c>
      <c r="AY27" t="s">
        <v>24</v>
      </c>
      <c r="AZ27" t="s">
        <v>24</v>
      </c>
      <c r="BA27" t="s">
        <v>24</v>
      </c>
      <c r="BB27" t="s">
        <v>24</v>
      </c>
      <c r="BC27" t="s">
        <v>24</v>
      </c>
      <c r="BD27" t="s">
        <v>24</v>
      </c>
      <c r="BE27" t="s">
        <v>24</v>
      </c>
      <c r="BF27" t="s">
        <v>24</v>
      </c>
      <c r="BG27" t="s">
        <v>24</v>
      </c>
      <c r="BH27" t="s">
        <v>24</v>
      </c>
      <c r="BI27" t="s">
        <v>24</v>
      </c>
      <c r="BJ27" t="s">
        <v>24</v>
      </c>
      <c r="BK27" t="s">
        <v>24</v>
      </c>
      <c r="BL27" t="s">
        <v>24</v>
      </c>
      <c r="BM27" t="s">
        <v>24</v>
      </c>
    </row>
    <row r="28" spans="1:65" x14ac:dyDescent="0.25">
      <c r="A28" s="1">
        <v>37926</v>
      </c>
      <c r="B28" s="3">
        <v>84.6</v>
      </c>
      <c r="C28" s="3">
        <v>86.8</v>
      </c>
      <c r="D28" s="3">
        <v>88.6</v>
      </c>
      <c r="E28" s="3">
        <v>65.599999999999994</v>
      </c>
      <c r="F28" s="3">
        <v>102.5</v>
      </c>
      <c r="G28" s="3">
        <v>93.1</v>
      </c>
      <c r="H28" s="3">
        <v>68.099999999999994</v>
      </c>
      <c r="I28" s="3">
        <v>79.3</v>
      </c>
      <c r="J28" s="3">
        <v>72.900000000000006</v>
      </c>
      <c r="K28" s="3">
        <v>86.7</v>
      </c>
      <c r="L28" s="3">
        <v>83.8</v>
      </c>
      <c r="M28" s="3">
        <v>69.400000000000006</v>
      </c>
      <c r="N28" s="3">
        <v>100.3</v>
      </c>
      <c r="O28" s="3">
        <v>95.3</v>
      </c>
      <c r="P28" t="s">
        <v>24</v>
      </c>
      <c r="Q28">
        <v>67.3</v>
      </c>
      <c r="R28">
        <v>0.8</v>
      </c>
      <c r="S28">
        <v>-11</v>
      </c>
      <c r="T28">
        <v>6.9</v>
      </c>
      <c r="U28">
        <v>5.7</v>
      </c>
      <c r="V28">
        <v>-6.3</v>
      </c>
      <c r="W28">
        <v>0.7</v>
      </c>
      <c r="X28">
        <v>-19.5</v>
      </c>
      <c r="Y28">
        <v>1.4</v>
      </c>
      <c r="Z28">
        <v>-9.1999999999999993</v>
      </c>
      <c r="AA28">
        <v>-0.7</v>
      </c>
      <c r="AB28">
        <v>3.2</v>
      </c>
      <c r="AC28">
        <v>6.1</v>
      </c>
      <c r="AD28">
        <v>-6</v>
      </c>
      <c r="AE28">
        <v>-2.4</v>
      </c>
      <c r="AF28" t="s">
        <v>24</v>
      </c>
      <c r="AG28">
        <v>-2</v>
      </c>
      <c r="AH28">
        <v>0</v>
      </c>
      <c r="AI28">
        <v>-1.6</v>
      </c>
      <c r="AJ28">
        <v>3.7</v>
      </c>
      <c r="AK28">
        <v>9</v>
      </c>
      <c r="AL28">
        <v>-1.3</v>
      </c>
      <c r="AM28">
        <v>1.3</v>
      </c>
      <c r="AN28">
        <v>-0.3</v>
      </c>
      <c r="AO28">
        <v>0.9</v>
      </c>
      <c r="AP28">
        <v>8.1999999999999993</v>
      </c>
      <c r="AQ28">
        <v>0.5</v>
      </c>
      <c r="AR28">
        <v>-1.1000000000000001</v>
      </c>
      <c r="AS28">
        <v>5.7</v>
      </c>
      <c r="AT28">
        <v>-4.4000000000000004</v>
      </c>
      <c r="AU28">
        <v>-1.1000000000000001</v>
      </c>
      <c r="AV28" t="s">
        <v>24</v>
      </c>
      <c r="AW28">
        <v>5.3</v>
      </c>
      <c r="AX28" t="s">
        <v>24</v>
      </c>
      <c r="AY28" t="s">
        <v>24</v>
      </c>
      <c r="AZ28" t="s">
        <v>24</v>
      </c>
      <c r="BA28" t="s">
        <v>24</v>
      </c>
      <c r="BB28" t="s">
        <v>24</v>
      </c>
      <c r="BC28" t="s">
        <v>24</v>
      </c>
      <c r="BD28" t="s">
        <v>24</v>
      </c>
      <c r="BE28" t="s">
        <v>24</v>
      </c>
      <c r="BF28" t="s">
        <v>24</v>
      </c>
      <c r="BG28" t="s">
        <v>24</v>
      </c>
      <c r="BH28" t="s">
        <v>24</v>
      </c>
      <c r="BI28" t="s">
        <v>24</v>
      </c>
      <c r="BJ28" t="s">
        <v>24</v>
      </c>
      <c r="BK28" t="s">
        <v>24</v>
      </c>
      <c r="BL28" t="s">
        <v>24</v>
      </c>
      <c r="BM28" t="s">
        <v>24</v>
      </c>
    </row>
    <row r="29" spans="1:65" x14ac:dyDescent="0.25">
      <c r="A29" s="1">
        <v>37956</v>
      </c>
      <c r="B29" s="3">
        <v>77.900000000000006</v>
      </c>
      <c r="C29" s="3">
        <v>92</v>
      </c>
      <c r="D29" s="3">
        <v>67.599999999999994</v>
      </c>
      <c r="E29" s="3">
        <v>72</v>
      </c>
      <c r="F29" s="3">
        <v>91.6</v>
      </c>
      <c r="G29" s="3">
        <v>97.5</v>
      </c>
      <c r="H29" s="3">
        <v>78.3</v>
      </c>
      <c r="I29" s="3">
        <v>77.5</v>
      </c>
      <c r="J29" s="3">
        <v>79.2</v>
      </c>
      <c r="K29" s="3">
        <v>84.4</v>
      </c>
      <c r="L29" s="3">
        <v>75.7</v>
      </c>
      <c r="M29" s="3">
        <v>59.9</v>
      </c>
      <c r="N29" s="3">
        <v>87.4</v>
      </c>
      <c r="O29" s="3">
        <v>86.7</v>
      </c>
      <c r="P29" t="s">
        <v>24</v>
      </c>
      <c r="Q29">
        <v>57.2</v>
      </c>
      <c r="R29">
        <v>4.4000000000000004</v>
      </c>
      <c r="S29">
        <v>-4.2</v>
      </c>
      <c r="T29">
        <v>5</v>
      </c>
      <c r="U29">
        <v>12.2</v>
      </c>
      <c r="V29">
        <v>-6.6</v>
      </c>
      <c r="W29">
        <v>3.5</v>
      </c>
      <c r="X29">
        <v>-8.1999999999999993</v>
      </c>
      <c r="Y29">
        <v>9</v>
      </c>
      <c r="Z29">
        <v>0.3</v>
      </c>
      <c r="AA29">
        <v>-3.9</v>
      </c>
      <c r="AB29">
        <v>7.7</v>
      </c>
      <c r="AC29">
        <v>3.5</v>
      </c>
      <c r="AD29">
        <v>-1.9</v>
      </c>
      <c r="AE29">
        <v>4.9000000000000004</v>
      </c>
      <c r="AF29" t="s">
        <v>24</v>
      </c>
      <c r="AG29">
        <v>-3.3</v>
      </c>
      <c r="AH29">
        <v>0.3</v>
      </c>
      <c r="AI29">
        <v>-1.8</v>
      </c>
      <c r="AJ29">
        <v>3.8</v>
      </c>
      <c r="AK29">
        <v>9.3000000000000007</v>
      </c>
      <c r="AL29">
        <v>-1.7</v>
      </c>
      <c r="AM29">
        <v>1.5</v>
      </c>
      <c r="AN29">
        <v>-1</v>
      </c>
      <c r="AO29">
        <v>1.5</v>
      </c>
      <c r="AP29">
        <v>7.5</v>
      </c>
      <c r="AQ29">
        <v>0.1</v>
      </c>
      <c r="AR29">
        <v>-0.4</v>
      </c>
      <c r="AS29">
        <v>5.5</v>
      </c>
      <c r="AT29">
        <v>-4.2</v>
      </c>
      <c r="AU29">
        <v>-0.7</v>
      </c>
      <c r="AV29" t="s">
        <v>24</v>
      </c>
      <c r="AW29">
        <v>4.5999999999999996</v>
      </c>
      <c r="AX29">
        <v>0.3</v>
      </c>
      <c r="AY29">
        <v>-1.8</v>
      </c>
      <c r="AZ29">
        <v>3.8</v>
      </c>
      <c r="BA29">
        <v>9.3000000000000007</v>
      </c>
      <c r="BB29">
        <v>-1.7</v>
      </c>
      <c r="BC29">
        <v>1.5</v>
      </c>
      <c r="BD29">
        <v>-1</v>
      </c>
      <c r="BE29">
        <v>1.5</v>
      </c>
      <c r="BF29">
        <v>7.5</v>
      </c>
      <c r="BG29">
        <v>0.1</v>
      </c>
      <c r="BH29">
        <v>-0.4</v>
      </c>
      <c r="BI29">
        <v>5.5</v>
      </c>
      <c r="BJ29">
        <v>-4.2</v>
      </c>
      <c r="BK29">
        <v>-0.7</v>
      </c>
      <c r="BL29" t="s">
        <v>24</v>
      </c>
      <c r="BM29">
        <v>4.5999999999999996</v>
      </c>
    </row>
    <row r="30" spans="1:65" x14ac:dyDescent="0.25">
      <c r="A30" s="1">
        <v>37987</v>
      </c>
      <c r="B30" s="3">
        <v>76.8</v>
      </c>
      <c r="C30" s="3">
        <v>87.8</v>
      </c>
      <c r="D30" s="3">
        <v>66</v>
      </c>
      <c r="E30" s="3">
        <v>64.3</v>
      </c>
      <c r="F30" s="3">
        <v>90.4</v>
      </c>
      <c r="G30" s="3">
        <v>85.7</v>
      </c>
      <c r="H30" s="3">
        <v>83.3</v>
      </c>
      <c r="I30" s="3">
        <v>74.2</v>
      </c>
      <c r="J30" s="3">
        <v>78.599999999999994</v>
      </c>
      <c r="K30" s="3">
        <v>84.3</v>
      </c>
      <c r="L30" s="3">
        <v>74.3</v>
      </c>
      <c r="M30" s="3">
        <v>63.7</v>
      </c>
      <c r="N30" s="3">
        <v>86.6</v>
      </c>
      <c r="O30" s="3">
        <v>87.6</v>
      </c>
      <c r="P30" t="s">
        <v>24</v>
      </c>
      <c r="Q30">
        <v>59</v>
      </c>
      <c r="R30">
        <v>3.8</v>
      </c>
      <c r="S30">
        <v>-4.9000000000000004</v>
      </c>
      <c r="T30">
        <v>18.2</v>
      </c>
      <c r="U30">
        <v>4.0999999999999996</v>
      </c>
      <c r="V30">
        <v>-4.8</v>
      </c>
      <c r="W30">
        <v>-7.4</v>
      </c>
      <c r="X30">
        <v>0.6</v>
      </c>
      <c r="Y30">
        <v>2</v>
      </c>
      <c r="Z30">
        <v>2.7</v>
      </c>
      <c r="AA30">
        <v>-0.3</v>
      </c>
      <c r="AB30">
        <v>7.2</v>
      </c>
      <c r="AC30">
        <v>6.9</v>
      </c>
      <c r="AD30">
        <v>-2.5</v>
      </c>
      <c r="AE30">
        <v>-0.4</v>
      </c>
      <c r="AF30" t="s">
        <v>24</v>
      </c>
      <c r="AG30">
        <v>4.9000000000000004</v>
      </c>
      <c r="AH30">
        <v>3.8</v>
      </c>
      <c r="AI30">
        <v>-4.9000000000000004</v>
      </c>
      <c r="AJ30">
        <v>18.2</v>
      </c>
      <c r="AK30">
        <v>4.0999999999999996</v>
      </c>
      <c r="AL30">
        <v>-4.8</v>
      </c>
      <c r="AM30">
        <v>-7.4</v>
      </c>
      <c r="AN30">
        <v>0.6</v>
      </c>
      <c r="AO30">
        <v>2</v>
      </c>
      <c r="AP30">
        <v>2.7</v>
      </c>
      <c r="AQ30">
        <v>-0.3</v>
      </c>
      <c r="AR30">
        <v>7.2</v>
      </c>
      <c r="AS30">
        <v>6.9</v>
      </c>
      <c r="AT30">
        <v>-2.5</v>
      </c>
      <c r="AU30">
        <v>-0.4</v>
      </c>
      <c r="AV30" t="s">
        <v>24</v>
      </c>
      <c r="AW30">
        <v>4.9000000000000004</v>
      </c>
      <c r="AX30">
        <v>0.4</v>
      </c>
      <c r="AY30">
        <v>-2.8</v>
      </c>
      <c r="AZ30">
        <v>5.4</v>
      </c>
      <c r="BA30">
        <v>8.4</v>
      </c>
      <c r="BB30">
        <v>-2.6</v>
      </c>
      <c r="BC30">
        <v>-0.8</v>
      </c>
      <c r="BD30">
        <v>-1.1000000000000001</v>
      </c>
      <c r="BE30">
        <v>1.7</v>
      </c>
      <c r="BF30">
        <v>6.6</v>
      </c>
      <c r="BG30">
        <v>0</v>
      </c>
      <c r="BH30">
        <v>0</v>
      </c>
      <c r="BI30">
        <v>5.5</v>
      </c>
      <c r="BJ30">
        <v>-4.3</v>
      </c>
      <c r="BK30">
        <v>-1</v>
      </c>
      <c r="BL30" t="s">
        <v>24</v>
      </c>
      <c r="BM30">
        <v>3.9</v>
      </c>
    </row>
    <row r="31" spans="1:65" x14ac:dyDescent="0.25">
      <c r="A31" s="1">
        <v>38018</v>
      </c>
      <c r="B31" s="3">
        <v>74</v>
      </c>
      <c r="C31" s="3">
        <v>78.900000000000006</v>
      </c>
      <c r="D31" s="3">
        <v>60.2</v>
      </c>
      <c r="E31" s="3">
        <v>64.7</v>
      </c>
      <c r="F31" s="3">
        <v>85.8</v>
      </c>
      <c r="G31" s="3">
        <v>71.900000000000006</v>
      </c>
      <c r="H31" s="3">
        <v>78.8</v>
      </c>
      <c r="I31" s="3">
        <v>71.8</v>
      </c>
      <c r="J31" s="3">
        <v>74.8</v>
      </c>
      <c r="K31" s="3">
        <v>82.2</v>
      </c>
      <c r="L31" s="3">
        <v>71.7</v>
      </c>
      <c r="M31" s="3">
        <v>65.599999999999994</v>
      </c>
      <c r="N31" s="3">
        <v>90</v>
      </c>
      <c r="O31" s="3">
        <v>87.5</v>
      </c>
      <c r="P31" t="s">
        <v>24</v>
      </c>
      <c r="Q31">
        <v>63.2</v>
      </c>
      <c r="R31">
        <v>3.1</v>
      </c>
      <c r="S31">
        <v>2.5</v>
      </c>
      <c r="T31">
        <v>-2.8</v>
      </c>
      <c r="U31">
        <v>20.5</v>
      </c>
      <c r="V31">
        <v>-2.8</v>
      </c>
      <c r="W31">
        <v>6.2</v>
      </c>
      <c r="X31">
        <v>13.6</v>
      </c>
      <c r="Y31">
        <v>1</v>
      </c>
      <c r="Z31">
        <v>0.7</v>
      </c>
      <c r="AA31">
        <v>-0.6</v>
      </c>
      <c r="AB31">
        <v>4.5</v>
      </c>
      <c r="AC31">
        <v>6.8</v>
      </c>
      <c r="AD31">
        <v>1</v>
      </c>
      <c r="AE31">
        <v>0.2</v>
      </c>
      <c r="AF31" t="s">
        <v>24</v>
      </c>
      <c r="AG31">
        <v>0</v>
      </c>
      <c r="AH31">
        <v>3.5</v>
      </c>
      <c r="AI31">
        <v>-1.5</v>
      </c>
      <c r="AJ31">
        <v>7.1</v>
      </c>
      <c r="AK31">
        <v>11.7</v>
      </c>
      <c r="AL31">
        <v>-3.9</v>
      </c>
      <c r="AM31">
        <v>-1.7</v>
      </c>
      <c r="AN31">
        <v>6.5</v>
      </c>
      <c r="AO31">
        <v>1.5</v>
      </c>
      <c r="AP31">
        <v>1.7</v>
      </c>
      <c r="AQ31">
        <v>-0.5</v>
      </c>
      <c r="AR31">
        <v>5.9</v>
      </c>
      <c r="AS31">
        <v>6.9</v>
      </c>
      <c r="AT31">
        <v>-0.8</v>
      </c>
      <c r="AU31">
        <v>-0.1</v>
      </c>
      <c r="AV31" t="s">
        <v>24</v>
      </c>
      <c r="AW31">
        <v>2.2999999999999998</v>
      </c>
      <c r="AX31">
        <v>0.5</v>
      </c>
      <c r="AY31">
        <v>-2.4</v>
      </c>
      <c r="AZ31">
        <v>4.7</v>
      </c>
      <c r="BA31">
        <v>10.1</v>
      </c>
      <c r="BB31">
        <v>-3.5</v>
      </c>
      <c r="BC31">
        <v>-0.5</v>
      </c>
      <c r="BD31">
        <v>0.2</v>
      </c>
      <c r="BE31">
        <v>1.3</v>
      </c>
      <c r="BF31">
        <v>5.0999999999999996</v>
      </c>
      <c r="BG31">
        <v>-0.6</v>
      </c>
      <c r="BH31">
        <v>0.3</v>
      </c>
      <c r="BI31">
        <v>5.3</v>
      </c>
      <c r="BJ31">
        <v>-4.2</v>
      </c>
      <c r="BK31">
        <v>-1.2</v>
      </c>
      <c r="BL31" t="s">
        <v>24</v>
      </c>
      <c r="BM31">
        <v>2.9</v>
      </c>
    </row>
    <row r="32" spans="1:65" x14ac:dyDescent="0.25">
      <c r="A32" s="1">
        <v>38047</v>
      </c>
      <c r="B32" s="3">
        <v>86.9</v>
      </c>
      <c r="C32" s="3">
        <v>88.1</v>
      </c>
      <c r="D32" s="3">
        <v>82.8</v>
      </c>
      <c r="E32" s="3">
        <v>69</v>
      </c>
      <c r="F32" s="3">
        <v>99</v>
      </c>
      <c r="G32" s="3">
        <v>77.7</v>
      </c>
      <c r="H32" s="3">
        <v>89.8</v>
      </c>
      <c r="I32" s="3">
        <v>79.7</v>
      </c>
      <c r="J32" s="3">
        <v>79.2</v>
      </c>
      <c r="K32" s="3">
        <v>91.5</v>
      </c>
      <c r="L32" s="3">
        <v>84.8</v>
      </c>
      <c r="M32" s="3">
        <v>73.5</v>
      </c>
      <c r="N32" s="3">
        <v>102</v>
      </c>
      <c r="O32" s="3">
        <v>113.7</v>
      </c>
      <c r="P32" t="s">
        <v>24</v>
      </c>
      <c r="Q32">
        <v>70.5</v>
      </c>
      <c r="R32">
        <v>12.3</v>
      </c>
      <c r="S32">
        <v>10.199999999999999</v>
      </c>
      <c r="T32">
        <v>32.9</v>
      </c>
      <c r="U32">
        <v>4.7</v>
      </c>
      <c r="V32">
        <v>15.7</v>
      </c>
      <c r="W32">
        <v>19.8</v>
      </c>
      <c r="X32">
        <v>11.1</v>
      </c>
      <c r="Y32">
        <v>5.8</v>
      </c>
      <c r="Z32">
        <v>3.6</v>
      </c>
      <c r="AA32">
        <v>6.4</v>
      </c>
      <c r="AB32">
        <v>14.8</v>
      </c>
      <c r="AC32">
        <v>15.2</v>
      </c>
      <c r="AD32">
        <v>12.3</v>
      </c>
      <c r="AE32">
        <v>9.5</v>
      </c>
      <c r="AF32" t="s">
        <v>24</v>
      </c>
      <c r="AG32">
        <v>4.3</v>
      </c>
      <c r="AH32">
        <v>6.5</v>
      </c>
      <c r="AI32">
        <v>2.2999999999999998</v>
      </c>
      <c r="AJ32">
        <v>16.100000000000001</v>
      </c>
      <c r="AK32">
        <v>9.1999999999999993</v>
      </c>
      <c r="AL32">
        <v>2.4</v>
      </c>
      <c r="AM32">
        <v>4.5</v>
      </c>
      <c r="AN32">
        <v>8.1</v>
      </c>
      <c r="AO32">
        <v>3</v>
      </c>
      <c r="AP32">
        <v>2.2999999999999998</v>
      </c>
      <c r="AQ32">
        <v>1.9</v>
      </c>
      <c r="AR32">
        <v>9</v>
      </c>
      <c r="AS32">
        <v>9.6999999999999993</v>
      </c>
      <c r="AT32">
        <v>3.7</v>
      </c>
      <c r="AU32">
        <v>3.5</v>
      </c>
      <c r="AV32" t="s">
        <v>24</v>
      </c>
      <c r="AW32">
        <v>3</v>
      </c>
      <c r="AX32">
        <v>1.5</v>
      </c>
      <c r="AY32">
        <v>-1.3</v>
      </c>
      <c r="AZ32">
        <v>7.6</v>
      </c>
      <c r="BA32">
        <v>9.9</v>
      </c>
      <c r="BB32">
        <v>-2.1</v>
      </c>
      <c r="BC32">
        <v>1.1000000000000001</v>
      </c>
      <c r="BD32">
        <v>0.8</v>
      </c>
      <c r="BE32">
        <v>1.9</v>
      </c>
      <c r="BF32">
        <v>3.8</v>
      </c>
      <c r="BG32">
        <v>-0.2</v>
      </c>
      <c r="BH32">
        <v>1.6</v>
      </c>
      <c r="BI32">
        <v>6.3</v>
      </c>
      <c r="BJ32">
        <v>-3</v>
      </c>
      <c r="BK32">
        <v>-0.8</v>
      </c>
      <c r="BL32" t="s">
        <v>24</v>
      </c>
      <c r="BM32">
        <v>2.6</v>
      </c>
    </row>
    <row r="33" spans="1:65" x14ac:dyDescent="0.25">
      <c r="A33" s="1">
        <v>38078</v>
      </c>
      <c r="B33" s="3">
        <v>82.2</v>
      </c>
      <c r="C33" s="3">
        <v>81.5</v>
      </c>
      <c r="D33" s="3">
        <v>81.2</v>
      </c>
      <c r="E33" s="3">
        <v>67.3</v>
      </c>
      <c r="F33" s="3">
        <v>89</v>
      </c>
      <c r="G33" s="3">
        <v>67.599999999999994</v>
      </c>
      <c r="H33" s="3">
        <v>85.5</v>
      </c>
      <c r="I33" s="3">
        <v>76.2</v>
      </c>
      <c r="J33" s="3">
        <v>77.099999999999994</v>
      </c>
      <c r="K33" s="3">
        <v>87.8</v>
      </c>
      <c r="L33" s="3">
        <v>79.599999999999994</v>
      </c>
      <c r="M33" s="3">
        <v>70.599999999999994</v>
      </c>
      <c r="N33" s="3">
        <v>96.9</v>
      </c>
      <c r="O33" s="3">
        <v>110.7</v>
      </c>
      <c r="P33" t="s">
        <v>24</v>
      </c>
      <c r="Q33">
        <v>65</v>
      </c>
      <c r="R33">
        <v>7.4</v>
      </c>
      <c r="S33">
        <v>3.5</v>
      </c>
      <c r="T33">
        <v>14.5</v>
      </c>
      <c r="U33">
        <v>6.8</v>
      </c>
      <c r="V33">
        <v>-2.9</v>
      </c>
      <c r="W33">
        <v>5.8</v>
      </c>
      <c r="X33">
        <v>6</v>
      </c>
      <c r="Y33">
        <v>5.5</v>
      </c>
      <c r="Z33">
        <v>6.3</v>
      </c>
      <c r="AA33">
        <v>-0.5</v>
      </c>
      <c r="AB33">
        <v>11.5</v>
      </c>
      <c r="AC33">
        <v>7.8</v>
      </c>
      <c r="AD33">
        <v>11.4</v>
      </c>
      <c r="AE33">
        <v>3.4</v>
      </c>
      <c r="AF33" t="s">
        <v>24</v>
      </c>
      <c r="AG33">
        <v>-1.5</v>
      </c>
      <c r="AH33">
        <v>6.8</v>
      </c>
      <c r="AI33">
        <v>2.6</v>
      </c>
      <c r="AJ33">
        <v>15.6</v>
      </c>
      <c r="AK33">
        <v>8.6</v>
      </c>
      <c r="AL33">
        <v>1</v>
      </c>
      <c r="AM33">
        <v>4.8</v>
      </c>
      <c r="AN33">
        <v>7.5</v>
      </c>
      <c r="AO33">
        <v>3.6</v>
      </c>
      <c r="AP33">
        <v>3.3</v>
      </c>
      <c r="AQ33">
        <v>1.2</v>
      </c>
      <c r="AR33">
        <v>9.6</v>
      </c>
      <c r="AS33">
        <v>9.1999999999999993</v>
      </c>
      <c r="AT33">
        <v>5.5</v>
      </c>
      <c r="AU33">
        <v>3.4</v>
      </c>
      <c r="AV33" t="s">
        <v>24</v>
      </c>
      <c r="AW33">
        <v>1.8</v>
      </c>
      <c r="AX33">
        <v>2.4</v>
      </c>
      <c r="AY33">
        <v>-1</v>
      </c>
      <c r="AZ33">
        <v>9.1999999999999993</v>
      </c>
      <c r="BA33">
        <v>9.9</v>
      </c>
      <c r="BB33">
        <v>-2.4</v>
      </c>
      <c r="BC33">
        <v>1.9</v>
      </c>
      <c r="BD33">
        <v>0.7</v>
      </c>
      <c r="BE33">
        <v>2.2999999999999998</v>
      </c>
      <c r="BF33">
        <v>3.6</v>
      </c>
      <c r="BG33">
        <v>-0.4</v>
      </c>
      <c r="BH33">
        <v>3.1</v>
      </c>
      <c r="BI33">
        <v>6.9</v>
      </c>
      <c r="BJ33">
        <v>-1.2</v>
      </c>
      <c r="BK33">
        <v>-0.4</v>
      </c>
      <c r="BL33" t="s">
        <v>24</v>
      </c>
      <c r="BM33">
        <v>2.1</v>
      </c>
    </row>
    <row r="34" spans="1:65" x14ac:dyDescent="0.25">
      <c r="A34" s="1">
        <v>38108</v>
      </c>
      <c r="B34" s="3">
        <v>86.3</v>
      </c>
      <c r="C34" s="3">
        <v>85.2</v>
      </c>
      <c r="D34" s="3">
        <v>80</v>
      </c>
      <c r="E34" s="3">
        <v>70.5</v>
      </c>
      <c r="F34" s="3">
        <v>94.6</v>
      </c>
      <c r="G34" s="3">
        <v>68.599999999999994</v>
      </c>
      <c r="H34" s="3">
        <v>90.6</v>
      </c>
      <c r="I34" s="3">
        <v>80.5</v>
      </c>
      <c r="J34" s="3">
        <v>81.5</v>
      </c>
      <c r="K34" s="3">
        <v>91.5</v>
      </c>
      <c r="L34" s="3">
        <v>84.8</v>
      </c>
      <c r="M34" s="3">
        <v>66.900000000000006</v>
      </c>
      <c r="N34" s="3">
        <v>101.8</v>
      </c>
      <c r="O34" s="3">
        <v>111.7</v>
      </c>
      <c r="P34" t="s">
        <v>24</v>
      </c>
      <c r="Q34">
        <v>73.7</v>
      </c>
      <c r="R34">
        <v>8.3000000000000007</v>
      </c>
      <c r="S34">
        <v>9.6</v>
      </c>
      <c r="T34">
        <v>22.4</v>
      </c>
      <c r="U34">
        <v>4.5</v>
      </c>
      <c r="V34">
        <v>11.5</v>
      </c>
      <c r="W34">
        <v>13</v>
      </c>
      <c r="X34">
        <v>11.2</v>
      </c>
      <c r="Y34">
        <v>6</v>
      </c>
      <c r="Z34">
        <v>1</v>
      </c>
      <c r="AA34">
        <v>2.8</v>
      </c>
      <c r="AB34">
        <v>10.8</v>
      </c>
      <c r="AC34">
        <v>0.3</v>
      </c>
      <c r="AD34">
        <v>11.5</v>
      </c>
      <c r="AE34">
        <v>3.9</v>
      </c>
      <c r="AF34" t="s">
        <v>24</v>
      </c>
      <c r="AG34">
        <v>11.5</v>
      </c>
      <c r="AH34">
        <v>7.1</v>
      </c>
      <c r="AI34">
        <v>3.9</v>
      </c>
      <c r="AJ34">
        <v>17</v>
      </c>
      <c r="AK34">
        <v>7.7</v>
      </c>
      <c r="AL34">
        <v>3</v>
      </c>
      <c r="AM34">
        <v>6.2</v>
      </c>
      <c r="AN34">
        <v>8.3000000000000007</v>
      </c>
      <c r="AO34">
        <v>4.0999999999999996</v>
      </c>
      <c r="AP34">
        <v>2.8</v>
      </c>
      <c r="AQ34">
        <v>1.6</v>
      </c>
      <c r="AR34">
        <v>9.9</v>
      </c>
      <c r="AS34">
        <v>7.4</v>
      </c>
      <c r="AT34">
        <v>6.8</v>
      </c>
      <c r="AU34">
        <v>3.5</v>
      </c>
      <c r="AV34" t="s">
        <v>24</v>
      </c>
      <c r="AW34">
        <v>3.8</v>
      </c>
      <c r="AX34">
        <v>3.2</v>
      </c>
      <c r="AY34">
        <v>-0.4</v>
      </c>
      <c r="AZ34">
        <v>11.1</v>
      </c>
      <c r="BA34">
        <v>9</v>
      </c>
      <c r="BB34">
        <v>-1.1000000000000001</v>
      </c>
      <c r="BC34">
        <v>3.6</v>
      </c>
      <c r="BD34">
        <v>0.7</v>
      </c>
      <c r="BE34">
        <v>2.7</v>
      </c>
      <c r="BF34">
        <v>2.2999999999999998</v>
      </c>
      <c r="BG34">
        <v>-0.2</v>
      </c>
      <c r="BH34">
        <v>4.3</v>
      </c>
      <c r="BI34">
        <v>6.4</v>
      </c>
      <c r="BJ34">
        <v>0.1</v>
      </c>
      <c r="BK34">
        <v>0.2</v>
      </c>
      <c r="BL34" t="s">
        <v>24</v>
      </c>
      <c r="BM34">
        <v>2.8</v>
      </c>
    </row>
    <row r="35" spans="1:65" x14ac:dyDescent="0.25">
      <c r="A35" s="1">
        <v>38139</v>
      </c>
      <c r="B35" s="3">
        <v>86.1</v>
      </c>
      <c r="C35" s="3">
        <v>88</v>
      </c>
      <c r="D35" s="3">
        <v>80.8</v>
      </c>
      <c r="E35" s="3">
        <v>70.599999999999994</v>
      </c>
      <c r="F35" s="3">
        <v>94.1</v>
      </c>
      <c r="G35" s="3">
        <v>66.599999999999994</v>
      </c>
      <c r="H35" s="3">
        <v>94.1</v>
      </c>
      <c r="I35" s="3">
        <v>80.400000000000006</v>
      </c>
      <c r="J35" s="3">
        <v>79.8</v>
      </c>
      <c r="K35" s="3">
        <v>92</v>
      </c>
      <c r="L35" s="3">
        <v>85.1</v>
      </c>
      <c r="M35" s="3">
        <v>63.9</v>
      </c>
      <c r="N35" s="3">
        <v>104.7</v>
      </c>
      <c r="O35" s="3">
        <v>110.7</v>
      </c>
      <c r="P35" t="s">
        <v>24</v>
      </c>
      <c r="Q35">
        <v>72.900000000000006</v>
      </c>
      <c r="R35">
        <v>12.9</v>
      </c>
      <c r="S35">
        <v>14.9</v>
      </c>
      <c r="T35">
        <v>22.9</v>
      </c>
      <c r="U35">
        <v>10</v>
      </c>
      <c r="V35">
        <v>13.2</v>
      </c>
      <c r="W35">
        <v>15.5</v>
      </c>
      <c r="X35">
        <v>21.5</v>
      </c>
      <c r="Y35">
        <v>9</v>
      </c>
      <c r="Z35">
        <v>8.5</v>
      </c>
      <c r="AA35">
        <v>6.3</v>
      </c>
      <c r="AB35">
        <v>15.8</v>
      </c>
      <c r="AC35">
        <v>1</v>
      </c>
      <c r="AD35">
        <v>17.100000000000001</v>
      </c>
      <c r="AE35">
        <v>18.2</v>
      </c>
      <c r="AF35" t="s">
        <v>24</v>
      </c>
      <c r="AG35">
        <v>4.0999999999999996</v>
      </c>
      <c r="AH35">
        <v>8.1</v>
      </c>
      <c r="AI35">
        <v>5.6</v>
      </c>
      <c r="AJ35">
        <v>18</v>
      </c>
      <c r="AK35">
        <v>8.1</v>
      </c>
      <c r="AL35">
        <v>4.5999999999999996</v>
      </c>
      <c r="AM35">
        <v>7.5</v>
      </c>
      <c r="AN35">
        <v>10.5</v>
      </c>
      <c r="AO35">
        <v>4.9000000000000004</v>
      </c>
      <c r="AP35">
        <v>3.7</v>
      </c>
      <c r="AQ35">
        <v>2.4</v>
      </c>
      <c r="AR35">
        <v>10.9</v>
      </c>
      <c r="AS35">
        <v>6.3</v>
      </c>
      <c r="AT35">
        <v>8.5</v>
      </c>
      <c r="AU35">
        <v>5.9</v>
      </c>
      <c r="AV35" t="s">
        <v>24</v>
      </c>
      <c r="AW35">
        <v>3.9</v>
      </c>
      <c r="AX35">
        <v>4.3</v>
      </c>
      <c r="AY35">
        <v>0.7</v>
      </c>
      <c r="AZ35">
        <v>13.3</v>
      </c>
      <c r="BA35">
        <v>9.3000000000000007</v>
      </c>
      <c r="BB35">
        <v>0.2</v>
      </c>
      <c r="BC35">
        <v>5</v>
      </c>
      <c r="BD35">
        <v>2.2000000000000002</v>
      </c>
      <c r="BE35">
        <v>3.4</v>
      </c>
      <c r="BF35">
        <v>2.7</v>
      </c>
      <c r="BG35">
        <v>0.2</v>
      </c>
      <c r="BH35">
        <v>5.8</v>
      </c>
      <c r="BI35">
        <v>6.5</v>
      </c>
      <c r="BJ35">
        <v>1.6</v>
      </c>
      <c r="BK35">
        <v>2.1</v>
      </c>
      <c r="BL35" t="s">
        <v>24</v>
      </c>
      <c r="BM35">
        <v>2.4</v>
      </c>
    </row>
    <row r="36" spans="1:65" x14ac:dyDescent="0.25">
      <c r="A36" s="1">
        <v>38169</v>
      </c>
      <c r="B36" s="3">
        <v>90.1</v>
      </c>
      <c r="C36" s="3">
        <v>87.9</v>
      </c>
      <c r="D36" s="3">
        <v>77</v>
      </c>
      <c r="E36" s="3">
        <v>73.2</v>
      </c>
      <c r="F36" s="3">
        <v>107.4</v>
      </c>
      <c r="G36" s="3">
        <v>70.5</v>
      </c>
      <c r="H36" s="3">
        <v>88.1</v>
      </c>
      <c r="I36" s="3">
        <v>84.9</v>
      </c>
      <c r="J36" s="3">
        <v>82.2</v>
      </c>
      <c r="K36" s="3">
        <v>92.8</v>
      </c>
      <c r="L36" s="3">
        <v>89.5</v>
      </c>
      <c r="M36" s="3">
        <v>76.3</v>
      </c>
      <c r="N36" s="3">
        <v>111.4</v>
      </c>
      <c r="O36" s="3">
        <v>114.3</v>
      </c>
      <c r="P36" t="s">
        <v>24</v>
      </c>
      <c r="Q36">
        <v>75.3</v>
      </c>
      <c r="R36">
        <v>10.8</v>
      </c>
      <c r="S36">
        <v>6.9</v>
      </c>
      <c r="T36">
        <v>-2</v>
      </c>
      <c r="U36">
        <v>9.9</v>
      </c>
      <c r="V36">
        <v>19.100000000000001</v>
      </c>
      <c r="W36">
        <v>2.2000000000000002</v>
      </c>
      <c r="X36">
        <v>5.8</v>
      </c>
      <c r="Y36">
        <v>9.6</v>
      </c>
      <c r="Z36">
        <v>1.2</v>
      </c>
      <c r="AA36">
        <v>3.8</v>
      </c>
      <c r="AB36">
        <v>15.3</v>
      </c>
      <c r="AC36">
        <v>4.9000000000000004</v>
      </c>
      <c r="AD36">
        <v>17.899999999999999</v>
      </c>
      <c r="AE36">
        <v>22.9</v>
      </c>
      <c r="AF36" t="s">
        <v>24</v>
      </c>
      <c r="AG36">
        <v>11.1</v>
      </c>
      <c r="AH36">
        <v>8.5</v>
      </c>
      <c r="AI36">
        <v>5.8</v>
      </c>
      <c r="AJ36">
        <v>14.6</v>
      </c>
      <c r="AK36">
        <v>8.4</v>
      </c>
      <c r="AL36">
        <v>6.7</v>
      </c>
      <c r="AM36">
        <v>6.8</v>
      </c>
      <c r="AN36">
        <v>9.8000000000000007</v>
      </c>
      <c r="AO36">
        <v>5.6</v>
      </c>
      <c r="AP36">
        <v>3.4</v>
      </c>
      <c r="AQ36">
        <v>2.6</v>
      </c>
      <c r="AR36">
        <v>11.5</v>
      </c>
      <c r="AS36">
        <v>6.1</v>
      </c>
      <c r="AT36">
        <v>9.9</v>
      </c>
      <c r="AU36">
        <v>8.1999999999999993</v>
      </c>
      <c r="AV36" t="s">
        <v>24</v>
      </c>
      <c r="AW36">
        <v>5</v>
      </c>
      <c r="AX36">
        <v>5.5</v>
      </c>
      <c r="AY36">
        <v>1.7</v>
      </c>
      <c r="AZ36">
        <v>11.6</v>
      </c>
      <c r="BA36">
        <v>9.6999999999999993</v>
      </c>
      <c r="BB36">
        <v>2.4</v>
      </c>
      <c r="BC36">
        <v>5.0999999999999996</v>
      </c>
      <c r="BD36">
        <v>3.2</v>
      </c>
      <c r="BE36">
        <v>4.2</v>
      </c>
      <c r="BF36">
        <v>2.1</v>
      </c>
      <c r="BG36">
        <v>0.7</v>
      </c>
      <c r="BH36">
        <v>7.6</v>
      </c>
      <c r="BI36">
        <v>6.1</v>
      </c>
      <c r="BJ36">
        <v>3.7</v>
      </c>
      <c r="BK36">
        <v>4.5</v>
      </c>
      <c r="BL36" t="s">
        <v>24</v>
      </c>
      <c r="BM36">
        <v>3.8</v>
      </c>
    </row>
    <row r="37" spans="1:65" x14ac:dyDescent="0.25">
      <c r="A37" s="1">
        <v>38200</v>
      </c>
      <c r="B37" s="3">
        <v>92.1</v>
      </c>
      <c r="C37" s="3">
        <v>89</v>
      </c>
      <c r="D37" s="3">
        <v>84.8</v>
      </c>
      <c r="E37" s="3">
        <v>76.3</v>
      </c>
      <c r="F37" s="3">
        <v>109.8</v>
      </c>
      <c r="G37" s="3">
        <v>74.7</v>
      </c>
      <c r="H37" s="3">
        <v>87.3</v>
      </c>
      <c r="I37" s="3">
        <v>88</v>
      </c>
      <c r="J37" s="3">
        <v>82.7</v>
      </c>
      <c r="K37" s="3">
        <v>95.5</v>
      </c>
      <c r="L37" s="3">
        <v>92.6</v>
      </c>
      <c r="M37" s="3">
        <v>86.2</v>
      </c>
      <c r="N37" s="3">
        <v>112.3</v>
      </c>
      <c r="O37" s="3">
        <v>102.2</v>
      </c>
      <c r="P37" t="s">
        <v>24</v>
      </c>
      <c r="Q37">
        <v>79.7</v>
      </c>
      <c r="R37">
        <v>12.9</v>
      </c>
      <c r="S37">
        <v>9</v>
      </c>
      <c r="T37">
        <v>12.6</v>
      </c>
      <c r="U37">
        <v>11</v>
      </c>
      <c r="V37">
        <v>17.899999999999999</v>
      </c>
      <c r="W37">
        <v>7.7</v>
      </c>
      <c r="X37">
        <v>7.5</v>
      </c>
      <c r="Y37">
        <v>11.3</v>
      </c>
      <c r="Z37">
        <v>4.4000000000000004</v>
      </c>
      <c r="AA37">
        <v>7.9</v>
      </c>
      <c r="AB37">
        <v>15.8</v>
      </c>
      <c r="AC37">
        <v>20.100000000000001</v>
      </c>
      <c r="AD37">
        <v>19.5</v>
      </c>
      <c r="AE37">
        <v>13.5</v>
      </c>
      <c r="AF37" t="s">
        <v>24</v>
      </c>
      <c r="AG37">
        <v>5.7</v>
      </c>
      <c r="AH37">
        <v>9</v>
      </c>
      <c r="AI37">
        <v>6.2</v>
      </c>
      <c r="AJ37">
        <v>14.3</v>
      </c>
      <c r="AK37">
        <v>8.6999999999999993</v>
      </c>
      <c r="AL37">
        <v>8.1999999999999993</v>
      </c>
      <c r="AM37">
        <v>6.9</v>
      </c>
      <c r="AN37">
        <v>9.5</v>
      </c>
      <c r="AO37">
        <v>6.4</v>
      </c>
      <c r="AP37">
        <v>3.5</v>
      </c>
      <c r="AQ37">
        <v>3.2</v>
      </c>
      <c r="AR37">
        <v>12.1</v>
      </c>
      <c r="AS37">
        <v>8</v>
      </c>
      <c r="AT37">
        <v>11.1</v>
      </c>
      <c r="AU37">
        <v>8.8000000000000007</v>
      </c>
      <c r="AV37" t="s">
        <v>24</v>
      </c>
      <c r="AW37">
        <v>5.0999999999999996</v>
      </c>
      <c r="AX37">
        <v>6.8</v>
      </c>
      <c r="AY37">
        <v>2.9</v>
      </c>
      <c r="AZ37">
        <v>12</v>
      </c>
      <c r="BA37">
        <v>9.6999999999999993</v>
      </c>
      <c r="BB37">
        <v>3.9</v>
      </c>
      <c r="BC37">
        <v>5.8</v>
      </c>
      <c r="BD37">
        <v>4.7</v>
      </c>
      <c r="BE37">
        <v>5.2</v>
      </c>
      <c r="BF37">
        <v>2</v>
      </c>
      <c r="BG37">
        <v>2.1</v>
      </c>
      <c r="BH37">
        <v>9.1</v>
      </c>
      <c r="BI37">
        <v>7.4</v>
      </c>
      <c r="BJ37">
        <v>6.2</v>
      </c>
      <c r="BK37">
        <v>6.2</v>
      </c>
      <c r="BL37" t="s">
        <v>24</v>
      </c>
      <c r="BM37">
        <v>4.0999999999999996</v>
      </c>
    </row>
    <row r="38" spans="1:65" x14ac:dyDescent="0.25">
      <c r="A38" s="1">
        <v>38231</v>
      </c>
      <c r="B38" s="3">
        <v>92.1</v>
      </c>
      <c r="C38" s="3">
        <v>94.8</v>
      </c>
      <c r="D38" s="3">
        <v>88.8</v>
      </c>
      <c r="E38" s="3">
        <v>75.2</v>
      </c>
      <c r="F38" s="3">
        <v>118.1</v>
      </c>
      <c r="G38" s="3">
        <v>87.2</v>
      </c>
      <c r="H38" s="3">
        <v>89.5</v>
      </c>
      <c r="I38" s="3">
        <v>84.8</v>
      </c>
      <c r="J38" s="3">
        <v>79.3</v>
      </c>
      <c r="K38" s="3">
        <v>93.7</v>
      </c>
      <c r="L38" s="3">
        <v>95.3</v>
      </c>
      <c r="M38" s="3">
        <v>86.5</v>
      </c>
      <c r="N38" s="3">
        <v>113.4</v>
      </c>
      <c r="O38" s="3">
        <v>93.1</v>
      </c>
      <c r="P38" t="s">
        <v>24</v>
      </c>
      <c r="Q38">
        <v>85.3</v>
      </c>
      <c r="R38">
        <v>7.6</v>
      </c>
      <c r="S38">
        <v>6</v>
      </c>
      <c r="T38">
        <v>6.2</v>
      </c>
      <c r="U38">
        <v>12</v>
      </c>
      <c r="V38">
        <v>20.5</v>
      </c>
      <c r="W38">
        <v>3.9</v>
      </c>
      <c r="X38">
        <v>4</v>
      </c>
      <c r="Y38">
        <v>5.6</v>
      </c>
      <c r="Z38">
        <v>0.1</v>
      </c>
      <c r="AA38">
        <v>4.7</v>
      </c>
      <c r="AB38">
        <v>13.6</v>
      </c>
      <c r="AC38">
        <v>20</v>
      </c>
      <c r="AD38">
        <v>11.2</v>
      </c>
      <c r="AE38">
        <v>-2.1</v>
      </c>
      <c r="AF38" t="s">
        <v>24</v>
      </c>
      <c r="AG38">
        <v>12.6</v>
      </c>
      <c r="AH38">
        <v>8.9</v>
      </c>
      <c r="AI38">
        <v>6.2</v>
      </c>
      <c r="AJ38">
        <v>13.2</v>
      </c>
      <c r="AK38">
        <v>9.1</v>
      </c>
      <c r="AL38">
        <v>9.6999999999999993</v>
      </c>
      <c r="AM38">
        <v>6.5</v>
      </c>
      <c r="AN38">
        <v>8.8000000000000007</v>
      </c>
      <c r="AO38">
        <v>6.3</v>
      </c>
      <c r="AP38">
        <v>3.1</v>
      </c>
      <c r="AQ38">
        <v>3.4</v>
      </c>
      <c r="AR38">
        <v>12.3</v>
      </c>
      <c r="AS38">
        <v>9.5</v>
      </c>
      <c r="AT38">
        <v>11.1</v>
      </c>
      <c r="AU38">
        <v>7.6</v>
      </c>
      <c r="AV38" t="s">
        <v>24</v>
      </c>
      <c r="AW38">
        <v>6</v>
      </c>
      <c r="AX38">
        <v>7.1</v>
      </c>
      <c r="AY38">
        <v>2.9</v>
      </c>
      <c r="AZ38">
        <v>11.3</v>
      </c>
      <c r="BA38">
        <v>9.1999999999999993</v>
      </c>
      <c r="BB38">
        <v>5.8</v>
      </c>
      <c r="BC38">
        <v>5.3</v>
      </c>
      <c r="BD38">
        <v>4.0999999999999996</v>
      </c>
      <c r="BE38">
        <v>5.5</v>
      </c>
      <c r="BF38">
        <v>1.3</v>
      </c>
      <c r="BG38">
        <v>2.4</v>
      </c>
      <c r="BH38">
        <v>9.9</v>
      </c>
      <c r="BI38">
        <v>8.6</v>
      </c>
      <c r="BJ38">
        <v>7</v>
      </c>
      <c r="BK38">
        <v>6</v>
      </c>
      <c r="BL38" t="s">
        <v>24</v>
      </c>
      <c r="BM38">
        <v>4.5999999999999996</v>
      </c>
    </row>
    <row r="39" spans="1:65" x14ac:dyDescent="0.25">
      <c r="A39" s="1">
        <v>38261</v>
      </c>
      <c r="B39" s="3">
        <v>93.5</v>
      </c>
      <c r="C39" s="3">
        <v>103.8</v>
      </c>
      <c r="D39" s="3">
        <v>93.1</v>
      </c>
      <c r="E39" s="3">
        <v>75.900000000000006</v>
      </c>
      <c r="F39" s="3">
        <v>122.9</v>
      </c>
      <c r="G39" s="3">
        <v>99.4</v>
      </c>
      <c r="H39" s="3">
        <v>94</v>
      </c>
      <c r="I39" s="3">
        <v>87.6</v>
      </c>
      <c r="J39" s="3">
        <v>81.400000000000006</v>
      </c>
      <c r="K39" s="3">
        <v>96.8</v>
      </c>
      <c r="L39" s="3">
        <v>92.8</v>
      </c>
      <c r="M39" s="3">
        <v>82.2</v>
      </c>
      <c r="N39" s="3">
        <v>112.9</v>
      </c>
      <c r="O39" s="3">
        <v>104.1</v>
      </c>
      <c r="P39" t="s">
        <v>24</v>
      </c>
      <c r="Q39">
        <v>82.7</v>
      </c>
      <c r="R39">
        <v>3.9</v>
      </c>
      <c r="S39">
        <v>7.1</v>
      </c>
      <c r="T39">
        <v>5.7</v>
      </c>
      <c r="U39">
        <v>10.9</v>
      </c>
      <c r="V39">
        <v>13.3</v>
      </c>
      <c r="W39">
        <v>4.2</v>
      </c>
      <c r="X39">
        <v>8.9</v>
      </c>
      <c r="Y39">
        <v>5.8</v>
      </c>
      <c r="Z39">
        <v>9.8000000000000007</v>
      </c>
      <c r="AA39">
        <v>1.4</v>
      </c>
      <c r="AB39">
        <v>5</v>
      </c>
      <c r="AC39">
        <v>7.6</v>
      </c>
      <c r="AD39">
        <v>5</v>
      </c>
      <c r="AE39">
        <v>1.4</v>
      </c>
      <c r="AF39" t="s">
        <v>24</v>
      </c>
      <c r="AG39">
        <v>5.3</v>
      </c>
      <c r="AH39">
        <v>8.3000000000000007</v>
      </c>
      <c r="AI39">
        <v>6.3</v>
      </c>
      <c r="AJ39">
        <v>12.3</v>
      </c>
      <c r="AK39">
        <v>9.3000000000000007</v>
      </c>
      <c r="AL39">
        <v>10.1</v>
      </c>
      <c r="AM39">
        <v>6.2</v>
      </c>
      <c r="AN39">
        <v>8.8000000000000007</v>
      </c>
      <c r="AO39">
        <v>6.2</v>
      </c>
      <c r="AP39">
        <v>3.7</v>
      </c>
      <c r="AQ39">
        <v>3.2</v>
      </c>
      <c r="AR39">
        <v>11.5</v>
      </c>
      <c r="AS39">
        <v>9.1999999999999993</v>
      </c>
      <c r="AT39">
        <v>10.4</v>
      </c>
      <c r="AU39">
        <v>7</v>
      </c>
      <c r="AV39" t="s">
        <v>24</v>
      </c>
      <c r="AW39">
        <v>5.9</v>
      </c>
      <c r="AX39">
        <v>7.3</v>
      </c>
      <c r="AY39">
        <v>3.7</v>
      </c>
      <c r="AZ39">
        <v>11.2</v>
      </c>
      <c r="BA39">
        <v>9.1999999999999993</v>
      </c>
      <c r="BB39">
        <v>7.1</v>
      </c>
      <c r="BC39">
        <v>5.4</v>
      </c>
      <c r="BD39">
        <v>4.9000000000000004</v>
      </c>
      <c r="BE39">
        <v>6</v>
      </c>
      <c r="BF39">
        <v>2.2999999999999998</v>
      </c>
      <c r="BG39">
        <v>2.2999999999999998</v>
      </c>
      <c r="BH39">
        <v>10.4</v>
      </c>
      <c r="BI39">
        <v>8.6</v>
      </c>
      <c r="BJ39">
        <v>7.9</v>
      </c>
      <c r="BK39">
        <v>6</v>
      </c>
      <c r="BL39" t="s">
        <v>24</v>
      </c>
      <c r="BM39">
        <v>4.5999999999999996</v>
      </c>
    </row>
    <row r="40" spans="1:65" x14ac:dyDescent="0.25">
      <c r="A40" s="1">
        <v>38292</v>
      </c>
      <c r="B40" s="3">
        <v>91.8</v>
      </c>
      <c r="C40" s="3">
        <v>103.1</v>
      </c>
      <c r="D40" s="3">
        <v>101.4</v>
      </c>
      <c r="E40" s="3">
        <v>76.900000000000006</v>
      </c>
      <c r="F40" s="3">
        <v>124.3</v>
      </c>
      <c r="G40" s="3">
        <v>95.8</v>
      </c>
      <c r="H40" s="3">
        <v>92.5</v>
      </c>
      <c r="I40" s="3">
        <v>84.7</v>
      </c>
      <c r="J40" s="3">
        <v>81</v>
      </c>
      <c r="K40" s="3">
        <v>92.9</v>
      </c>
      <c r="L40" s="3">
        <v>91.7</v>
      </c>
      <c r="M40" s="3">
        <v>80.3</v>
      </c>
      <c r="N40" s="3">
        <v>110.5</v>
      </c>
      <c r="O40" s="3">
        <v>97</v>
      </c>
      <c r="P40" t="s">
        <v>24</v>
      </c>
      <c r="Q40">
        <v>78.099999999999994</v>
      </c>
      <c r="R40">
        <v>8.5</v>
      </c>
      <c r="S40">
        <v>18.8</v>
      </c>
      <c r="T40">
        <v>14.5</v>
      </c>
      <c r="U40">
        <v>17.2</v>
      </c>
      <c r="V40">
        <v>21.3</v>
      </c>
      <c r="W40">
        <v>2.9</v>
      </c>
      <c r="X40">
        <v>35.9</v>
      </c>
      <c r="Y40">
        <v>6.8</v>
      </c>
      <c r="Z40">
        <v>11.1</v>
      </c>
      <c r="AA40">
        <v>7.2</v>
      </c>
      <c r="AB40">
        <v>9.4</v>
      </c>
      <c r="AC40">
        <v>15.7</v>
      </c>
      <c r="AD40">
        <v>10.199999999999999</v>
      </c>
      <c r="AE40">
        <v>1.8</v>
      </c>
      <c r="AF40" t="s">
        <v>24</v>
      </c>
      <c r="AG40">
        <v>16.100000000000001</v>
      </c>
      <c r="AH40">
        <v>8.3000000000000007</v>
      </c>
      <c r="AI40">
        <v>7.5</v>
      </c>
      <c r="AJ40">
        <v>12.5</v>
      </c>
      <c r="AK40">
        <v>10</v>
      </c>
      <c r="AL40">
        <v>11.2</v>
      </c>
      <c r="AM40">
        <v>5.8</v>
      </c>
      <c r="AN40">
        <v>10.9</v>
      </c>
      <c r="AO40">
        <v>6.3</v>
      </c>
      <c r="AP40">
        <v>4.4000000000000004</v>
      </c>
      <c r="AQ40">
        <v>3.6</v>
      </c>
      <c r="AR40">
        <v>11.3</v>
      </c>
      <c r="AS40">
        <v>9.9</v>
      </c>
      <c r="AT40">
        <v>10.4</v>
      </c>
      <c r="AU40">
        <v>6.5</v>
      </c>
      <c r="AV40" t="s">
        <v>24</v>
      </c>
      <c r="AW40">
        <v>6.8</v>
      </c>
      <c r="AX40">
        <v>8</v>
      </c>
      <c r="AY40">
        <v>6.4</v>
      </c>
      <c r="AZ40">
        <v>12</v>
      </c>
      <c r="BA40">
        <v>10.199999999999999</v>
      </c>
      <c r="BB40">
        <v>9.6999999999999993</v>
      </c>
      <c r="BC40">
        <v>5.6</v>
      </c>
      <c r="BD40">
        <v>9.1999999999999993</v>
      </c>
      <c r="BE40">
        <v>6.5</v>
      </c>
      <c r="BF40">
        <v>4</v>
      </c>
      <c r="BG40">
        <v>2.9</v>
      </c>
      <c r="BH40">
        <v>11</v>
      </c>
      <c r="BI40">
        <v>9.4</v>
      </c>
      <c r="BJ40">
        <v>9.4</v>
      </c>
      <c r="BK40">
        <v>6.4</v>
      </c>
      <c r="BL40" t="s">
        <v>24</v>
      </c>
      <c r="BM40">
        <v>6.1</v>
      </c>
    </row>
    <row r="41" spans="1:65" x14ac:dyDescent="0.25">
      <c r="A41" s="1">
        <v>38322</v>
      </c>
      <c r="B41" s="3">
        <v>84.7</v>
      </c>
      <c r="C41" s="3">
        <v>101.1</v>
      </c>
      <c r="D41" s="3">
        <v>77.5</v>
      </c>
      <c r="E41" s="3">
        <v>79</v>
      </c>
      <c r="F41" s="3">
        <v>108.2</v>
      </c>
      <c r="G41" s="3">
        <v>97.4</v>
      </c>
      <c r="H41" s="3">
        <v>90.6</v>
      </c>
      <c r="I41" s="3">
        <v>78.099999999999994</v>
      </c>
      <c r="J41" s="3">
        <v>86.9</v>
      </c>
      <c r="K41" s="3">
        <v>92.5</v>
      </c>
      <c r="L41" s="3">
        <v>83.9</v>
      </c>
      <c r="M41" s="3">
        <v>71.7</v>
      </c>
      <c r="N41" s="3">
        <v>98.6</v>
      </c>
      <c r="O41" s="3">
        <v>87.6</v>
      </c>
      <c r="P41" t="s">
        <v>24</v>
      </c>
      <c r="Q41">
        <v>69.2</v>
      </c>
      <c r="R41">
        <v>8.8000000000000007</v>
      </c>
      <c r="S41">
        <v>9.9</v>
      </c>
      <c r="T41">
        <v>14.6</v>
      </c>
      <c r="U41">
        <v>9.6999999999999993</v>
      </c>
      <c r="V41">
        <v>18.100000000000001</v>
      </c>
      <c r="W41">
        <v>-0.1</v>
      </c>
      <c r="X41">
        <v>15.8</v>
      </c>
      <c r="Y41">
        <v>0.8</v>
      </c>
      <c r="Z41">
        <v>9.6999999999999993</v>
      </c>
      <c r="AA41">
        <v>9.6999999999999993</v>
      </c>
      <c r="AB41">
        <v>10.9</v>
      </c>
      <c r="AC41">
        <v>19.7</v>
      </c>
      <c r="AD41">
        <v>12.8</v>
      </c>
      <c r="AE41">
        <v>0.9</v>
      </c>
      <c r="AF41" t="s">
        <v>24</v>
      </c>
      <c r="AG41">
        <v>20.9</v>
      </c>
      <c r="AH41">
        <v>8.4</v>
      </c>
      <c r="AI41">
        <v>7.7</v>
      </c>
      <c r="AJ41">
        <v>12.7</v>
      </c>
      <c r="AK41">
        <v>10</v>
      </c>
      <c r="AL41">
        <v>11.8</v>
      </c>
      <c r="AM41">
        <v>5.2</v>
      </c>
      <c r="AN41">
        <v>11.3</v>
      </c>
      <c r="AO41">
        <v>5.8</v>
      </c>
      <c r="AP41">
        <v>4.8</v>
      </c>
      <c r="AQ41">
        <v>4</v>
      </c>
      <c r="AR41">
        <v>11.2</v>
      </c>
      <c r="AS41">
        <v>10.6</v>
      </c>
      <c r="AT41">
        <v>10.6</v>
      </c>
      <c r="AU41">
        <v>6.1</v>
      </c>
      <c r="AV41" t="s">
        <v>24</v>
      </c>
      <c r="AW41">
        <v>7.8</v>
      </c>
      <c r="AX41">
        <v>8.4</v>
      </c>
      <c r="AY41">
        <v>7.7</v>
      </c>
      <c r="AZ41">
        <v>12.7</v>
      </c>
      <c r="BA41">
        <v>10</v>
      </c>
      <c r="BB41">
        <v>11.8</v>
      </c>
      <c r="BC41">
        <v>5.2</v>
      </c>
      <c r="BD41">
        <v>11.3</v>
      </c>
      <c r="BE41">
        <v>5.8</v>
      </c>
      <c r="BF41">
        <v>4.8</v>
      </c>
      <c r="BG41">
        <v>4</v>
      </c>
      <c r="BH41">
        <v>11.2</v>
      </c>
      <c r="BI41">
        <v>10.6</v>
      </c>
      <c r="BJ41">
        <v>10.6</v>
      </c>
      <c r="BK41">
        <v>6.1</v>
      </c>
      <c r="BL41" t="s">
        <v>24</v>
      </c>
      <c r="BM41">
        <v>7.8</v>
      </c>
    </row>
    <row r="42" spans="1:65" x14ac:dyDescent="0.25">
      <c r="A42" s="1">
        <v>38353</v>
      </c>
      <c r="B42" s="3">
        <v>81</v>
      </c>
      <c r="C42" s="3">
        <v>97.7</v>
      </c>
      <c r="D42" s="3">
        <v>71.2</v>
      </c>
      <c r="E42" s="3">
        <v>71.8</v>
      </c>
      <c r="F42" s="3">
        <v>99.3</v>
      </c>
      <c r="G42" s="3">
        <v>91.9</v>
      </c>
      <c r="H42" s="3">
        <v>88.5</v>
      </c>
      <c r="I42" s="3">
        <v>80.099999999999994</v>
      </c>
      <c r="J42" s="3">
        <v>83.7</v>
      </c>
      <c r="K42" s="3">
        <v>89.1</v>
      </c>
      <c r="L42" s="3">
        <v>79.5</v>
      </c>
      <c r="M42" s="3">
        <v>69.599999999999994</v>
      </c>
      <c r="N42" s="3">
        <v>94.4</v>
      </c>
      <c r="O42" s="3">
        <v>86.4</v>
      </c>
      <c r="P42" t="s">
        <v>24</v>
      </c>
      <c r="Q42">
        <v>60.5</v>
      </c>
      <c r="R42">
        <v>5.5</v>
      </c>
      <c r="S42">
        <v>11.2</v>
      </c>
      <c r="T42">
        <v>7.9</v>
      </c>
      <c r="U42">
        <v>11.6</v>
      </c>
      <c r="V42">
        <v>9.9</v>
      </c>
      <c r="W42">
        <v>7.3</v>
      </c>
      <c r="X42">
        <v>6.2</v>
      </c>
      <c r="Y42">
        <v>8.1</v>
      </c>
      <c r="Z42">
        <v>6.5</v>
      </c>
      <c r="AA42">
        <v>5.8</v>
      </c>
      <c r="AB42">
        <v>6.9</v>
      </c>
      <c r="AC42">
        <v>9.3000000000000007</v>
      </c>
      <c r="AD42">
        <v>9</v>
      </c>
      <c r="AE42">
        <v>-1.3</v>
      </c>
      <c r="AF42" t="s">
        <v>24</v>
      </c>
      <c r="AG42">
        <v>2.6</v>
      </c>
      <c r="AH42">
        <v>5.5</v>
      </c>
      <c r="AI42">
        <v>11.2</v>
      </c>
      <c r="AJ42">
        <v>7.9</v>
      </c>
      <c r="AK42">
        <v>11.6</v>
      </c>
      <c r="AL42">
        <v>9.9</v>
      </c>
      <c r="AM42">
        <v>7.3</v>
      </c>
      <c r="AN42">
        <v>6.2</v>
      </c>
      <c r="AO42">
        <v>8.1</v>
      </c>
      <c r="AP42">
        <v>6.5</v>
      </c>
      <c r="AQ42">
        <v>5.8</v>
      </c>
      <c r="AR42">
        <v>6.9</v>
      </c>
      <c r="AS42">
        <v>9.3000000000000007</v>
      </c>
      <c r="AT42">
        <v>9</v>
      </c>
      <c r="AU42">
        <v>-1.3</v>
      </c>
      <c r="AV42" t="s">
        <v>24</v>
      </c>
      <c r="AW42">
        <v>2.6</v>
      </c>
      <c r="AX42">
        <v>8.5</v>
      </c>
      <c r="AY42">
        <v>9.1999999999999993</v>
      </c>
      <c r="AZ42">
        <v>12</v>
      </c>
      <c r="BA42">
        <v>10.6</v>
      </c>
      <c r="BB42">
        <v>13.1</v>
      </c>
      <c r="BC42">
        <v>6.7</v>
      </c>
      <c r="BD42">
        <v>11.8</v>
      </c>
      <c r="BE42">
        <v>6.3</v>
      </c>
      <c r="BF42">
        <v>5.2</v>
      </c>
      <c r="BG42">
        <v>4.5</v>
      </c>
      <c r="BH42">
        <v>11.2</v>
      </c>
      <c r="BI42">
        <v>10.8</v>
      </c>
      <c r="BJ42">
        <v>11.5</v>
      </c>
      <c r="BK42">
        <v>6</v>
      </c>
      <c r="BL42" t="s">
        <v>24</v>
      </c>
      <c r="BM42">
        <v>7.7</v>
      </c>
    </row>
    <row r="43" spans="1:65" x14ac:dyDescent="0.25">
      <c r="A43" s="1">
        <v>38384</v>
      </c>
      <c r="B43" s="3">
        <v>76.400000000000006</v>
      </c>
      <c r="C43" s="3">
        <v>84.7</v>
      </c>
      <c r="D43" s="3">
        <v>74.5</v>
      </c>
      <c r="E43" s="3">
        <v>63.7</v>
      </c>
      <c r="F43" s="3">
        <v>89.1</v>
      </c>
      <c r="G43" s="3">
        <v>75.400000000000006</v>
      </c>
      <c r="H43" s="3">
        <v>81.599999999999994</v>
      </c>
      <c r="I43" s="3">
        <v>75.099999999999994</v>
      </c>
      <c r="J43" s="3">
        <v>73.900000000000006</v>
      </c>
      <c r="K43" s="3">
        <v>82.2</v>
      </c>
      <c r="L43" s="3">
        <v>74.900000000000006</v>
      </c>
      <c r="M43" s="3">
        <v>67.8</v>
      </c>
      <c r="N43" s="3">
        <v>96.6</v>
      </c>
      <c r="O43" s="3">
        <v>85.5</v>
      </c>
      <c r="P43" t="s">
        <v>24</v>
      </c>
      <c r="Q43">
        <v>64.8</v>
      </c>
      <c r="R43">
        <v>3.2</v>
      </c>
      <c r="S43">
        <v>7.3</v>
      </c>
      <c r="T43">
        <v>23.7</v>
      </c>
      <c r="U43">
        <v>-1.4</v>
      </c>
      <c r="V43">
        <v>3.9</v>
      </c>
      <c r="W43">
        <v>4.8</v>
      </c>
      <c r="X43">
        <v>3.5</v>
      </c>
      <c r="Y43">
        <v>4.5999999999999996</v>
      </c>
      <c r="Z43">
        <v>-1.3</v>
      </c>
      <c r="AA43">
        <v>-0.1</v>
      </c>
      <c r="AB43">
        <v>4.5</v>
      </c>
      <c r="AC43">
        <v>3.3</v>
      </c>
      <c r="AD43">
        <v>7.3</v>
      </c>
      <c r="AE43">
        <v>-2.2999999999999998</v>
      </c>
      <c r="AF43" t="s">
        <v>24</v>
      </c>
      <c r="AG43">
        <v>2.6</v>
      </c>
      <c r="AH43">
        <v>4.4000000000000004</v>
      </c>
      <c r="AI43">
        <v>9.4</v>
      </c>
      <c r="AJ43">
        <v>15.4</v>
      </c>
      <c r="AK43">
        <v>5.0999999999999996</v>
      </c>
      <c r="AL43">
        <v>6.9</v>
      </c>
      <c r="AM43">
        <v>6.1</v>
      </c>
      <c r="AN43">
        <v>4.9000000000000004</v>
      </c>
      <c r="AO43">
        <v>6.3</v>
      </c>
      <c r="AP43">
        <v>2.7</v>
      </c>
      <c r="AQ43">
        <v>2.9</v>
      </c>
      <c r="AR43">
        <v>5.7</v>
      </c>
      <c r="AS43">
        <v>6.3</v>
      </c>
      <c r="AT43">
        <v>8.1</v>
      </c>
      <c r="AU43">
        <v>-1.8</v>
      </c>
      <c r="AV43" t="s">
        <v>24</v>
      </c>
      <c r="AW43">
        <v>2.6</v>
      </c>
      <c r="AX43">
        <v>8.5</v>
      </c>
      <c r="AY43">
        <v>9.5</v>
      </c>
      <c r="AZ43">
        <v>13.8</v>
      </c>
      <c r="BA43">
        <v>8.9</v>
      </c>
      <c r="BB43">
        <v>13.6</v>
      </c>
      <c r="BC43">
        <v>6.6</v>
      </c>
      <c r="BD43">
        <v>11</v>
      </c>
      <c r="BE43">
        <v>6.6</v>
      </c>
      <c r="BF43">
        <v>5</v>
      </c>
      <c r="BG43">
        <v>4.5999999999999996</v>
      </c>
      <c r="BH43">
        <v>11.2</v>
      </c>
      <c r="BI43">
        <v>10.5</v>
      </c>
      <c r="BJ43">
        <v>12</v>
      </c>
      <c r="BK43">
        <v>5.8</v>
      </c>
      <c r="BL43" t="s">
        <v>24</v>
      </c>
      <c r="BM43">
        <v>7.9</v>
      </c>
    </row>
    <row r="44" spans="1:65" x14ac:dyDescent="0.25">
      <c r="A44" s="1">
        <v>38412</v>
      </c>
      <c r="B44" s="3">
        <v>88</v>
      </c>
      <c r="C44" s="3">
        <v>89.1</v>
      </c>
      <c r="D44" s="3">
        <v>94.5</v>
      </c>
      <c r="E44" s="3">
        <v>72.099999999999994</v>
      </c>
      <c r="F44" s="3">
        <v>96.7</v>
      </c>
      <c r="G44" s="3">
        <v>77.2</v>
      </c>
      <c r="H44" s="3">
        <v>90.7</v>
      </c>
      <c r="I44" s="3">
        <v>83.9</v>
      </c>
      <c r="J44" s="3">
        <v>84.9</v>
      </c>
      <c r="K44" s="3">
        <v>94.4</v>
      </c>
      <c r="L44" s="3">
        <v>85.7</v>
      </c>
      <c r="M44" s="3">
        <v>77.900000000000006</v>
      </c>
      <c r="N44" s="3">
        <v>106</v>
      </c>
      <c r="O44" s="3">
        <v>105.3</v>
      </c>
      <c r="P44" t="s">
        <v>24</v>
      </c>
      <c r="Q44">
        <v>77.099999999999994</v>
      </c>
      <c r="R44">
        <v>1.3</v>
      </c>
      <c r="S44">
        <v>1.2</v>
      </c>
      <c r="T44">
        <v>14</v>
      </c>
      <c r="U44">
        <v>4.5</v>
      </c>
      <c r="V44">
        <v>-2.4</v>
      </c>
      <c r="W44">
        <v>-0.7</v>
      </c>
      <c r="X44">
        <v>0.9</v>
      </c>
      <c r="Y44">
        <v>5.4</v>
      </c>
      <c r="Z44">
        <v>7.2</v>
      </c>
      <c r="AA44">
        <v>3.2</v>
      </c>
      <c r="AB44">
        <v>1.1000000000000001</v>
      </c>
      <c r="AC44">
        <v>6</v>
      </c>
      <c r="AD44">
        <v>3.9</v>
      </c>
      <c r="AE44">
        <v>-7.4</v>
      </c>
      <c r="AF44" t="s">
        <v>24</v>
      </c>
      <c r="AG44">
        <v>9.3000000000000007</v>
      </c>
      <c r="AH44">
        <v>3.2</v>
      </c>
      <c r="AI44">
        <v>6.5</v>
      </c>
      <c r="AJ44">
        <v>14.9</v>
      </c>
      <c r="AK44">
        <v>4.9000000000000004</v>
      </c>
      <c r="AL44">
        <v>3.6</v>
      </c>
      <c r="AM44">
        <v>3.9</v>
      </c>
      <c r="AN44">
        <v>3.5</v>
      </c>
      <c r="AO44">
        <v>6</v>
      </c>
      <c r="AP44">
        <v>4.3</v>
      </c>
      <c r="AQ44">
        <v>3</v>
      </c>
      <c r="AR44">
        <v>4</v>
      </c>
      <c r="AS44">
        <v>6.2</v>
      </c>
      <c r="AT44">
        <v>6.6</v>
      </c>
      <c r="AU44">
        <v>-4</v>
      </c>
      <c r="AV44" t="s">
        <v>24</v>
      </c>
      <c r="AW44">
        <v>5.0999999999999996</v>
      </c>
      <c r="AX44">
        <v>7.5</v>
      </c>
      <c r="AY44">
        <v>8.6999999999999993</v>
      </c>
      <c r="AZ44">
        <v>12.5</v>
      </c>
      <c r="BA44">
        <v>8.9</v>
      </c>
      <c r="BB44">
        <v>12.1</v>
      </c>
      <c r="BC44">
        <v>5</v>
      </c>
      <c r="BD44">
        <v>10.1</v>
      </c>
      <c r="BE44">
        <v>6.5</v>
      </c>
      <c r="BF44">
        <v>5.3</v>
      </c>
      <c r="BG44">
        <v>4.3</v>
      </c>
      <c r="BH44">
        <v>10</v>
      </c>
      <c r="BI44">
        <v>9.6999999999999993</v>
      </c>
      <c r="BJ44">
        <v>11.3</v>
      </c>
      <c r="BK44">
        <v>4.2</v>
      </c>
      <c r="BL44" t="s">
        <v>24</v>
      </c>
      <c r="BM44">
        <v>8.3000000000000007</v>
      </c>
    </row>
    <row r="45" spans="1:65" x14ac:dyDescent="0.25">
      <c r="A45" s="1">
        <v>38443</v>
      </c>
      <c r="B45" s="3">
        <v>87</v>
      </c>
      <c r="C45" s="3">
        <v>86.5</v>
      </c>
      <c r="D45" s="3">
        <v>99.4</v>
      </c>
      <c r="E45" s="3">
        <v>72</v>
      </c>
      <c r="F45" s="3">
        <v>99.2</v>
      </c>
      <c r="G45" s="3">
        <v>66.2</v>
      </c>
      <c r="H45" s="3">
        <v>90.6</v>
      </c>
      <c r="I45" s="3">
        <v>83</v>
      </c>
      <c r="J45" s="3">
        <v>81.3</v>
      </c>
      <c r="K45" s="3">
        <v>92.3</v>
      </c>
      <c r="L45" s="3">
        <v>84.1</v>
      </c>
      <c r="M45" s="3">
        <v>76.900000000000006</v>
      </c>
      <c r="N45" s="3">
        <v>103.4</v>
      </c>
      <c r="O45" s="3">
        <v>107.4</v>
      </c>
      <c r="P45" t="s">
        <v>24</v>
      </c>
      <c r="Q45">
        <v>76.7</v>
      </c>
      <c r="R45">
        <v>5.8</v>
      </c>
      <c r="S45">
        <v>6.1</v>
      </c>
      <c r="T45">
        <v>22.4</v>
      </c>
      <c r="U45">
        <v>7</v>
      </c>
      <c r="V45">
        <v>11.5</v>
      </c>
      <c r="W45">
        <v>-2</v>
      </c>
      <c r="X45">
        <v>6</v>
      </c>
      <c r="Y45">
        <v>8.9</v>
      </c>
      <c r="Z45">
        <v>5.4</v>
      </c>
      <c r="AA45">
        <v>5.2</v>
      </c>
      <c r="AB45">
        <v>5.6</v>
      </c>
      <c r="AC45">
        <v>9</v>
      </c>
      <c r="AD45">
        <v>6.7</v>
      </c>
      <c r="AE45">
        <v>-3</v>
      </c>
      <c r="AF45" t="s">
        <v>24</v>
      </c>
      <c r="AG45">
        <v>18.100000000000001</v>
      </c>
      <c r="AH45">
        <v>3.9</v>
      </c>
      <c r="AI45">
        <v>6.4</v>
      </c>
      <c r="AJ45">
        <v>17</v>
      </c>
      <c r="AK45">
        <v>5.4</v>
      </c>
      <c r="AL45">
        <v>5.5</v>
      </c>
      <c r="AM45">
        <v>2.6</v>
      </c>
      <c r="AN45">
        <v>4.0999999999999996</v>
      </c>
      <c r="AO45">
        <v>6.7</v>
      </c>
      <c r="AP45">
        <v>4.5</v>
      </c>
      <c r="AQ45">
        <v>3.5</v>
      </c>
      <c r="AR45">
        <v>4.4000000000000004</v>
      </c>
      <c r="AS45">
        <v>6.9</v>
      </c>
      <c r="AT45">
        <v>6.6</v>
      </c>
      <c r="AU45">
        <v>-3.7</v>
      </c>
      <c r="AV45" t="s">
        <v>24</v>
      </c>
      <c r="AW45">
        <v>8.4</v>
      </c>
      <c r="AX45">
        <v>7.4</v>
      </c>
      <c r="AY45">
        <v>8.9</v>
      </c>
      <c r="AZ45">
        <v>13.3</v>
      </c>
      <c r="BA45">
        <v>8.9</v>
      </c>
      <c r="BB45">
        <v>13.2</v>
      </c>
      <c r="BC45">
        <v>4.5</v>
      </c>
      <c r="BD45">
        <v>10.1</v>
      </c>
      <c r="BE45">
        <v>6.8</v>
      </c>
      <c r="BF45">
        <v>5.2</v>
      </c>
      <c r="BG45">
        <v>4.8</v>
      </c>
      <c r="BH45">
        <v>9.5</v>
      </c>
      <c r="BI45">
        <v>9.8000000000000007</v>
      </c>
      <c r="BJ45">
        <v>10.9</v>
      </c>
      <c r="BK45">
        <v>3.6</v>
      </c>
      <c r="BL45" t="s">
        <v>24</v>
      </c>
      <c r="BM45">
        <v>9.8000000000000007</v>
      </c>
    </row>
    <row r="46" spans="1:65" x14ac:dyDescent="0.25">
      <c r="A46" s="1">
        <v>38473</v>
      </c>
      <c r="B46" s="3">
        <v>91.1</v>
      </c>
      <c r="C46" s="3">
        <v>86</v>
      </c>
      <c r="D46" s="3">
        <v>99.9</v>
      </c>
      <c r="E46" s="3">
        <v>74.400000000000006</v>
      </c>
      <c r="F46" s="3">
        <v>99.7</v>
      </c>
      <c r="G46" s="3">
        <v>68.7</v>
      </c>
      <c r="H46" s="3">
        <v>90.3</v>
      </c>
      <c r="I46" s="3">
        <v>84.2</v>
      </c>
      <c r="J46" s="3">
        <v>84.8</v>
      </c>
      <c r="K46" s="3">
        <v>95.7</v>
      </c>
      <c r="L46" s="3">
        <v>90.2</v>
      </c>
      <c r="M46" s="3">
        <v>79.7</v>
      </c>
      <c r="N46" s="3">
        <v>105</v>
      </c>
      <c r="O46" s="3">
        <v>111.6</v>
      </c>
      <c r="P46" t="s">
        <v>24</v>
      </c>
      <c r="Q46">
        <v>75.599999999999994</v>
      </c>
      <c r="R46">
        <v>5.5</v>
      </c>
      <c r="S46">
        <v>1</v>
      </c>
      <c r="T46">
        <v>25</v>
      </c>
      <c r="U46">
        <v>5.4</v>
      </c>
      <c r="V46">
        <v>5.3</v>
      </c>
      <c r="W46">
        <v>0.1</v>
      </c>
      <c r="X46">
        <v>-0.3</v>
      </c>
      <c r="Y46">
        <v>4.7</v>
      </c>
      <c r="Z46">
        <v>4.0999999999999996</v>
      </c>
      <c r="AA46">
        <v>4.5</v>
      </c>
      <c r="AB46">
        <v>6.3</v>
      </c>
      <c r="AC46">
        <v>19.100000000000001</v>
      </c>
      <c r="AD46">
        <v>3.1</v>
      </c>
      <c r="AE46">
        <v>0</v>
      </c>
      <c r="AF46" t="s">
        <v>24</v>
      </c>
      <c r="AG46">
        <v>2.6</v>
      </c>
      <c r="AH46">
        <v>4.3</v>
      </c>
      <c r="AI46">
        <v>5.3</v>
      </c>
      <c r="AJ46">
        <v>18.7</v>
      </c>
      <c r="AK46">
        <v>5.4</v>
      </c>
      <c r="AL46">
        <v>5.5</v>
      </c>
      <c r="AM46">
        <v>2.1</v>
      </c>
      <c r="AN46">
        <v>3.2</v>
      </c>
      <c r="AO46">
        <v>6.3</v>
      </c>
      <c r="AP46">
        <v>4.4000000000000004</v>
      </c>
      <c r="AQ46">
        <v>3.7</v>
      </c>
      <c r="AR46">
        <v>4.8</v>
      </c>
      <c r="AS46">
        <v>9.3000000000000007</v>
      </c>
      <c r="AT46">
        <v>5.9</v>
      </c>
      <c r="AU46">
        <v>-2.9</v>
      </c>
      <c r="AV46" t="s">
        <v>24</v>
      </c>
      <c r="AW46">
        <v>7.1</v>
      </c>
      <c r="AX46">
        <v>7.2</v>
      </c>
      <c r="AY46">
        <v>8.1999999999999993</v>
      </c>
      <c r="AZ46">
        <v>13.6</v>
      </c>
      <c r="BA46">
        <v>9</v>
      </c>
      <c r="BB46">
        <v>12.7</v>
      </c>
      <c r="BC46">
        <v>3.6</v>
      </c>
      <c r="BD46">
        <v>9</v>
      </c>
      <c r="BE46">
        <v>6.7</v>
      </c>
      <c r="BF46">
        <v>5.5</v>
      </c>
      <c r="BG46">
        <v>4.9000000000000004</v>
      </c>
      <c r="BH46">
        <v>9.1</v>
      </c>
      <c r="BI46">
        <v>11.3</v>
      </c>
      <c r="BJ46">
        <v>10.1</v>
      </c>
      <c r="BK46">
        <v>3.2</v>
      </c>
      <c r="BL46" t="s">
        <v>24</v>
      </c>
      <c r="BM46">
        <v>9.1</v>
      </c>
    </row>
    <row r="47" spans="1:65" x14ac:dyDescent="0.25">
      <c r="A47" s="1">
        <v>38504</v>
      </c>
      <c r="B47" s="3">
        <v>91.4</v>
      </c>
      <c r="C47" s="3">
        <v>86.3</v>
      </c>
      <c r="D47" s="3">
        <v>106.3</v>
      </c>
      <c r="E47" s="3">
        <v>75.8</v>
      </c>
      <c r="F47" s="3">
        <v>95.5</v>
      </c>
      <c r="G47" s="3">
        <v>66.900000000000006</v>
      </c>
      <c r="H47" s="3">
        <v>92</v>
      </c>
      <c r="I47" s="3">
        <v>87.6</v>
      </c>
      <c r="J47" s="3">
        <v>76.5</v>
      </c>
      <c r="K47" s="3">
        <v>90.6</v>
      </c>
      <c r="L47" s="3">
        <v>91.2</v>
      </c>
      <c r="M47" s="3">
        <v>80.2</v>
      </c>
      <c r="N47" s="3">
        <v>106.4</v>
      </c>
      <c r="O47" s="3">
        <v>108</v>
      </c>
      <c r="P47" t="s">
        <v>24</v>
      </c>
      <c r="Q47">
        <v>80.900000000000006</v>
      </c>
      <c r="R47">
        <v>6.1</v>
      </c>
      <c r="S47">
        <v>-2</v>
      </c>
      <c r="T47">
        <v>31.7</v>
      </c>
      <c r="U47">
        <v>7.3</v>
      </c>
      <c r="V47">
        <v>1.5</v>
      </c>
      <c r="W47">
        <v>0.4</v>
      </c>
      <c r="X47">
        <v>-2.2000000000000002</v>
      </c>
      <c r="Y47">
        <v>8.9</v>
      </c>
      <c r="Z47">
        <v>-4.2</v>
      </c>
      <c r="AA47">
        <v>-1.6</v>
      </c>
      <c r="AB47">
        <v>7.1</v>
      </c>
      <c r="AC47">
        <v>25.5</v>
      </c>
      <c r="AD47">
        <v>1.6</v>
      </c>
      <c r="AE47">
        <v>-2.5</v>
      </c>
      <c r="AF47" t="s">
        <v>24</v>
      </c>
      <c r="AG47">
        <v>10.9</v>
      </c>
      <c r="AH47">
        <v>4.5999999999999996</v>
      </c>
      <c r="AI47">
        <v>4.0999999999999996</v>
      </c>
      <c r="AJ47">
        <v>21</v>
      </c>
      <c r="AK47">
        <v>5.7</v>
      </c>
      <c r="AL47">
        <v>4.8</v>
      </c>
      <c r="AM47">
        <v>1.9</v>
      </c>
      <c r="AN47">
        <v>2.2000000000000002</v>
      </c>
      <c r="AO47">
        <v>6.8</v>
      </c>
      <c r="AP47">
        <v>3</v>
      </c>
      <c r="AQ47">
        <v>2.8</v>
      </c>
      <c r="AR47">
        <v>5.2</v>
      </c>
      <c r="AS47">
        <v>11.9</v>
      </c>
      <c r="AT47">
        <v>5.0999999999999996</v>
      </c>
      <c r="AU47">
        <v>-2.8</v>
      </c>
      <c r="AV47" t="s">
        <v>24</v>
      </c>
      <c r="AW47">
        <v>7.8</v>
      </c>
      <c r="AX47">
        <v>6.6</v>
      </c>
      <c r="AY47">
        <v>6.9</v>
      </c>
      <c r="AZ47">
        <v>14.5</v>
      </c>
      <c r="BA47">
        <v>8.8000000000000007</v>
      </c>
      <c r="BB47">
        <v>11.7</v>
      </c>
      <c r="BC47">
        <v>2.6</v>
      </c>
      <c r="BD47">
        <v>7</v>
      </c>
      <c r="BE47">
        <v>6.7</v>
      </c>
      <c r="BF47">
        <v>4.4000000000000004</v>
      </c>
      <c r="BG47">
        <v>4.3</v>
      </c>
      <c r="BH47">
        <v>8.4</v>
      </c>
      <c r="BI47">
        <v>13.2</v>
      </c>
      <c r="BJ47">
        <v>8.8000000000000007</v>
      </c>
      <c r="BK47">
        <v>1.5</v>
      </c>
      <c r="BL47" t="s">
        <v>24</v>
      </c>
      <c r="BM47">
        <v>9.6</v>
      </c>
    </row>
    <row r="48" spans="1:65" x14ac:dyDescent="0.25">
      <c r="A48" s="1">
        <v>38534</v>
      </c>
      <c r="B48" s="3">
        <v>90.5</v>
      </c>
      <c r="C48" s="3">
        <v>89.8</v>
      </c>
      <c r="D48" s="3">
        <v>85.7</v>
      </c>
      <c r="E48" s="3">
        <v>72.8</v>
      </c>
      <c r="F48" s="3">
        <v>101.1</v>
      </c>
      <c r="G48" s="3">
        <v>71.8</v>
      </c>
      <c r="H48" s="3">
        <v>96.7</v>
      </c>
      <c r="I48" s="3">
        <v>89.1</v>
      </c>
      <c r="J48" s="3">
        <v>75.5</v>
      </c>
      <c r="K48" s="3">
        <v>90.4</v>
      </c>
      <c r="L48" s="3">
        <v>90.3</v>
      </c>
      <c r="M48" s="3">
        <v>77.3</v>
      </c>
      <c r="N48" s="3">
        <v>102.3</v>
      </c>
      <c r="O48" s="3">
        <v>104.8</v>
      </c>
      <c r="P48" t="s">
        <v>24</v>
      </c>
      <c r="Q48">
        <v>81</v>
      </c>
      <c r="R48">
        <v>0.5</v>
      </c>
      <c r="S48">
        <v>2.2000000000000002</v>
      </c>
      <c r="T48">
        <v>11.4</v>
      </c>
      <c r="U48">
        <v>-0.5</v>
      </c>
      <c r="V48">
        <v>-5.9</v>
      </c>
      <c r="W48">
        <v>1.8</v>
      </c>
      <c r="X48">
        <v>9.6999999999999993</v>
      </c>
      <c r="Y48">
        <v>4.9000000000000004</v>
      </c>
      <c r="Z48">
        <v>-8.1999999999999993</v>
      </c>
      <c r="AA48">
        <v>-2.7</v>
      </c>
      <c r="AB48">
        <v>0.9</v>
      </c>
      <c r="AC48">
        <v>1.3</v>
      </c>
      <c r="AD48">
        <v>-8.1999999999999993</v>
      </c>
      <c r="AE48">
        <v>-8.3000000000000007</v>
      </c>
      <c r="AF48" t="s">
        <v>24</v>
      </c>
      <c r="AG48">
        <v>7.5</v>
      </c>
      <c r="AH48">
        <v>3.9</v>
      </c>
      <c r="AI48">
        <v>3.8</v>
      </c>
      <c r="AJ48">
        <v>19.600000000000001</v>
      </c>
      <c r="AK48">
        <v>4.8</v>
      </c>
      <c r="AL48">
        <v>3.1</v>
      </c>
      <c r="AM48">
        <v>1.8</v>
      </c>
      <c r="AN48">
        <v>3.3</v>
      </c>
      <c r="AO48">
        <v>6.5</v>
      </c>
      <c r="AP48">
        <v>1.3</v>
      </c>
      <c r="AQ48">
        <v>2</v>
      </c>
      <c r="AR48">
        <v>4.5</v>
      </c>
      <c r="AS48">
        <v>10.199999999999999</v>
      </c>
      <c r="AT48">
        <v>3</v>
      </c>
      <c r="AU48">
        <v>-3.7</v>
      </c>
      <c r="AV48" t="s">
        <v>24</v>
      </c>
      <c r="AW48">
        <v>7.7</v>
      </c>
      <c r="AX48">
        <v>5.7</v>
      </c>
      <c r="AY48">
        <v>6.5</v>
      </c>
      <c r="AZ48">
        <v>15.7</v>
      </c>
      <c r="BA48">
        <v>7.8</v>
      </c>
      <c r="BB48">
        <v>9.5</v>
      </c>
      <c r="BC48">
        <v>2.6</v>
      </c>
      <c r="BD48">
        <v>7.3</v>
      </c>
      <c r="BE48">
        <v>6.3</v>
      </c>
      <c r="BF48">
        <v>3.6</v>
      </c>
      <c r="BG48">
        <v>3.7</v>
      </c>
      <c r="BH48">
        <v>7.2</v>
      </c>
      <c r="BI48">
        <v>12.8</v>
      </c>
      <c r="BJ48">
        <v>6.5</v>
      </c>
      <c r="BK48">
        <v>-1.1000000000000001</v>
      </c>
      <c r="BL48" t="s">
        <v>24</v>
      </c>
      <c r="BM48">
        <v>9.3000000000000007</v>
      </c>
    </row>
    <row r="49" spans="1:65" x14ac:dyDescent="0.25">
      <c r="A49" s="1">
        <v>38565</v>
      </c>
      <c r="B49" s="3">
        <v>95.6</v>
      </c>
      <c r="C49" s="3">
        <v>92.4</v>
      </c>
      <c r="D49" s="3">
        <v>93.6</v>
      </c>
      <c r="E49" s="3">
        <v>76.7</v>
      </c>
      <c r="F49" s="3">
        <v>106.2</v>
      </c>
      <c r="G49" s="3">
        <v>77.599999999999994</v>
      </c>
      <c r="H49" s="3">
        <v>98.1</v>
      </c>
      <c r="I49" s="3">
        <v>91.3</v>
      </c>
      <c r="J49" s="3">
        <v>83.2</v>
      </c>
      <c r="K49" s="3">
        <v>99.1</v>
      </c>
      <c r="L49" s="3">
        <v>96.6</v>
      </c>
      <c r="M49" s="3">
        <v>84.3</v>
      </c>
      <c r="N49" s="3">
        <v>106.3</v>
      </c>
      <c r="O49" s="3">
        <v>105.8</v>
      </c>
      <c r="P49" t="s">
        <v>24</v>
      </c>
      <c r="Q49">
        <v>84</v>
      </c>
      <c r="R49">
        <v>3.7</v>
      </c>
      <c r="S49">
        <v>3.8</v>
      </c>
      <c r="T49">
        <v>10.3</v>
      </c>
      <c r="U49">
        <v>0.5</v>
      </c>
      <c r="V49">
        <v>-3.2</v>
      </c>
      <c r="W49">
        <v>3.8</v>
      </c>
      <c r="X49">
        <v>12.4</v>
      </c>
      <c r="Y49">
        <v>3.8</v>
      </c>
      <c r="Z49">
        <v>0.5</v>
      </c>
      <c r="AA49">
        <v>3.8</v>
      </c>
      <c r="AB49">
        <v>4.3</v>
      </c>
      <c r="AC49">
        <v>-2.1</v>
      </c>
      <c r="AD49">
        <v>-5.4</v>
      </c>
      <c r="AE49">
        <v>3.5</v>
      </c>
      <c r="AF49" t="s">
        <v>24</v>
      </c>
      <c r="AG49">
        <v>5.4</v>
      </c>
      <c r="AH49">
        <v>3.9</v>
      </c>
      <c r="AI49">
        <v>3.8</v>
      </c>
      <c r="AJ49">
        <v>18.3</v>
      </c>
      <c r="AK49">
        <v>4.2</v>
      </c>
      <c r="AL49">
        <v>2.2000000000000002</v>
      </c>
      <c r="AM49">
        <v>2.1</v>
      </c>
      <c r="AN49">
        <v>4.4000000000000004</v>
      </c>
      <c r="AO49">
        <v>6.1</v>
      </c>
      <c r="AP49">
        <v>1.2</v>
      </c>
      <c r="AQ49">
        <v>2.2000000000000002</v>
      </c>
      <c r="AR49">
        <v>4.5</v>
      </c>
      <c r="AS49">
        <v>8.3000000000000007</v>
      </c>
      <c r="AT49">
        <v>1.8</v>
      </c>
      <c r="AU49">
        <v>-2.8</v>
      </c>
      <c r="AV49" t="s">
        <v>24</v>
      </c>
      <c r="AW49">
        <v>7.4</v>
      </c>
      <c r="AX49">
        <v>5</v>
      </c>
      <c r="AY49">
        <v>6.1</v>
      </c>
      <c r="AZ49">
        <v>15.4</v>
      </c>
      <c r="BA49">
        <v>6.9</v>
      </c>
      <c r="BB49">
        <v>7.7</v>
      </c>
      <c r="BC49">
        <v>2.2999999999999998</v>
      </c>
      <c r="BD49">
        <v>7.7</v>
      </c>
      <c r="BE49">
        <v>5.6</v>
      </c>
      <c r="BF49">
        <v>3.3</v>
      </c>
      <c r="BG49">
        <v>3.4</v>
      </c>
      <c r="BH49">
        <v>6.2</v>
      </c>
      <c r="BI49">
        <v>10.7</v>
      </c>
      <c r="BJ49">
        <v>4.4000000000000004</v>
      </c>
      <c r="BK49">
        <v>-1.8</v>
      </c>
      <c r="BL49" t="s">
        <v>24</v>
      </c>
      <c r="BM49">
        <v>9.3000000000000007</v>
      </c>
    </row>
    <row r="50" spans="1:65" x14ac:dyDescent="0.25">
      <c r="A50" s="1">
        <v>38596</v>
      </c>
      <c r="B50" s="3">
        <v>92</v>
      </c>
      <c r="C50" s="3">
        <v>93.2</v>
      </c>
      <c r="D50" s="3">
        <v>92.2</v>
      </c>
      <c r="E50" s="3">
        <v>78</v>
      </c>
      <c r="F50" s="3">
        <v>103.3</v>
      </c>
      <c r="G50" s="3">
        <v>85</v>
      </c>
      <c r="H50" s="3">
        <v>94.1</v>
      </c>
      <c r="I50" s="3">
        <v>88.6</v>
      </c>
      <c r="J50" s="3">
        <v>81.599999999999994</v>
      </c>
      <c r="K50" s="3">
        <v>99.3</v>
      </c>
      <c r="L50" s="3">
        <v>93.3</v>
      </c>
      <c r="M50" s="3">
        <v>85.9</v>
      </c>
      <c r="N50" s="3">
        <v>100.5</v>
      </c>
      <c r="O50" s="3">
        <v>91.3</v>
      </c>
      <c r="P50" t="s">
        <v>24</v>
      </c>
      <c r="Q50">
        <v>82.9</v>
      </c>
      <c r="R50">
        <v>-0.1</v>
      </c>
      <c r="S50">
        <v>-1.8</v>
      </c>
      <c r="T50">
        <v>3.7</v>
      </c>
      <c r="U50">
        <v>3.7</v>
      </c>
      <c r="V50">
        <v>-12.5</v>
      </c>
      <c r="W50">
        <v>-2.5</v>
      </c>
      <c r="X50">
        <v>5.0999999999999996</v>
      </c>
      <c r="Y50">
        <v>4.5</v>
      </c>
      <c r="Z50">
        <v>2.9</v>
      </c>
      <c r="AA50">
        <v>6</v>
      </c>
      <c r="AB50">
        <v>-2.1</v>
      </c>
      <c r="AC50">
        <v>-0.7</v>
      </c>
      <c r="AD50">
        <v>-11.4</v>
      </c>
      <c r="AE50">
        <v>-1.9</v>
      </c>
      <c r="AF50" t="s">
        <v>24</v>
      </c>
      <c r="AG50">
        <v>-2.9</v>
      </c>
      <c r="AH50">
        <v>3.4</v>
      </c>
      <c r="AI50">
        <v>3.1</v>
      </c>
      <c r="AJ50">
        <v>16.5</v>
      </c>
      <c r="AK50">
        <v>4.0999999999999996</v>
      </c>
      <c r="AL50">
        <v>0.2</v>
      </c>
      <c r="AM50">
        <v>1.5</v>
      </c>
      <c r="AN50">
        <v>4.5</v>
      </c>
      <c r="AO50">
        <v>5.9</v>
      </c>
      <c r="AP50">
        <v>1.4</v>
      </c>
      <c r="AQ50">
        <v>2.7</v>
      </c>
      <c r="AR50">
        <v>3.7</v>
      </c>
      <c r="AS50">
        <v>7.1</v>
      </c>
      <c r="AT50">
        <v>0.2</v>
      </c>
      <c r="AU50">
        <v>-2.7</v>
      </c>
      <c r="AV50" t="s">
        <v>24</v>
      </c>
      <c r="AW50">
        <v>6</v>
      </c>
      <c r="AX50">
        <v>4.3</v>
      </c>
      <c r="AY50">
        <v>5.4</v>
      </c>
      <c r="AZ50">
        <v>15.2</v>
      </c>
      <c r="BA50">
        <v>6.2</v>
      </c>
      <c r="BB50">
        <v>4.5999999999999996</v>
      </c>
      <c r="BC50">
        <v>1.8</v>
      </c>
      <c r="BD50">
        <v>7.8</v>
      </c>
      <c r="BE50">
        <v>5.6</v>
      </c>
      <c r="BF50">
        <v>3.5</v>
      </c>
      <c r="BG50">
        <v>3.5</v>
      </c>
      <c r="BH50">
        <v>4.8</v>
      </c>
      <c r="BI50">
        <v>8.6999999999999993</v>
      </c>
      <c r="BJ50">
        <v>2.2999999999999998</v>
      </c>
      <c r="BK50">
        <v>-1.8</v>
      </c>
      <c r="BL50" t="s">
        <v>24</v>
      </c>
      <c r="BM50">
        <v>7.8</v>
      </c>
    </row>
    <row r="51" spans="1:65" x14ac:dyDescent="0.25">
      <c r="A51" s="1">
        <v>38626</v>
      </c>
      <c r="B51" s="3">
        <v>93.7</v>
      </c>
      <c r="C51" s="3">
        <v>101.8</v>
      </c>
      <c r="D51" s="3">
        <v>103.8</v>
      </c>
      <c r="E51" s="3">
        <v>81.2</v>
      </c>
      <c r="F51" s="3">
        <v>107.5</v>
      </c>
      <c r="G51" s="3">
        <v>97.3</v>
      </c>
      <c r="H51" s="3">
        <v>95.5</v>
      </c>
      <c r="I51" s="3">
        <v>92</v>
      </c>
      <c r="J51" s="3">
        <v>84.9</v>
      </c>
      <c r="K51" s="3">
        <v>100.3</v>
      </c>
      <c r="L51" s="3">
        <v>93.1</v>
      </c>
      <c r="M51" s="3">
        <v>81.2</v>
      </c>
      <c r="N51" s="3">
        <v>106.2</v>
      </c>
      <c r="O51" s="3">
        <v>97.8</v>
      </c>
      <c r="P51" t="s">
        <v>24</v>
      </c>
      <c r="Q51">
        <v>81.900000000000006</v>
      </c>
      <c r="R51">
        <v>0.3</v>
      </c>
      <c r="S51">
        <v>-2</v>
      </c>
      <c r="T51">
        <v>11.5</v>
      </c>
      <c r="U51">
        <v>7</v>
      </c>
      <c r="V51">
        <v>-12.6</v>
      </c>
      <c r="W51">
        <v>-2.1</v>
      </c>
      <c r="X51">
        <v>1.7</v>
      </c>
      <c r="Y51">
        <v>5.0999999999999996</v>
      </c>
      <c r="Z51">
        <v>4.2</v>
      </c>
      <c r="AA51">
        <v>3.6</v>
      </c>
      <c r="AB51">
        <v>0.3</v>
      </c>
      <c r="AC51">
        <v>-1.2</v>
      </c>
      <c r="AD51">
        <v>-5.9</v>
      </c>
      <c r="AE51">
        <v>-6</v>
      </c>
      <c r="AF51" t="s">
        <v>24</v>
      </c>
      <c r="AG51">
        <v>-1</v>
      </c>
      <c r="AH51">
        <v>3.1</v>
      </c>
      <c r="AI51">
        <v>2.5</v>
      </c>
      <c r="AJ51">
        <v>15.9</v>
      </c>
      <c r="AK51">
        <v>4.4000000000000004</v>
      </c>
      <c r="AL51">
        <v>-1.3</v>
      </c>
      <c r="AM51">
        <v>1</v>
      </c>
      <c r="AN51">
        <v>4.2</v>
      </c>
      <c r="AO51">
        <v>5.8</v>
      </c>
      <c r="AP51">
        <v>1.7</v>
      </c>
      <c r="AQ51">
        <v>2.8</v>
      </c>
      <c r="AR51">
        <v>3.3</v>
      </c>
      <c r="AS51">
        <v>6.2</v>
      </c>
      <c r="AT51">
        <v>-0.5</v>
      </c>
      <c r="AU51">
        <v>-3.1</v>
      </c>
      <c r="AV51" t="s">
        <v>24</v>
      </c>
      <c r="AW51">
        <v>5.2</v>
      </c>
      <c r="AX51">
        <v>4</v>
      </c>
      <c r="AY51">
        <v>4.5</v>
      </c>
      <c r="AZ51">
        <v>15.7</v>
      </c>
      <c r="BA51">
        <v>5.9</v>
      </c>
      <c r="BB51">
        <v>2.1</v>
      </c>
      <c r="BC51">
        <v>1.1000000000000001</v>
      </c>
      <c r="BD51">
        <v>7.2</v>
      </c>
      <c r="BE51">
        <v>5.5</v>
      </c>
      <c r="BF51">
        <v>3.1</v>
      </c>
      <c r="BG51">
        <v>3.7</v>
      </c>
      <c r="BH51">
        <v>4.4000000000000004</v>
      </c>
      <c r="BI51">
        <v>7.9</v>
      </c>
      <c r="BJ51">
        <v>1.3</v>
      </c>
      <c r="BK51">
        <v>-2.4</v>
      </c>
      <c r="BL51" t="s">
        <v>24</v>
      </c>
      <c r="BM51">
        <v>7.1</v>
      </c>
    </row>
    <row r="52" spans="1:65" x14ac:dyDescent="0.25">
      <c r="A52" s="1">
        <v>38657</v>
      </c>
      <c r="B52" s="3">
        <v>92.4</v>
      </c>
      <c r="C52" s="3">
        <v>103.2</v>
      </c>
      <c r="D52" s="3">
        <v>98.7</v>
      </c>
      <c r="E52" s="3">
        <v>77.3</v>
      </c>
      <c r="F52" s="3">
        <v>115.3</v>
      </c>
      <c r="G52" s="3">
        <v>107.9</v>
      </c>
      <c r="H52" s="3">
        <v>92.7</v>
      </c>
      <c r="I52" s="3">
        <v>87.7</v>
      </c>
      <c r="J52" s="3">
        <v>82.1</v>
      </c>
      <c r="K52" s="3">
        <v>97.6</v>
      </c>
      <c r="L52" s="3">
        <v>92.2</v>
      </c>
      <c r="M52" s="3">
        <v>73.5</v>
      </c>
      <c r="N52" s="3">
        <v>107.8</v>
      </c>
      <c r="O52" s="3">
        <v>95</v>
      </c>
      <c r="P52" t="s">
        <v>24</v>
      </c>
      <c r="Q52">
        <v>76.2</v>
      </c>
      <c r="R52">
        <v>0.7</v>
      </c>
      <c r="S52">
        <v>0.1</v>
      </c>
      <c r="T52">
        <v>-2.7</v>
      </c>
      <c r="U52">
        <v>0.6</v>
      </c>
      <c r="V52">
        <v>-7.3</v>
      </c>
      <c r="W52">
        <v>12.6</v>
      </c>
      <c r="X52">
        <v>0.2</v>
      </c>
      <c r="Y52">
        <v>3.5</v>
      </c>
      <c r="Z52">
        <v>1.4</v>
      </c>
      <c r="AA52">
        <v>5</v>
      </c>
      <c r="AB52">
        <v>0.6</v>
      </c>
      <c r="AC52">
        <v>-8.4</v>
      </c>
      <c r="AD52">
        <v>-2.4</v>
      </c>
      <c r="AE52">
        <v>-2</v>
      </c>
      <c r="AF52" t="s">
        <v>24</v>
      </c>
      <c r="AG52">
        <v>-2.5</v>
      </c>
      <c r="AH52">
        <v>2.9</v>
      </c>
      <c r="AI52">
        <v>2.2999999999999998</v>
      </c>
      <c r="AJ52">
        <v>13.8</v>
      </c>
      <c r="AK52">
        <v>4.0999999999999996</v>
      </c>
      <c r="AL52">
        <v>-2</v>
      </c>
      <c r="AM52">
        <v>2.2999999999999998</v>
      </c>
      <c r="AN52">
        <v>3.8</v>
      </c>
      <c r="AO52">
        <v>5.6</v>
      </c>
      <c r="AP52">
        <v>1.7</v>
      </c>
      <c r="AQ52">
        <v>3</v>
      </c>
      <c r="AR52">
        <v>3.1</v>
      </c>
      <c r="AS52">
        <v>4.7</v>
      </c>
      <c r="AT52">
        <v>-0.7</v>
      </c>
      <c r="AU52">
        <v>-3</v>
      </c>
      <c r="AV52" t="s">
        <v>24</v>
      </c>
      <c r="AW52">
        <v>4.5</v>
      </c>
      <c r="AX52">
        <v>3.3</v>
      </c>
      <c r="AY52">
        <v>2.9</v>
      </c>
      <c r="AZ52">
        <v>13.9</v>
      </c>
      <c r="BA52">
        <v>4.5</v>
      </c>
      <c r="BB52">
        <v>-0.5</v>
      </c>
      <c r="BC52">
        <v>2.1</v>
      </c>
      <c r="BD52">
        <v>4.7</v>
      </c>
      <c r="BE52">
        <v>5.2</v>
      </c>
      <c r="BF52">
        <v>2.2999999999999998</v>
      </c>
      <c r="BG52">
        <v>3.5</v>
      </c>
      <c r="BH52">
        <v>3.6</v>
      </c>
      <c r="BI52">
        <v>5.8</v>
      </c>
      <c r="BJ52">
        <v>0.3</v>
      </c>
      <c r="BK52">
        <v>-2.7</v>
      </c>
      <c r="BL52" t="s">
        <v>24</v>
      </c>
      <c r="BM52">
        <v>5.6</v>
      </c>
    </row>
    <row r="53" spans="1:65" x14ac:dyDescent="0.25">
      <c r="A53" s="1">
        <v>38687</v>
      </c>
      <c r="B53" s="3">
        <v>86.6</v>
      </c>
      <c r="C53" s="3">
        <v>104.8</v>
      </c>
      <c r="D53" s="3">
        <v>73.8</v>
      </c>
      <c r="E53" s="3">
        <v>82.5</v>
      </c>
      <c r="F53" s="3">
        <v>99.1</v>
      </c>
      <c r="G53" s="3">
        <v>105.7</v>
      </c>
      <c r="H53" s="3">
        <v>99.3</v>
      </c>
      <c r="I53" s="3">
        <v>82</v>
      </c>
      <c r="J53" s="3">
        <v>84</v>
      </c>
      <c r="K53" s="3">
        <v>95.6</v>
      </c>
      <c r="L53" s="3">
        <v>85.9</v>
      </c>
      <c r="M53" s="3">
        <v>70.2</v>
      </c>
      <c r="N53" s="3">
        <v>94</v>
      </c>
      <c r="O53" s="3">
        <v>88.9</v>
      </c>
      <c r="P53" t="s">
        <v>24</v>
      </c>
      <c r="Q53">
        <v>72.7</v>
      </c>
      <c r="R53">
        <v>2.2000000000000002</v>
      </c>
      <c r="S53">
        <v>3.6</v>
      </c>
      <c r="T53">
        <v>-4.8</v>
      </c>
      <c r="U53">
        <v>4.4000000000000004</v>
      </c>
      <c r="V53">
        <v>-8.3000000000000007</v>
      </c>
      <c r="W53">
        <v>8.5</v>
      </c>
      <c r="X53">
        <v>9.6</v>
      </c>
      <c r="Y53">
        <v>5</v>
      </c>
      <c r="Z53">
        <v>-3.3</v>
      </c>
      <c r="AA53">
        <v>3.4</v>
      </c>
      <c r="AB53">
        <v>2.2999999999999998</v>
      </c>
      <c r="AC53">
        <v>-2.1</v>
      </c>
      <c r="AD53">
        <v>-4.8</v>
      </c>
      <c r="AE53">
        <v>1.5</v>
      </c>
      <c r="AF53" t="s">
        <v>24</v>
      </c>
      <c r="AG53">
        <v>5</v>
      </c>
      <c r="AH53">
        <v>2.8</v>
      </c>
      <c r="AI53">
        <v>2.4</v>
      </c>
      <c r="AJ53">
        <v>12.3</v>
      </c>
      <c r="AK53">
        <v>4.0999999999999996</v>
      </c>
      <c r="AL53">
        <v>-2.5</v>
      </c>
      <c r="AM53">
        <v>2.9</v>
      </c>
      <c r="AN53">
        <v>4.3</v>
      </c>
      <c r="AO53">
        <v>5.6</v>
      </c>
      <c r="AP53">
        <v>1.2</v>
      </c>
      <c r="AQ53">
        <v>3</v>
      </c>
      <c r="AR53">
        <v>3</v>
      </c>
      <c r="AS53">
        <v>4.2</v>
      </c>
      <c r="AT53">
        <v>-1</v>
      </c>
      <c r="AU53">
        <v>-2.6</v>
      </c>
      <c r="AV53" t="s">
        <v>24</v>
      </c>
      <c r="AW53">
        <v>4.5</v>
      </c>
      <c r="AX53">
        <v>2.8</v>
      </c>
      <c r="AY53">
        <v>2.4</v>
      </c>
      <c r="AZ53">
        <v>12.3</v>
      </c>
      <c r="BA53">
        <v>4.0999999999999996</v>
      </c>
      <c r="BB53">
        <v>-2.5</v>
      </c>
      <c r="BC53">
        <v>2.9</v>
      </c>
      <c r="BD53">
        <v>4.3</v>
      </c>
      <c r="BE53">
        <v>5.6</v>
      </c>
      <c r="BF53">
        <v>1.2</v>
      </c>
      <c r="BG53">
        <v>3</v>
      </c>
      <c r="BH53">
        <v>3</v>
      </c>
      <c r="BI53">
        <v>4.2</v>
      </c>
      <c r="BJ53">
        <v>-1</v>
      </c>
      <c r="BK53">
        <v>-2.6</v>
      </c>
      <c r="BL53" t="s">
        <v>24</v>
      </c>
      <c r="BM53">
        <v>4.5</v>
      </c>
    </row>
    <row r="54" spans="1:65" x14ac:dyDescent="0.25">
      <c r="A54" s="1">
        <v>38718</v>
      </c>
      <c r="B54" s="3">
        <v>83.7</v>
      </c>
      <c r="C54" s="3">
        <v>100.1</v>
      </c>
      <c r="D54" s="3">
        <v>73.7</v>
      </c>
      <c r="E54" s="3">
        <v>79.400000000000006</v>
      </c>
      <c r="F54" s="3">
        <v>108.3</v>
      </c>
      <c r="G54" s="3">
        <v>95.1</v>
      </c>
      <c r="H54" s="3">
        <v>95.3</v>
      </c>
      <c r="I54" s="3">
        <v>84.2</v>
      </c>
      <c r="J54" s="3">
        <v>86.1</v>
      </c>
      <c r="K54" s="3">
        <v>95.6</v>
      </c>
      <c r="L54" s="3">
        <v>81.099999999999994</v>
      </c>
      <c r="M54" s="3">
        <v>64.2</v>
      </c>
      <c r="N54" s="3">
        <v>96.1</v>
      </c>
      <c r="O54" s="3">
        <v>84.2</v>
      </c>
      <c r="P54" t="s">
        <v>24</v>
      </c>
      <c r="Q54">
        <v>61.1</v>
      </c>
      <c r="R54">
        <v>3.2</v>
      </c>
      <c r="S54">
        <v>2.4</v>
      </c>
      <c r="T54">
        <v>3.5</v>
      </c>
      <c r="U54">
        <v>10.6</v>
      </c>
      <c r="V54">
        <v>9</v>
      </c>
      <c r="W54">
        <v>3.5</v>
      </c>
      <c r="X54">
        <v>7.6</v>
      </c>
      <c r="Y54">
        <v>5.0999999999999996</v>
      </c>
      <c r="Z54">
        <v>2.8</v>
      </c>
      <c r="AA54">
        <v>7.3</v>
      </c>
      <c r="AB54">
        <v>2.1</v>
      </c>
      <c r="AC54">
        <v>-7.6</v>
      </c>
      <c r="AD54">
        <v>1.7</v>
      </c>
      <c r="AE54">
        <v>-2.6</v>
      </c>
      <c r="AF54" t="s">
        <v>24</v>
      </c>
      <c r="AG54">
        <v>1</v>
      </c>
      <c r="AH54">
        <v>3.2</v>
      </c>
      <c r="AI54">
        <v>2.4</v>
      </c>
      <c r="AJ54">
        <v>3.5</v>
      </c>
      <c r="AK54">
        <v>10.6</v>
      </c>
      <c r="AL54">
        <v>9</v>
      </c>
      <c r="AM54">
        <v>3.5</v>
      </c>
      <c r="AN54">
        <v>7.6</v>
      </c>
      <c r="AO54">
        <v>5.0999999999999996</v>
      </c>
      <c r="AP54">
        <v>2.8</v>
      </c>
      <c r="AQ54">
        <v>7.3</v>
      </c>
      <c r="AR54">
        <v>2.1</v>
      </c>
      <c r="AS54">
        <v>-7.6</v>
      </c>
      <c r="AT54">
        <v>1.7</v>
      </c>
      <c r="AU54">
        <v>-2.6</v>
      </c>
      <c r="AV54" t="s">
        <v>24</v>
      </c>
      <c r="AW54">
        <v>1</v>
      </c>
      <c r="AX54">
        <v>2.6</v>
      </c>
      <c r="AY54">
        <v>1.7</v>
      </c>
      <c r="AZ54">
        <v>12</v>
      </c>
      <c r="BA54">
        <v>4.0999999999999996</v>
      </c>
      <c r="BB54">
        <v>-2.5</v>
      </c>
      <c r="BC54">
        <v>2.6</v>
      </c>
      <c r="BD54">
        <v>4.4000000000000004</v>
      </c>
      <c r="BE54">
        <v>5.3</v>
      </c>
      <c r="BF54">
        <v>0.9</v>
      </c>
      <c r="BG54">
        <v>3.1</v>
      </c>
      <c r="BH54">
        <v>2.6</v>
      </c>
      <c r="BI54">
        <v>2.9</v>
      </c>
      <c r="BJ54">
        <v>-1.5</v>
      </c>
      <c r="BK54">
        <v>-2.7</v>
      </c>
      <c r="BL54" t="s">
        <v>24</v>
      </c>
      <c r="BM54">
        <v>4.4000000000000004</v>
      </c>
    </row>
    <row r="55" spans="1:65" x14ac:dyDescent="0.25">
      <c r="A55" s="1">
        <v>38749</v>
      </c>
      <c r="B55" s="3">
        <v>80.2</v>
      </c>
      <c r="C55" s="3">
        <v>88</v>
      </c>
      <c r="D55" s="3">
        <v>86.9</v>
      </c>
      <c r="E55" s="3">
        <v>70.7</v>
      </c>
      <c r="F55" s="3">
        <v>96.6</v>
      </c>
      <c r="G55" s="3">
        <v>76</v>
      </c>
      <c r="H55" s="3">
        <v>87.7</v>
      </c>
      <c r="I55" s="3">
        <v>80.599999999999994</v>
      </c>
      <c r="J55" s="3">
        <v>74.5</v>
      </c>
      <c r="K55" s="3">
        <v>88.2</v>
      </c>
      <c r="L55" s="3">
        <v>78.5</v>
      </c>
      <c r="M55" s="3">
        <v>64.099999999999994</v>
      </c>
      <c r="N55" s="3">
        <v>95.6</v>
      </c>
      <c r="O55" s="3">
        <v>85</v>
      </c>
      <c r="P55" t="s">
        <v>24</v>
      </c>
      <c r="Q55">
        <v>67.7</v>
      </c>
      <c r="R55">
        <v>5</v>
      </c>
      <c r="S55">
        <v>3.9</v>
      </c>
      <c r="T55">
        <v>16.7</v>
      </c>
      <c r="U55">
        <v>11</v>
      </c>
      <c r="V55">
        <v>8.4</v>
      </c>
      <c r="W55">
        <v>0.8</v>
      </c>
      <c r="X55">
        <v>7.5</v>
      </c>
      <c r="Y55">
        <v>7.4</v>
      </c>
      <c r="Z55">
        <v>0.9</v>
      </c>
      <c r="AA55">
        <v>7.3</v>
      </c>
      <c r="AB55">
        <v>4.8</v>
      </c>
      <c r="AC55">
        <v>-5.4</v>
      </c>
      <c r="AD55">
        <v>-1</v>
      </c>
      <c r="AE55">
        <v>-0.5</v>
      </c>
      <c r="AF55" t="s">
        <v>24</v>
      </c>
      <c r="AG55">
        <v>4.4000000000000004</v>
      </c>
      <c r="AH55">
        <v>4.0999999999999996</v>
      </c>
      <c r="AI55">
        <v>3.1</v>
      </c>
      <c r="AJ55">
        <v>10.3</v>
      </c>
      <c r="AK55">
        <v>10.8</v>
      </c>
      <c r="AL55">
        <v>8.6999999999999993</v>
      </c>
      <c r="AM55">
        <v>2.2999999999999998</v>
      </c>
      <c r="AN55">
        <v>7.6</v>
      </c>
      <c r="AO55">
        <v>6.2</v>
      </c>
      <c r="AP55">
        <v>1.9</v>
      </c>
      <c r="AQ55">
        <v>7.3</v>
      </c>
      <c r="AR55">
        <v>3.4</v>
      </c>
      <c r="AS55">
        <v>-6.5</v>
      </c>
      <c r="AT55">
        <v>0.4</v>
      </c>
      <c r="AU55">
        <v>-1.6</v>
      </c>
      <c r="AV55" t="s">
        <v>24</v>
      </c>
      <c r="AW55">
        <v>2.8</v>
      </c>
      <c r="AX55">
        <v>2.8</v>
      </c>
      <c r="AY55">
        <v>1.5</v>
      </c>
      <c r="AZ55">
        <v>11.6</v>
      </c>
      <c r="BA55">
        <v>5</v>
      </c>
      <c r="BB55">
        <v>-2.2000000000000002</v>
      </c>
      <c r="BC55">
        <v>2.2999999999999998</v>
      </c>
      <c r="BD55">
        <v>4.7</v>
      </c>
      <c r="BE55">
        <v>5.5</v>
      </c>
      <c r="BF55">
        <v>1.1000000000000001</v>
      </c>
      <c r="BG55">
        <v>3.7</v>
      </c>
      <c r="BH55">
        <v>2.7</v>
      </c>
      <c r="BI55">
        <v>2.2999999999999998</v>
      </c>
      <c r="BJ55">
        <v>-2.1</v>
      </c>
      <c r="BK55">
        <v>-2.6</v>
      </c>
      <c r="BL55" t="s">
        <v>24</v>
      </c>
      <c r="BM55">
        <v>4.5</v>
      </c>
    </row>
    <row r="56" spans="1:65" x14ac:dyDescent="0.25">
      <c r="A56" s="1">
        <v>38777</v>
      </c>
      <c r="B56" s="3">
        <v>92.4</v>
      </c>
      <c r="C56" s="3">
        <v>93.9</v>
      </c>
      <c r="D56" s="3">
        <v>102</v>
      </c>
      <c r="E56" s="3">
        <v>84.8</v>
      </c>
      <c r="F56" s="3">
        <v>109.2</v>
      </c>
      <c r="G56" s="3">
        <v>79.2</v>
      </c>
      <c r="H56" s="3">
        <v>96.5</v>
      </c>
      <c r="I56" s="3">
        <v>89.2</v>
      </c>
      <c r="J56" s="3">
        <v>87</v>
      </c>
      <c r="K56" s="3">
        <v>95.6</v>
      </c>
      <c r="L56" s="3">
        <v>91.5</v>
      </c>
      <c r="M56" s="3">
        <v>75.599999999999994</v>
      </c>
      <c r="N56" s="3">
        <v>107.3</v>
      </c>
      <c r="O56" s="3">
        <v>104.6</v>
      </c>
      <c r="P56" t="s">
        <v>24</v>
      </c>
      <c r="Q56">
        <v>77.5</v>
      </c>
      <c r="R56">
        <v>4.9000000000000004</v>
      </c>
      <c r="S56">
        <v>5.4</v>
      </c>
      <c r="T56">
        <v>8</v>
      </c>
      <c r="U56">
        <v>17.7</v>
      </c>
      <c r="V56">
        <v>13</v>
      </c>
      <c r="W56">
        <v>2.6</v>
      </c>
      <c r="X56">
        <v>6.5</v>
      </c>
      <c r="Y56">
        <v>6.3</v>
      </c>
      <c r="Z56">
        <v>2.5</v>
      </c>
      <c r="AA56">
        <v>1.2</v>
      </c>
      <c r="AB56">
        <v>6.8</v>
      </c>
      <c r="AC56">
        <v>-3</v>
      </c>
      <c r="AD56">
        <v>1.2</v>
      </c>
      <c r="AE56">
        <v>-0.6</v>
      </c>
      <c r="AF56" t="s">
        <v>24</v>
      </c>
      <c r="AG56">
        <v>0.5</v>
      </c>
      <c r="AH56">
        <v>4.4000000000000004</v>
      </c>
      <c r="AI56">
        <v>3.8</v>
      </c>
      <c r="AJ56">
        <v>9.4</v>
      </c>
      <c r="AK56">
        <v>13.2</v>
      </c>
      <c r="AL56">
        <v>10.199999999999999</v>
      </c>
      <c r="AM56">
        <v>2.4</v>
      </c>
      <c r="AN56">
        <v>7.2</v>
      </c>
      <c r="AO56">
        <v>6.2</v>
      </c>
      <c r="AP56">
        <v>2.1</v>
      </c>
      <c r="AQ56">
        <v>5.0999999999999996</v>
      </c>
      <c r="AR56">
        <v>4.5999999999999996</v>
      </c>
      <c r="AS56">
        <v>-5.2</v>
      </c>
      <c r="AT56">
        <v>0.7</v>
      </c>
      <c r="AU56">
        <v>-1.2</v>
      </c>
      <c r="AV56" t="s">
        <v>24</v>
      </c>
      <c r="AW56">
        <v>1.9</v>
      </c>
      <c r="AX56">
        <v>3.1</v>
      </c>
      <c r="AY56">
        <v>1.8</v>
      </c>
      <c r="AZ56">
        <v>11.1</v>
      </c>
      <c r="BA56">
        <v>6.1</v>
      </c>
      <c r="BB56">
        <v>-1</v>
      </c>
      <c r="BC56">
        <v>2.6</v>
      </c>
      <c r="BD56">
        <v>5.2</v>
      </c>
      <c r="BE56">
        <v>5.6</v>
      </c>
      <c r="BF56">
        <v>0.7</v>
      </c>
      <c r="BG56">
        <v>3.5</v>
      </c>
      <c r="BH56">
        <v>3.1</v>
      </c>
      <c r="BI56">
        <v>1.5</v>
      </c>
      <c r="BJ56">
        <v>-2.2999999999999998</v>
      </c>
      <c r="BK56">
        <v>-2</v>
      </c>
      <c r="BL56" t="s">
        <v>24</v>
      </c>
      <c r="BM56">
        <v>3.8</v>
      </c>
    </row>
    <row r="57" spans="1:65" x14ac:dyDescent="0.25">
      <c r="A57" s="1">
        <v>38808</v>
      </c>
      <c r="B57" s="3">
        <v>85.7</v>
      </c>
      <c r="C57" s="3">
        <v>88.6</v>
      </c>
      <c r="D57" s="3">
        <v>90.6</v>
      </c>
      <c r="E57" s="3">
        <v>80.5</v>
      </c>
      <c r="F57" s="3">
        <v>99.4</v>
      </c>
      <c r="G57" s="3">
        <v>71.7</v>
      </c>
      <c r="H57" s="3">
        <v>95.8</v>
      </c>
      <c r="I57" s="3">
        <v>84.2</v>
      </c>
      <c r="J57" s="3">
        <v>82.5</v>
      </c>
      <c r="K57" s="3">
        <v>92.3</v>
      </c>
      <c r="L57" s="3">
        <v>84.4</v>
      </c>
      <c r="M57" s="3">
        <v>70.3</v>
      </c>
      <c r="N57" s="3">
        <v>92.8</v>
      </c>
      <c r="O57" s="3">
        <v>96.2</v>
      </c>
      <c r="P57" t="s">
        <v>24</v>
      </c>
      <c r="Q57">
        <v>72.5</v>
      </c>
      <c r="R57">
        <v>-1.5</v>
      </c>
      <c r="S57">
        <v>2.5</v>
      </c>
      <c r="T57">
        <v>-8.9</v>
      </c>
      <c r="U57">
        <v>11.8</v>
      </c>
      <c r="V57">
        <v>0.2</v>
      </c>
      <c r="W57">
        <v>8.3000000000000007</v>
      </c>
      <c r="X57">
        <v>5.7</v>
      </c>
      <c r="Y57">
        <v>1.4</v>
      </c>
      <c r="Z57">
        <v>1.5</v>
      </c>
      <c r="AA57">
        <v>0</v>
      </c>
      <c r="AB57">
        <v>0.3</v>
      </c>
      <c r="AC57">
        <v>-8.6999999999999993</v>
      </c>
      <c r="AD57">
        <v>-10.3</v>
      </c>
      <c r="AE57">
        <v>-10.5</v>
      </c>
      <c r="AF57" t="s">
        <v>24</v>
      </c>
      <c r="AG57">
        <v>-5.5</v>
      </c>
      <c r="AH57">
        <v>2.8</v>
      </c>
      <c r="AI57">
        <v>3.5</v>
      </c>
      <c r="AJ57">
        <v>4</v>
      </c>
      <c r="AK57">
        <v>12.8</v>
      </c>
      <c r="AL57">
        <v>7.6</v>
      </c>
      <c r="AM57">
        <v>3.6</v>
      </c>
      <c r="AN57">
        <v>6.8</v>
      </c>
      <c r="AO57">
        <v>5</v>
      </c>
      <c r="AP57">
        <v>1.9</v>
      </c>
      <c r="AQ57">
        <v>3.8</v>
      </c>
      <c r="AR57">
        <v>3.5</v>
      </c>
      <c r="AS57">
        <v>-6.1</v>
      </c>
      <c r="AT57">
        <v>-2.2000000000000002</v>
      </c>
      <c r="AU57">
        <v>-3.8</v>
      </c>
      <c r="AV57" t="s">
        <v>24</v>
      </c>
      <c r="AW57">
        <v>-0.1</v>
      </c>
      <c r="AX57">
        <v>2.5</v>
      </c>
      <c r="AY57">
        <v>1.5</v>
      </c>
      <c r="AZ57">
        <v>8.1999999999999993</v>
      </c>
      <c r="BA57">
        <v>6.5</v>
      </c>
      <c r="BB57">
        <v>-1.8</v>
      </c>
      <c r="BC57">
        <v>3.3</v>
      </c>
      <c r="BD57">
        <v>5.2</v>
      </c>
      <c r="BE57">
        <v>5</v>
      </c>
      <c r="BF57">
        <v>0.4</v>
      </c>
      <c r="BG57">
        <v>3.1</v>
      </c>
      <c r="BH57">
        <v>2.7</v>
      </c>
      <c r="BI57">
        <v>0</v>
      </c>
      <c r="BJ57">
        <v>-3.6</v>
      </c>
      <c r="BK57">
        <v>-2.7</v>
      </c>
      <c r="BL57" t="s">
        <v>24</v>
      </c>
      <c r="BM57">
        <v>2</v>
      </c>
    </row>
    <row r="58" spans="1:65" x14ac:dyDescent="0.25">
      <c r="A58" s="1">
        <v>38838</v>
      </c>
      <c r="B58" s="3">
        <v>95.4</v>
      </c>
      <c r="C58" s="3">
        <v>91.6</v>
      </c>
      <c r="D58" s="3">
        <v>93.9</v>
      </c>
      <c r="E58" s="3">
        <v>88.9</v>
      </c>
      <c r="F58" s="3">
        <v>104.8</v>
      </c>
      <c r="G58" s="3">
        <v>70.599999999999994</v>
      </c>
      <c r="H58" s="3">
        <v>97.9</v>
      </c>
      <c r="I58" s="3">
        <v>91.5</v>
      </c>
      <c r="J58" s="3">
        <v>88.2</v>
      </c>
      <c r="K58" s="3">
        <v>98.9</v>
      </c>
      <c r="L58" s="3">
        <v>95.9</v>
      </c>
      <c r="M58" s="3">
        <v>80.099999999999994</v>
      </c>
      <c r="N58" s="3">
        <v>106.7</v>
      </c>
      <c r="O58" s="3">
        <v>108.1</v>
      </c>
      <c r="P58" t="s">
        <v>24</v>
      </c>
      <c r="Q58">
        <v>82.1</v>
      </c>
      <c r="R58">
        <v>4.7</v>
      </c>
      <c r="S58">
        <v>6.5</v>
      </c>
      <c r="T58">
        <v>-6</v>
      </c>
      <c r="U58">
        <v>19.600000000000001</v>
      </c>
      <c r="V58">
        <v>5.0999999999999996</v>
      </c>
      <c r="W58">
        <v>2.7</v>
      </c>
      <c r="X58">
        <v>8.5</v>
      </c>
      <c r="Y58">
        <v>8.6999999999999993</v>
      </c>
      <c r="Z58">
        <v>3.9</v>
      </c>
      <c r="AA58">
        <v>3.4</v>
      </c>
      <c r="AB58">
        <v>6.3</v>
      </c>
      <c r="AC58">
        <v>0.6</v>
      </c>
      <c r="AD58">
        <v>1.6</v>
      </c>
      <c r="AE58">
        <v>-3.1</v>
      </c>
      <c r="AF58" t="s">
        <v>24</v>
      </c>
      <c r="AG58">
        <v>8.5</v>
      </c>
      <c r="AH58">
        <v>3.2</v>
      </c>
      <c r="AI58">
        <v>4.0999999999999996</v>
      </c>
      <c r="AJ58">
        <v>1.7</v>
      </c>
      <c r="AK58">
        <v>14.3</v>
      </c>
      <c r="AL58">
        <v>7.1</v>
      </c>
      <c r="AM58">
        <v>3.5</v>
      </c>
      <c r="AN58">
        <v>7.1</v>
      </c>
      <c r="AO58">
        <v>5.8</v>
      </c>
      <c r="AP58">
        <v>2.4</v>
      </c>
      <c r="AQ58">
        <v>3.7</v>
      </c>
      <c r="AR58">
        <v>4.0999999999999996</v>
      </c>
      <c r="AS58">
        <v>-4.7</v>
      </c>
      <c r="AT58">
        <v>-1.4</v>
      </c>
      <c r="AU58">
        <v>-3.6</v>
      </c>
      <c r="AV58" t="s">
        <v>24</v>
      </c>
      <c r="AW58">
        <v>1.7</v>
      </c>
      <c r="AX58">
        <v>2.4</v>
      </c>
      <c r="AY58">
        <v>2</v>
      </c>
      <c r="AZ58">
        <v>5.6</v>
      </c>
      <c r="BA58">
        <v>7.7</v>
      </c>
      <c r="BB58">
        <v>-1.8</v>
      </c>
      <c r="BC58">
        <v>3.4</v>
      </c>
      <c r="BD58">
        <v>5.9</v>
      </c>
      <c r="BE58">
        <v>5.4</v>
      </c>
      <c r="BF58">
        <v>0.4</v>
      </c>
      <c r="BG58">
        <v>3</v>
      </c>
      <c r="BH58">
        <v>2.7</v>
      </c>
      <c r="BI58">
        <v>-1.3</v>
      </c>
      <c r="BJ58">
        <v>-3.7</v>
      </c>
      <c r="BK58">
        <v>-2.9</v>
      </c>
      <c r="BL58" t="s">
        <v>24</v>
      </c>
      <c r="BM58">
        <v>2.5</v>
      </c>
    </row>
    <row r="59" spans="1:65" x14ac:dyDescent="0.25">
      <c r="A59" s="1">
        <v>38869</v>
      </c>
      <c r="B59" s="3">
        <v>91.1</v>
      </c>
      <c r="C59" s="3">
        <v>88.4</v>
      </c>
      <c r="D59" s="3">
        <v>85.4</v>
      </c>
      <c r="E59" s="3">
        <v>87.8</v>
      </c>
      <c r="F59" s="3">
        <v>102.7</v>
      </c>
      <c r="G59" s="3">
        <v>71.8</v>
      </c>
      <c r="H59" s="3">
        <v>93.1</v>
      </c>
      <c r="I59" s="3">
        <v>87.7</v>
      </c>
      <c r="J59" s="3">
        <v>89.3</v>
      </c>
      <c r="K59" s="3">
        <v>93.1</v>
      </c>
      <c r="L59" s="3">
        <v>92.1</v>
      </c>
      <c r="M59" s="3">
        <v>76.900000000000006</v>
      </c>
      <c r="N59" s="3">
        <v>103.9</v>
      </c>
      <c r="O59" s="3">
        <v>100.7</v>
      </c>
      <c r="P59" t="s">
        <v>24</v>
      </c>
      <c r="Q59">
        <v>81.3</v>
      </c>
      <c r="R59">
        <v>-0.3</v>
      </c>
      <c r="S59">
        <v>2.5</v>
      </c>
      <c r="T59">
        <v>-19.600000000000001</v>
      </c>
      <c r="U59">
        <v>15.9</v>
      </c>
      <c r="V59">
        <v>7.6</v>
      </c>
      <c r="W59">
        <v>7.4</v>
      </c>
      <c r="X59">
        <v>1.2</v>
      </c>
      <c r="Y59">
        <v>0.2</v>
      </c>
      <c r="Z59">
        <v>16.8</v>
      </c>
      <c r="AA59">
        <v>2.8</v>
      </c>
      <c r="AB59">
        <v>1</v>
      </c>
      <c r="AC59">
        <v>-4.0999999999999996</v>
      </c>
      <c r="AD59">
        <v>-2.4</v>
      </c>
      <c r="AE59">
        <v>-6.7</v>
      </c>
      <c r="AF59" t="s">
        <v>24</v>
      </c>
      <c r="AG59">
        <v>0.5</v>
      </c>
      <c r="AH59">
        <v>2.6</v>
      </c>
      <c r="AI59">
        <v>3.8</v>
      </c>
      <c r="AJ59">
        <v>-2.4</v>
      </c>
      <c r="AK59">
        <v>14.5</v>
      </c>
      <c r="AL59">
        <v>7.2</v>
      </c>
      <c r="AM59">
        <v>4</v>
      </c>
      <c r="AN59">
        <v>6.1</v>
      </c>
      <c r="AO59">
        <v>4.8</v>
      </c>
      <c r="AP59">
        <v>4.5999999999999996</v>
      </c>
      <c r="AQ59">
        <v>3.6</v>
      </c>
      <c r="AR59">
        <v>3.6</v>
      </c>
      <c r="AS59">
        <v>-4.5999999999999996</v>
      </c>
      <c r="AT59">
        <v>-1.6</v>
      </c>
      <c r="AU59">
        <v>-4.2</v>
      </c>
      <c r="AV59" t="s">
        <v>24</v>
      </c>
      <c r="AW59">
        <v>1.5</v>
      </c>
      <c r="AX59">
        <v>1.9</v>
      </c>
      <c r="AY59">
        <v>2.2999999999999998</v>
      </c>
      <c r="AZ59">
        <v>1.1000000000000001</v>
      </c>
      <c r="BA59">
        <v>8.4</v>
      </c>
      <c r="BB59">
        <v>-1.3</v>
      </c>
      <c r="BC59">
        <v>3.9</v>
      </c>
      <c r="BD59">
        <v>6.2</v>
      </c>
      <c r="BE59">
        <v>4.5999999999999996</v>
      </c>
      <c r="BF59">
        <v>2.1</v>
      </c>
      <c r="BG59">
        <v>3.4</v>
      </c>
      <c r="BH59">
        <v>2.2000000000000002</v>
      </c>
      <c r="BI59">
        <v>-3.4</v>
      </c>
      <c r="BJ59">
        <v>-4.0999999999999996</v>
      </c>
      <c r="BK59">
        <v>-3.3</v>
      </c>
      <c r="BL59" t="s">
        <v>24</v>
      </c>
      <c r="BM59">
        <v>1.6</v>
      </c>
    </row>
    <row r="60" spans="1:65" x14ac:dyDescent="0.25">
      <c r="A60" s="1">
        <v>38899</v>
      </c>
      <c r="B60" s="3">
        <v>93.8</v>
      </c>
      <c r="C60" s="3">
        <v>92.8</v>
      </c>
      <c r="D60" s="3">
        <v>85.1</v>
      </c>
      <c r="E60" s="3">
        <v>89.7</v>
      </c>
      <c r="F60" s="3">
        <v>114.4</v>
      </c>
      <c r="G60" s="3">
        <v>75.400000000000006</v>
      </c>
      <c r="H60" s="3">
        <v>95</v>
      </c>
      <c r="I60" s="3">
        <v>92.2</v>
      </c>
      <c r="J60" s="3">
        <v>90.5</v>
      </c>
      <c r="K60" s="3">
        <v>96.6</v>
      </c>
      <c r="L60" s="3">
        <v>94.7</v>
      </c>
      <c r="M60" s="3">
        <v>74.5</v>
      </c>
      <c r="N60" s="3">
        <v>105.1</v>
      </c>
      <c r="O60" s="3">
        <v>101.8</v>
      </c>
      <c r="P60" t="s">
        <v>24</v>
      </c>
      <c r="Q60">
        <v>81.400000000000006</v>
      </c>
      <c r="R60">
        <v>3.6</v>
      </c>
      <c r="S60">
        <v>3.3</v>
      </c>
      <c r="T60">
        <v>-0.8</v>
      </c>
      <c r="U60">
        <v>23.2</v>
      </c>
      <c r="V60">
        <v>13.1</v>
      </c>
      <c r="W60">
        <v>5</v>
      </c>
      <c r="X60">
        <v>-1.7</v>
      </c>
      <c r="Y60">
        <v>3.5</v>
      </c>
      <c r="Z60">
        <v>19.899999999999999</v>
      </c>
      <c r="AA60">
        <v>6.9</v>
      </c>
      <c r="AB60">
        <v>4.8</v>
      </c>
      <c r="AC60">
        <v>-3.6</v>
      </c>
      <c r="AD60">
        <v>2.8</v>
      </c>
      <c r="AE60">
        <v>-2.9</v>
      </c>
      <c r="AF60" t="s">
        <v>24</v>
      </c>
      <c r="AG60">
        <v>0.5</v>
      </c>
      <c r="AH60">
        <v>2.8</v>
      </c>
      <c r="AI60">
        <v>3.7</v>
      </c>
      <c r="AJ60">
        <v>-2.2000000000000002</v>
      </c>
      <c r="AK60">
        <v>15.8</v>
      </c>
      <c r="AL60">
        <v>8</v>
      </c>
      <c r="AM60">
        <v>4.2</v>
      </c>
      <c r="AN60">
        <v>4.9000000000000004</v>
      </c>
      <c r="AO60">
        <v>4.5999999999999996</v>
      </c>
      <c r="AP60">
        <v>6.7</v>
      </c>
      <c r="AQ60">
        <v>4.0999999999999996</v>
      </c>
      <c r="AR60">
        <v>3.7</v>
      </c>
      <c r="AS60">
        <v>-4.5</v>
      </c>
      <c r="AT60">
        <v>-0.9</v>
      </c>
      <c r="AU60">
        <v>-4</v>
      </c>
      <c r="AV60" t="s">
        <v>24</v>
      </c>
      <c r="AW60">
        <v>1.3</v>
      </c>
      <c r="AX60">
        <v>2.1</v>
      </c>
      <c r="AY60">
        <v>2.4</v>
      </c>
      <c r="AZ60">
        <v>0.2</v>
      </c>
      <c r="BA60">
        <v>10.4</v>
      </c>
      <c r="BB60">
        <v>0.2</v>
      </c>
      <c r="BC60">
        <v>4.2</v>
      </c>
      <c r="BD60">
        <v>5.2</v>
      </c>
      <c r="BE60">
        <v>4.5</v>
      </c>
      <c r="BF60">
        <v>4.3</v>
      </c>
      <c r="BG60">
        <v>4.2</v>
      </c>
      <c r="BH60">
        <v>2.6</v>
      </c>
      <c r="BI60">
        <v>-3.8</v>
      </c>
      <c r="BJ60">
        <v>-3.1</v>
      </c>
      <c r="BK60">
        <v>-2.8</v>
      </c>
      <c r="BL60" t="s">
        <v>24</v>
      </c>
      <c r="BM60">
        <v>1</v>
      </c>
    </row>
    <row r="61" spans="1:65" x14ac:dyDescent="0.25">
      <c r="A61" s="1">
        <v>38930</v>
      </c>
      <c r="B61" s="3">
        <v>98.6</v>
      </c>
      <c r="C61" s="3">
        <v>96</v>
      </c>
      <c r="D61" s="3">
        <v>93.7</v>
      </c>
      <c r="E61" s="3">
        <v>91</v>
      </c>
      <c r="F61" s="3">
        <v>113.7</v>
      </c>
      <c r="G61" s="3">
        <v>78.8</v>
      </c>
      <c r="H61" s="3">
        <v>98.6</v>
      </c>
      <c r="I61" s="3">
        <v>95.9</v>
      </c>
      <c r="J61" s="3">
        <v>84</v>
      </c>
      <c r="K61" s="3">
        <v>100.1</v>
      </c>
      <c r="L61" s="3">
        <v>100.3</v>
      </c>
      <c r="M61" s="3">
        <v>82.6</v>
      </c>
      <c r="N61" s="3">
        <v>108.6</v>
      </c>
      <c r="O61" s="3">
        <v>101.9</v>
      </c>
      <c r="P61" t="s">
        <v>24</v>
      </c>
      <c r="Q61">
        <v>87.7</v>
      </c>
      <c r="R61">
        <v>3.1</v>
      </c>
      <c r="S61">
        <v>3.9</v>
      </c>
      <c r="T61">
        <v>0.1</v>
      </c>
      <c r="U61">
        <v>18.7</v>
      </c>
      <c r="V61">
        <v>7.1</v>
      </c>
      <c r="W61">
        <v>1.6</v>
      </c>
      <c r="X61">
        <v>0.5</v>
      </c>
      <c r="Y61">
        <v>5.0999999999999996</v>
      </c>
      <c r="Z61">
        <v>0.9</v>
      </c>
      <c r="AA61">
        <v>1</v>
      </c>
      <c r="AB61">
        <v>3.8</v>
      </c>
      <c r="AC61">
        <v>-2.1</v>
      </c>
      <c r="AD61">
        <v>2.2000000000000002</v>
      </c>
      <c r="AE61">
        <v>-3.7</v>
      </c>
      <c r="AF61" t="s">
        <v>24</v>
      </c>
      <c r="AG61">
        <v>4.3</v>
      </c>
      <c r="AH61">
        <v>2.8</v>
      </c>
      <c r="AI61">
        <v>3.8</v>
      </c>
      <c r="AJ61">
        <v>-1.9</v>
      </c>
      <c r="AK61">
        <v>16.2</v>
      </c>
      <c r="AL61">
        <v>7.9</v>
      </c>
      <c r="AM61">
        <v>3.8</v>
      </c>
      <c r="AN61">
        <v>4.3</v>
      </c>
      <c r="AO61">
        <v>4.5999999999999996</v>
      </c>
      <c r="AP61">
        <v>5.9</v>
      </c>
      <c r="AQ61">
        <v>3.6</v>
      </c>
      <c r="AR61">
        <v>3.7</v>
      </c>
      <c r="AS61">
        <v>-4.0999999999999996</v>
      </c>
      <c r="AT61">
        <v>-0.5</v>
      </c>
      <c r="AU61">
        <v>-4</v>
      </c>
      <c r="AV61" t="s">
        <v>24</v>
      </c>
      <c r="AW61">
        <v>1.8</v>
      </c>
      <c r="AX61">
        <v>2.1</v>
      </c>
      <c r="AY61">
        <v>2.4</v>
      </c>
      <c r="AZ61">
        <v>-0.6</v>
      </c>
      <c r="BA61">
        <v>11.9</v>
      </c>
      <c r="BB61">
        <v>1.1000000000000001</v>
      </c>
      <c r="BC61">
        <v>4</v>
      </c>
      <c r="BD61">
        <v>4.3</v>
      </c>
      <c r="BE61">
        <v>4.5999999999999996</v>
      </c>
      <c r="BF61">
        <v>4.4000000000000004</v>
      </c>
      <c r="BG61">
        <v>3.9</v>
      </c>
      <c r="BH61">
        <v>2.5</v>
      </c>
      <c r="BI61">
        <v>-3.8</v>
      </c>
      <c r="BJ61">
        <v>-2.5</v>
      </c>
      <c r="BK61">
        <v>-3.4</v>
      </c>
      <c r="BL61" t="s">
        <v>24</v>
      </c>
      <c r="BM61">
        <v>1</v>
      </c>
    </row>
    <row r="62" spans="1:65" x14ac:dyDescent="0.25">
      <c r="A62" s="1">
        <v>38961</v>
      </c>
      <c r="B62" s="3">
        <v>93.2</v>
      </c>
      <c r="C62" s="3">
        <v>97.5</v>
      </c>
      <c r="D62" s="3">
        <v>95.4</v>
      </c>
      <c r="E62" s="3">
        <v>90.5</v>
      </c>
      <c r="F62" s="3">
        <v>112.8</v>
      </c>
      <c r="G62" s="3">
        <v>89.9</v>
      </c>
      <c r="H62" s="3">
        <v>97.2</v>
      </c>
      <c r="I62" s="3">
        <v>92.8</v>
      </c>
      <c r="J62" s="3">
        <v>91.5</v>
      </c>
      <c r="K62" s="3">
        <v>95.5</v>
      </c>
      <c r="L62" s="3">
        <v>94.2</v>
      </c>
      <c r="M62" s="3">
        <v>73.599999999999994</v>
      </c>
      <c r="N62" s="3">
        <v>103.4</v>
      </c>
      <c r="O62" s="3">
        <v>93.9</v>
      </c>
      <c r="P62" t="s">
        <v>24</v>
      </c>
      <c r="Q62">
        <v>82.6</v>
      </c>
      <c r="R62">
        <v>1.3</v>
      </c>
      <c r="S62">
        <v>4.7</v>
      </c>
      <c r="T62">
        <v>3.5</v>
      </c>
      <c r="U62">
        <v>16.100000000000001</v>
      </c>
      <c r="V62">
        <v>9.1999999999999993</v>
      </c>
      <c r="W62">
        <v>5.7</v>
      </c>
      <c r="X62">
        <v>3.3</v>
      </c>
      <c r="Y62">
        <v>4.7</v>
      </c>
      <c r="Z62">
        <v>12.1</v>
      </c>
      <c r="AA62">
        <v>-3.8</v>
      </c>
      <c r="AB62">
        <v>1</v>
      </c>
      <c r="AC62">
        <v>-14.4</v>
      </c>
      <c r="AD62">
        <v>2.8</v>
      </c>
      <c r="AE62">
        <v>2.8</v>
      </c>
      <c r="AF62" t="s">
        <v>24</v>
      </c>
      <c r="AG62">
        <v>-0.4</v>
      </c>
      <c r="AH62">
        <v>2.6</v>
      </c>
      <c r="AI62">
        <v>3.9</v>
      </c>
      <c r="AJ62">
        <v>-1.3</v>
      </c>
      <c r="AK62">
        <v>16.2</v>
      </c>
      <c r="AL62">
        <v>8.1</v>
      </c>
      <c r="AM62">
        <v>4.0999999999999996</v>
      </c>
      <c r="AN62">
        <v>4.2</v>
      </c>
      <c r="AO62">
        <v>4.5999999999999996</v>
      </c>
      <c r="AP62">
        <v>6.6</v>
      </c>
      <c r="AQ62">
        <v>2.8</v>
      </c>
      <c r="AR62">
        <v>3.4</v>
      </c>
      <c r="AS62">
        <v>-5.4</v>
      </c>
      <c r="AT62">
        <v>-0.2</v>
      </c>
      <c r="AU62">
        <v>-3.3</v>
      </c>
      <c r="AV62" t="s">
        <v>24</v>
      </c>
      <c r="AW62">
        <v>1.5</v>
      </c>
      <c r="AX62">
        <v>2.2000000000000002</v>
      </c>
      <c r="AY62">
        <v>3</v>
      </c>
      <c r="AZ62">
        <v>-0.6</v>
      </c>
      <c r="BA62">
        <v>13</v>
      </c>
      <c r="BB62">
        <v>3.1</v>
      </c>
      <c r="BC62">
        <v>4.7</v>
      </c>
      <c r="BD62">
        <v>4.0999999999999996</v>
      </c>
      <c r="BE62">
        <v>4.5999999999999996</v>
      </c>
      <c r="BF62">
        <v>5.0999999999999996</v>
      </c>
      <c r="BG62">
        <v>3.1</v>
      </c>
      <c r="BH62">
        <v>2.8</v>
      </c>
      <c r="BI62">
        <v>-5</v>
      </c>
      <c r="BJ62">
        <v>-1.3</v>
      </c>
      <c r="BK62">
        <v>-3.1</v>
      </c>
      <c r="BL62" t="s">
        <v>24</v>
      </c>
      <c r="BM62">
        <v>1.2</v>
      </c>
    </row>
    <row r="63" spans="1:65" x14ac:dyDescent="0.25">
      <c r="A63" s="1">
        <v>38991</v>
      </c>
      <c r="B63" s="3">
        <v>97.5</v>
      </c>
      <c r="C63" s="3">
        <v>108.9</v>
      </c>
      <c r="D63" s="3">
        <v>95.6</v>
      </c>
      <c r="E63" s="3">
        <v>91.4</v>
      </c>
      <c r="F63" s="3">
        <v>118.7</v>
      </c>
      <c r="G63" s="3">
        <v>107.9</v>
      </c>
      <c r="H63" s="3">
        <v>99.9</v>
      </c>
      <c r="I63" s="3">
        <v>94.9</v>
      </c>
      <c r="J63" s="3">
        <v>91.8</v>
      </c>
      <c r="K63" s="3">
        <v>97.9</v>
      </c>
      <c r="L63" s="3">
        <v>97.6</v>
      </c>
      <c r="M63" s="3">
        <v>79.3</v>
      </c>
      <c r="N63" s="3">
        <v>108.1</v>
      </c>
      <c r="O63" s="3">
        <v>100.3</v>
      </c>
      <c r="P63" t="s">
        <v>24</v>
      </c>
      <c r="Q63">
        <v>85.2</v>
      </c>
      <c r="R63">
        <v>4</v>
      </c>
      <c r="S63">
        <v>7</v>
      </c>
      <c r="T63">
        <v>-7.8</v>
      </c>
      <c r="U63">
        <v>12.5</v>
      </c>
      <c r="V63">
        <v>10.5</v>
      </c>
      <c r="W63">
        <v>10.9</v>
      </c>
      <c r="X63">
        <v>4.5999999999999996</v>
      </c>
      <c r="Y63">
        <v>3.1</v>
      </c>
      <c r="Z63">
        <v>8.1</v>
      </c>
      <c r="AA63">
        <v>-2.4</v>
      </c>
      <c r="AB63">
        <v>4.9000000000000004</v>
      </c>
      <c r="AC63">
        <v>-2.4</v>
      </c>
      <c r="AD63">
        <v>1.8</v>
      </c>
      <c r="AE63">
        <v>2.6</v>
      </c>
      <c r="AF63" t="s">
        <v>24</v>
      </c>
      <c r="AG63">
        <v>4</v>
      </c>
      <c r="AH63">
        <v>2.8</v>
      </c>
      <c r="AI63">
        <v>4.2</v>
      </c>
      <c r="AJ63">
        <v>-2</v>
      </c>
      <c r="AK63">
        <v>15.8</v>
      </c>
      <c r="AL63">
        <v>8.3000000000000007</v>
      </c>
      <c r="AM63">
        <v>4.9000000000000004</v>
      </c>
      <c r="AN63">
        <v>4.2</v>
      </c>
      <c r="AO63">
        <v>4.5</v>
      </c>
      <c r="AP63">
        <v>6.8</v>
      </c>
      <c r="AQ63">
        <v>2.2000000000000002</v>
      </c>
      <c r="AR63">
        <v>3.6</v>
      </c>
      <c r="AS63">
        <v>-5.0999999999999996</v>
      </c>
      <c r="AT63">
        <v>0</v>
      </c>
      <c r="AU63">
        <v>-2.7</v>
      </c>
      <c r="AV63" t="s">
        <v>24</v>
      </c>
      <c r="AW63">
        <v>1.8</v>
      </c>
      <c r="AX63">
        <v>2.6</v>
      </c>
      <c r="AY63">
        <v>3.8</v>
      </c>
      <c r="AZ63">
        <v>-2.2999999999999998</v>
      </c>
      <c r="BA63">
        <v>13.5</v>
      </c>
      <c r="BB63">
        <v>5.3</v>
      </c>
      <c r="BC63">
        <v>6</v>
      </c>
      <c r="BD63">
        <v>4.3</v>
      </c>
      <c r="BE63">
        <v>4.4000000000000004</v>
      </c>
      <c r="BF63">
        <v>5.5</v>
      </c>
      <c r="BG63">
        <v>2.5</v>
      </c>
      <c r="BH63">
        <v>3.2</v>
      </c>
      <c r="BI63">
        <v>-5.0999999999999996</v>
      </c>
      <c r="BJ63">
        <v>-0.6</v>
      </c>
      <c r="BK63">
        <v>-2.2999999999999998</v>
      </c>
      <c r="BL63" t="s">
        <v>24</v>
      </c>
      <c r="BM63">
        <v>1.6</v>
      </c>
    </row>
    <row r="64" spans="1:65" x14ac:dyDescent="0.25">
      <c r="A64" s="1">
        <v>39022</v>
      </c>
      <c r="B64" s="3">
        <v>95.9</v>
      </c>
      <c r="C64" s="3">
        <v>107.6</v>
      </c>
      <c r="D64" s="3">
        <v>101</v>
      </c>
      <c r="E64" s="3">
        <v>93</v>
      </c>
      <c r="F64" s="3">
        <v>120.9</v>
      </c>
      <c r="G64" s="3">
        <v>110.4</v>
      </c>
      <c r="H64" s="3">
        <v>97.4</v>
      </c>
      <c r="I64" s="3">
        <v>93.5</v>
      </c>
      <c r="J64" s="3">
        <v>90.4</v>
      </c>
      <c r="K64" s="3">
        <v>94.8</v>
      </c>
      <c r="L64" s="3">
        <v>94.5</v>
      </c>
      <c r="M64" s="3">
        <v>76.3</v>
      </c>
      <c r="N64" s="3">
        <v>107.8</v>
      </c>
      <c r="O64" s="3">
        <v>97.5</v>
      </c>
      <c r="P64" t="s">
        <v>24</v>
      </c>
      <c r="Q64">
        <v>80.900000000000006</v>
      </c>
      <c r="R64">
        <v>3.7</v>
      </c>
      <c r="S64">
        <v>4.2</v>
      </c>
      <c r="T64">
        <v>2.2999999999999998</v>
      </c>
      <c r="U64">
        <v>20.399999999999999</v>
      </c>
      <c r="V64">
        <v>4.9000000000000004</v>
      </c>
      <c r="W64">
        <v>2.4</v>
      </c>
      <c r="X64">
        <v>5.0999999999999996</v>
      </c>
      <c r="Y64">
        <v>6.6</v>
      </c>
      <c r="Z64">
        <v>10.1</v>
      </c>
      <c r="AA64">
        <v>-2.8</v>
      </c>
      <c r="AB64">
        <v>2.4</v>
      </c>
      <c r="AC64">
        <v>3.8</v>
      </c>
      <c r="AD64">
        <v>0</v>
      </c>
      <c r="AE64">
        <v>2.6</v>
      </c>
      <c r="AF64" t="s">
        <v>24</v>
      </c>
      <c r="AG64">
        <v>6.2</v>
      </c>
      <c r="AH64">
        <v>2.9</v>
      </c>
      <c r="AI64">
        <v>4.2</v>
      </c>
      <c r="AJ64">
        <v>-1.6</v>
      </c>
      <c r="AK64">
        <v>16.2</v>
      </c>
      <c r="AL64">
        <v>8</v>
      </c>
      <c r="AM64">
        <v>4.5999999999999996</v>
      </c>
      <c r="AN64">
        <v>4.3</v>
      </c>
      <c r="AO64">
        <v>4.7</v>
      </c>
      <c r="AP64">
        <v>7.1</v>
      </c>
      <c r="AQ64">
        <v>1.7</v>
      </c>
      <c r="AR64">
        <v>3.5</v>
      </c>
      <c r="AS64">
        <v>-4.3</v>
      </c>
      <c r="AT64">
        <v>0</v>
      </c>
      <c r="AU64">
        <v>-2.2000000000000002</v>
      </c>
      <c r="AV64" t="s">
        <v>24</v>
      </c>
      <c r="AW64">
        <v>2.2000000000000002</v>
      </c>
      <c r="AX64">
        <v>2.8</v>
      </c>
      <c r="AY64">
        <v>4.2</v>
      </c>
      <c r="AZ64">
        <v>-1.8</v>
      </c>
      <c r="BA64">
        <v>15.2</v>
      </c>
      <c r="BB64">
        <v>6.5</v>
      </c>
      <c r="BC64">
        <v>5</v>
      </c>
      <c r="BD64">
        <v>4.8</v>
      </c>
      <c r="BE64">
        <v>4.7</v>
      </c>
      <c r="BF64">
        <v>6.2</v>
      </c>
      <c r="BG64">
        <v>1.9</v>
      </c>
      <c r="BH64">
        <v>3.4</v>
      </c>
      <c r="BI64">
        <v>-4.0999999999999996</v>
      </c>
      <c r="BJ64">
        <v>-0.4</v>
      </c>
      <c r="BK64">
        <v>-2</v>
      </c>
      <c r="BL64" t="s">
        <v>24</v>
      </c>
      <c r="BM64">
        <v>2.4</v>
      </c>
    </row>
    <row r="65" spans="1:65" x14ac:dyDescent="0.25">
      <c r="A65" s="1">
        <v>39052</v>
      </c>
      <c r="B65" s="3">
        <v>87</v>
      </c>
      <c r="C65" s="3">
        <v>101.2</v>
      </c>
      <c r="D65" s="3">
        <v>74</v>
      </c>
      <c r="E65" s="3">
        <v>91.7</v>
      </c>
      <c r="F65" s="3">
        <v>104.4</v>
      </c>
      <c r="G65" s="3">
        <v>107</v>
      </c>
      <c r="H65" s="3">
        <v>91.6</v>
      </c>
      <c r="I65" s="3">
        <v>88.2</v>
      </c>
      <c r="J65" s="3">
        <v>92.3</v>
      </c>
      <c r="K65" s="3">
        <v>92.2</v>
      </c>
      <c r="L65" s="3">
        <v>85.1</v>
      </c>
      <c r="M65" s="3">
        <v>70</v>
      </c>
      <c r="N65" s="3">
        <v>92.7</v>
      </c>
      <c r="O65" s="3">
        <v>88.4</v>
      </c>
      <c r="P65" t="s">
        <v>24</v>
      </c>
      <c r="Q65">
        <v>72.5</v>
      </c>
      <c r="R65">
        <v>0.4</v>
      </c>
      <c r="S65">
        <v>-3.4</v>
      </c>
      <c r="T65">
        <v>0.3</v>
      </c>
      <c r="U65">
        <v>11.2</v>
      </c>
      <c r="V65">
        <v>5.3</v>
      </c>
      <c r="W65">
        <v>1.2</v>
      </c>
      <c r="X65">
        <v>-7.8</v>
      </c>
      <c r="Y65">
        <v>7.5</v>
      </c>
      <c r="Z65">
        <v>9.9</v>
      </c>
      <c r="AA65">
        <v>-3.6</v>
      </c>
      <c r="AB65">
        <v>-0.9</v>
      </c>
      <c r="AC65">
        <v>-0.2</v>
      </c>
      <c r="AD65">
        <v>-1.3</v>
      </c>
      <c r="AE65">
        <v>-0.6</v>
      </c>
      <c r="AF65" t="s">
        <v>24</v>
      </c>
      <c r="AG65">
        <v>-0.2</v>
      </c>
      <c r="AH65">
        <v>2.7</v>
      </c>
      <c r="AI65">
        <v>3.5</v>
      </c>
      <c r="AJ65">
        <v>-1.5</v>
      </c>
      <c r="AK65">
        <v>15.8</v>
      </c>
      <c r="AL65">
        <v>7.8</v>
      </c>
      <c r="AM65">
        <v>4.2</v>
      </c>
      <c r="AN65">
        <v>3.2</v>
      </c>
      <c r="AO65">
        <v>4.9000000000000004</v>
      </c>
      <c r="AP65">
        <v>7.3</v>
      </c>
      <c r="AQ65">
        <v>1.3</v>
      </c>
      <c r="AR65">
        <v>3.1</v>
      </c>
      <c r="AS65">
        <v>-4</v>
      </c>
      <c r="AT65">
        <v>-0.1</v>
      </c>
      <c r="AU65">
        <v>-2.1</v>
      </c>
      <c r="AV65" t="s">
        <v>24</v>
      </c>
      <c r="AW65">
        <v>2</v>
      </c>
      <c r="AX65">
        <v>2.7</v>
      </c>
      <c r="AY65">
        <v>3.5</v>
      </c>
      <c r="AZ65">
        <v>-1.5</v>
      </c>
      <c r="BA65">
        <v>15.8</v>
      </c>
      <c r="BB65">
        <v>7.8</v>
      </c>
      <c r="BC65">
        <v>4.2</v>
      </c>
      <c r="BD65">
        <v>3.2</v>
      </c>
      <c r="BE65">
        <v>4.9000000000000004</v>
      </c>
      <c r="BF65">
        <v>7.3</v>
      </c>
      <c r="BG65">
        <v>1.3</v>
      </c>
      <c r="BH65">
        <v>3.1</v>
      </c>
      <c r="BI65">
        <v>-4</v>
      </c>
      <c r="BJ65">
        <v>-0.1</v>
      </c>
      <c r="BK65">
        <v>-2.1</v>
      </c>
      <c r="BL65" t="s">
        <v>24</v>
      </c>
      <c r="BM65">
        <v>2</v>
      </c>
    </row>
    <row r="66" spans="1:65" x14ac:dyDescent="0.25">
      <c r="A66" s="1">
        <v>39083</v>
      </c>
      <c r="B66" s="3">
        <v>87</v>
      </c>
      <c r="C66" s="3">
        <v>104.4</v>
      </c>
      <c r="D66" s="3">
        <v>81.099999999999994</v>
      </c>
      <c r="E66" s="3">
        <v>89.4</v>
      </c>
      <c r="F66" s="3">
        <v>103.3</v>
      </c>
      <c r="G66" s="3">
        <v>97.9</v>
      </c>
      <c r="H66" s="3">
        <v>100.4</v>
      </c>
      <c r="I66" s="3">
        <v>89.1</v>
      </c>
      <c r="J66" s="3">
        <v>89.3</v>
      </c>
      <c r="K66" s="3">
        <v>94.4</v>
      </c>
      <c r="L66" s="3">
        <v>83.3</v>
      </c>
      <c r="M66" s="3">
        <v>67.8</v>
      </c>
      <c r="N66" s="3">
        <v>98.1</v>
      </c>
      <c r="O66" s="3">
        <v>89.4</v>
      </c>
      <c r="P66" t="s">
        <v>24</v>
      </c>
      <c r="Q66">
        <v>71.3</v>
      </c>
      <c r="R66">
        <v>4</v>
      </c>
      <c r="S66">
        <v>4.3</v>
      </c>
      <c r="T66">
        <v>10.199999999999999</v>
      </c>
      <c r="U66">
        <v>12.6</v>
      </c>
      <c r="V66">
        <v>-4.5999999999999996</v>
      </c>
      <c r="W66">
        <v>2.9</v>
      </c>
      <c r="X66">
        <v>5.4</v>
      </c>
      <c r="Y66">
        <v>5.7</v>
      </c>
      <c r="Z66">
        <v>3.7</v>
      </c>
      <c r="AA66">
        <v>-1.3</v>
      </c>
      <c r="AB66">
        <v>2.7</v>
      </c>
      <c r="AC66">
        <v>5.5</v>
      </c>
      <c r="AD66">
        <v>2.1</v>
      </c>
      <c r="AE66">
        <v>6.3</v>
      </c>
      <c r="AF66" t="s">
        <v>24</v>
      </c>
      <c r="AG66">
        <v>16.7</v>
      </c>
      <c r="AH66">
        <v>4</v>
      </c>
      <c r="AI66">
        <v>4.3</v>
      </c>
      <c r="AJ66">
        <v>10.199999999999999</v>
      </c>
      <c r="AK66">
        <v>12.6</v>
      </c>
      <c r="AL66">
        <v>-4.5999999999999996</v>
      </c>
      <c r="AM66">
        <v>2.9</v>
      </c>
      <c r="AN66">
        <v>5.4</v>
      </c>
      <c r="AO66">
        <v>5.7</v>
      </c>
      <c r="AP66">
        <v>3.7</v>
      </c>
      <c r="AQ66">
        <v>-1.3</v>
      </c>
      <c r="AR66">
        <v>2.7</v>
      </c>
      <c r="AS66">
        <v>5.5</v>
      </c>
      <c r="AT66">
        <v>2.1</v>
      </c>
      <c r="AU66">
        <v>6.3</v>
      </c>
      <c r="AV66" t="s">
        <v>24</v>
      </c>
      <c r="AW66">
        <v>16.7</v>
      </c>
      <c r="AX66">
        <v>2.7</v>
      </c>
      <c r="AY66">
        <v>3.7</v>
      </c>
      <c r="AZ66">
        <v>-1</v>
      </c>
      <c r="BA66">
        <v>15.9</v>
      </c>
      <c r="BB66">
        <v>6.6</v>
      </c>
      <c r="BC66">
        <v>4.2</v>
      </c>
      <c r="BD66">
        <v>3.1</v>
      </c>
      <c r="BE66">
        <v>5</v>
      </c>
      <c r="BF66">
        <v>7.4</v>
      </c>
      <c r="BG66">
        <v>0.6</v>
      </c>
      <c r="BH66">
        <v>3.2</v>
      </c>
      <c r="BI66">
        <v>-3.1</v>
      </c>
      <c r="BJ66">
        <v>0</v>
      </c>
      <c r="BK66">
        <v>-1.5</v>
      </c>
      <c r="BL66" t="s">
        <v>24</v>
      </c>
      <c r="BM66">
        <v>3</v>
      </c>
    </row>
    <row r="67" spans="1:65" x14ac:dyDescent="0.25">
      <c r="A67" s="1">
        <v>39114</v>
      </c>
      <c r="B67" s="3">
        <v>82.6</v>
      </c>
      <c r="C67" s="3">
        <v>90.2</v>
      </c>
      <c r="D67" s="3">
        <v>77.599999999999994</v>
      </c>
      <c r="E67" s="3">
        <v>76.5</v>
      </c>
      <c r="F67" s="3">
        <v>97.9</v>
      </c>
      <c r="G67" s="3">
        <v>80.599999999999994</v>
      </c>
      <c r="H67" s="3">
        <v>87</v>
      </c>
      <c r="I67" s="3">
        <v>83.4</v>
      </c>
      <c r="J67" s="3">
        <v>80.3</v>
      </c>
      <c r="K67" s="3">
        <v>85.8</v>
      </c>
      <c r="L67" s="3">
        <v>81.3</v>
      </c>
      <c r="M67" s="3">
        <v>67</v>
      </c>
      <c r="N67" s="3">
        <v>98.6</v>
      </c>
      <c r="O67" s="3">
        <v>90</v>
      </c>
      <c r="P67" t="s">
        <v>24</v>
      </c>
      <c r="Q67">
        <v>67</v>
      </c>
      <c r="R67">
        <v>3</v>
      </c>
      <c r="S67">
        <v>2.6</v>
      </c>
      <c r="T67">
        <v>-10.8</v>
      </c>
      <c r="U67">
        <v>8.1</v>
      </c>
      <c r="V67">
        <v>1.4</v>
      </c>
      <c r="W67">
        <v>6.1</v>
      </c>
      <c r="X67">
        <v>-0.8</v>
      </c>
      <c r="Y67">
        <v>3.5</v>
      </c>
      <c r="Z67">
        <v>7.7</v>
      </c>
      <c r="AA67">
        <v>-2.6</v>
      </c>
      <c r="AB67">
        <v>3.6</v>
      </c>
      <c r="AC67">
        <v>4.5</v>
      </c>
      <c r="AD67">
        <v>3.1</v>
      </c>
      <c r="AE67">
        <v>5.9</v>
      </c>
      <c r="AF67" t="s">
        <v>24</v>
      </c>
      <c r="AG67">
        <v>-1</v>
      </c>
      <c r="AH67">
        <v>3.5</v>
      </c>
      <c r="AI67">
        <v>3.5</v>
      </c>
      <c r="AJ67">
        <v>-1.2</v>
      </c>
      <c r="AK67">
        <v>10.5</v>
      </c>
      <c r="AL67">
        <v>-1.8</v>
      </c>
      <c r="AM67">
        <v>4.3</v>
      </c>
      <c r="AN67">
        <v>2.4</v>
      </c>
      <c r="AO67">
        <v>4.7</v>
      </c>
      <c r="AP67">
        <v>5.6</v>
      </c>
      <c r="AQ67">
        <v>-1.9</v>
      </c>
      <c r="AR67">
        <v>3.1</v>
      </c>
      <c r="AS67">
        <v>5</v>
      </c>
      <c r="AT67">
        <v>2.6</v>
      </c>
      <c r="AU67">
        <v>6.1</v>
      </c>
      <c r="AV67" t="s">
        <v>24</v>
      </c>
      <c r="AW67">
        <v>7.4</v>
      </c>
      <c r="AX67">
        <v>2.6</v>
      </c>
      <c r="AY67">
        <v>3.6</v>
      </c>
      <c r="AZ67">
        <v>-3</v>
      </c>
      <c r="BA67">
        <v>15.6</v>
      </c>
      <c r="BB67">
        <v>6</v>
      </c>
      <c r="BC67">
        <v>4.5999999999999996</v>
      </c>
      <c r="BD67">
        <v>2.5</v>
      </c>
      <c r="BE67">
        <v>4.7</v>
      </c>
      <c r="BF67">
        <v>7.9</v>
      </c>
      <c r="BG67">
        <v>-0.2</v>
      </c>
      <c r="BH67">
        <v>3.1</v>
      </c>
      <c r="BI67">
        <v>-2.4</v>
      </c>
      <c r="BJ67">
        <v>0.3</v>
      </c>
      <c r="BK67">
        <v>-1</v>
      </c>
      <c r="BL67" t="s">
        <v>24</v>
      </c>
      <c r="BM67">
        <v>2.6</v>
      </c>
    </row>
    <row r="68" spans="1:65" x14ac:dyDescent="0.25">
      <c r="A68" s="1">
        <v>39142</v>
      </c>
      <c r="B68" s="3">
        <v>96.4</v>
      </c>
      <c r="C68" s="3">
        <v>94.2</v>
      </c>
      <c r="D68" s="3">
        <v>100</v>
      </c>
      <c r="E68" s="3">
        <v>89</v>
      </c>
      <c r="F68" s="3">
        <v>106.9</v>
      </c>
      <c r="G68" s="3">
        <v>83</v>
      </c>
      <c r="H68" s="3">
        <v>95.9</v>
      </c>
      <c r="I68" s="3">
        <v>96.4</v>
      </c>
      <c r="J68" s="3">
        <v>91.1</v>
      </c>
      <c r="K68" s="3">
        <v>100.6</v>
      </c>
      <c r="L68" s="3">
        <v>93.8</v>
      </c>
      <c r="M68" s="3">
        <v>82.7</v>
      </c>
      <c r="N68" s="3">
        <v>109.7</v>
      </c>
      <c r="O68" s="3">
        <v>112.6</v>
      </c>
      <c r="P68" t="s">
        <v>24</v>
      </c>
      <c r="Q68">
        <v>79.099999999999994</v>
      </c>
      <c r="R68">
        <v>4.4000000000000004</v>
      </c>
      <c r="S68">
        <v>0.3</v>
      </c>
      <c r="T68">
        <v>-2</v>
      </c>
      <c r="U68">
        <v>4.9000000000000004</v>
      </c>
      <c r="V68">
        <v>-2.1</v>
      </c>
      <c r="W68">
        <v>4.8</v>
      </c>
      <c r="X68">
        <v>-0.6</v>
      </c>
      <c r="Y68">
        <v>8.1</v>
      </c>
      <c r="Z68">
        <v>4.7</v>
      </c>
      <c r="AA68">
        <v>5.3</v>
      </c>
      <c r="AB68">
        <v>2.5</v>
      </c>
      <c r="AC68">
        <v>9.4</v>
      </c>
      <c r="AD68">
        <v>2.2000000000000002</v>
      </c>
      <c r="AE68">
        <v>7.7</v>
      </c>
      <c r="AF68" t="s">
        <v>24</v>
      </c>
      <c r="AG68">
        <v>2.2000000000000002</v>
      </c>
      <c r="AH68">
        <v>3.8</v>
      </c>
      <c r="AI68">
        <v>2.4</v>
      </c>
      <c r="AJ68">
        <v>-1.5</v>
      </c>
      <c r="AK68">
        <v>8.5</v>
      </c>
      <c r="AL68">
        <v>-1.9</v>
      </c>
      <c r="AM68">
        <v>4.5</v>
      </c>
      <c r="AN68">
        <v>1.4</v>
      </c>
      <c r="AO68">
        <v>5.9</v>
      </c>
      <c r="AP68">
        <v>5.3</v>
      </c>
      <c r="AQ68">
        <v>0.5</v>
      </c>
      <c r="AR68">
        <v>2.9</v>
      </c>
      <c r="AS68">
        <v>6.6</v>
      </c>
      <c r="AT68">
        <v>2.5</v>
      </c>
      <c r="AU68">
        <v>6.7</v>
      </c>
      <c r="AV68" t="s">
        <v>24</v>
      </c>
      <c r="AW68">
        <v>5.4</v>
      </c>
      <c r="AX68">
        <v>2.5</v>
      </c>
      <c r="AY68">
        <v>3.2</v>
      </c>
      <c r="AZ68">
        <v>-3.8</v>
      </c>
      <c r="BA68">
        <v>14.5</v>
      </c>
      <c r="BB68">
        <v>4.8</v>
      </c>
      <c r="BC68">
        <v>4.8</v>
      </c>
      <c r="BD68">
        <v>1.9</v>
      </c>
      <c r="BE68">
        <v>4.8</v>
      </c>
      <c r="BF68">
        <v>8.1</v>
      </c>
      <c r="BG68">
        <v>0.2</v>
      </c>
      <c r="BH68">
        <v>2.7</v>
      </c>
      <c r="BI68">
        <v>-1.3</v>
      </c>
      <c r="BJ68">
        <v>0.4</v>
      </c>
      <c r="BK68">
        <v>-0.3</v>
      </c>
      <c r="BL68" t="s">
        <v>24</v>
      </c>
      <c r="BM68">
        <v>2.8</v>
      </c>
    </row>
    <row r="69" spans="1:65" x14ac:dyDescent="0.25">
      <c r="A69" s="1">
        <v>39173</v>
      </c>
      <c r="B69" s="3">
        <v>90.6</v>
      </c>
      <c r="C69" s="3">
        <v>86</v>
      </c>
      <c r="D69" s="3">
        <v>94.7</v>
      </c>
      <c r="E69" s="3">
        <v>82.9</v>
      </c>
      <c r="F69" s="3">
        <v>100.1</v>
      </c>
      <c r="G69" s="3">
        <v>75.5</v>
      </c>
      <c r="H69" s="3">
        <v>88</v>
      </c>
      <c r="I69" s="3">
        <v>91.9</v>
      </c>
      <c r="J69" s="3">
        <v>83.7</v>
      </c>
      <c r="K69" s="3">
        <v>96.5</v>
      </c>
      <c r="L69" s="3">
        <v>88</v>
      </c>
      <c r="M69" s="3">
        <v>76.8</v>
      </c>
      <c r="N69" s="3">
        <v>100.8</v>
      </c>
      <c r="O69" s="3">
        <v>113.1</v>
      </c>
      <c r="P69" t="s">
        <v>24</v>
      </c>
      <c r="Q69">
        <v>71.900000000000006</v>
      </c>
      <c r="R69">
        <v>5.8</v>
      </c>
      <c r="S69">
        <v>-2.9</v>
      </c>
      <c r="T69">
        <v>4.5</v>
      </c>
      <c r="U69">
        <v>3</v>
      </c>
      <c r="V69">
        <v>0.7</v>
      </c>
      <c r="W69">
        <v>5.3</v>
      </c>
      <c r="X69">
        <v>-8.1</v>
      </c>
      <c r="Y69">
        <v>9.1999999999999993</v>
      </c>
      <c r="Z69">
        <v>1.4</v>
      </c>
      <c r="AA69">
        <v>4.5</v>
      </c>
      <c r="AB69">
        <v>4.3</v>
      </c>
      <c r="AC69">
        <v>9.1999999999999993</v>
      </c>
      <c r="AD69">
        <v>8.6</v>
      </c>
      <c r="AE69">
        <v>17.600000000000001</v>
      </c>
      <c r="AF69" t="s">
        <v>24</v>
      </c>
      <c r="AG69">
        <v>-0.8</v>
      </c>
      <c r="AH69">
        <v>4.3</v>
      </c>
      <c r="AI69">
        <v>1.2</v>
      </c>
      <c r="AJ69">
        <v>0</v>
      </c>
      <c r="AK69">
        <v>7.1</v>
      </c>
      <c r="AL69">
        <v>-1.3</v>
      </c>
      <c r="AM69">
        <v>4.7</v>
      </c>
      <c r="AN69">
        <v>-1</v>
      </c>
      <c r="AO69">
        <v>6.7</v>
      </c>
      <c r="AP69">
        <v>4.3</v>
      </c>
      <c r="AQ69">
        <v>1.5</v>
      </c>
      <c r="AR69">
        <v>3.2</v>
      </c>
      <c r="AS69">
        <v>7.3</v>
      </c>
      <c r="AT69">
        <v>3.9</v>
      </c>
      <c r="AU69">
        <v>9.5</v>
      </c>
      <c r="AV69" t="s">
        <v>24</v>
      </c>
      <c r="AW69">
        <v>3.8</v>
      </c>
      <c r="AX69">
        <v>3.1</v>
      </c>
      <c r="AY69">
        <v>2.7</v>
      </c>
      <c r="AZ69">
        <v>-2.7</v>
      </c>
      <c r="BA69">
        <v>13.7</v>
      </c>
      <c r="BB69">
        <v>4.8</v>
      </c>
      <c r="BC69">
        <v>4.5999999999999996</v>
      </c>
      <c r="BD69">
        <v>0.7</v>
      </c>
      <c r="BE69">
        <v>5.5</v>
      </c>
      <c r="BF69">
        <v>8.1</v>
      </c>
      <c r="BG69">
        <v>0.5</v>
      </c>
      <c r="BH69">
        <v>3</v>
      </c>
      <c r="BI69">
        <v>0.1</v>
      </c>
      <c r="BJ69">
        <v>1.9</v>
      </c>
      <c r="BK69">
        <v>2.1</v>
      </c>
      <c r="BL69" t="s">
        <v>24</v>
      </c>
      <c r="BM69">
        <v>3.2</v>
      </c>
    </row>
    <row r="70" spans="1:65" x14ac:dyDescent="0.25">
      <c r="A70" s="1">
        <v>39203</v>
      </c>
      <c r="B70" s="3">
        <v>99.9</v>
      </c>
      <c r="C70" s="3">
        <v>94</v>
      </c>
      <c r="D70" s="3">
        <v>92.4</v>
      </c>
      <c r="E70" s="3">
        <v>90.5</v>
      </c>
      <c r="F70" s="3">
        <v>111.2</v>
      </c>
      <c r="G70" s="3">
        <v>77.5</v>
      </c>
      <c r="H70" s="3">
        <v>98.2</v>
      </c>
      <c r="I70" s="3">
        <v>99.4</v>
      </c>
      <c r="J70" s="3">
        <v>89.4</v>
      </c>
      <c r="K70" s="3">
        <v>101.8</v>
      </c>
      <c r="L70" s="3">
        <v>98.6</v>
      </c>
      <c r="M70" s="3">
        <v>82.9</v>
      </c>
      <c r="N70" s="3">
        <v>114.3</v>
      </c>
      <c r="O70" s="3">
        <v>118.5</v>
      </c>
      <c r="P70" t="s">
        <v>24</v>
      </c>
      <c r="Q70">
        <v>81.7</v>
      </c>
      <c r="R70">
        <v>4.8</v>
      </c>
      <c r="S70">
        <v>2.6</v>
      </c>
      <c r="T70">
        <v>-1.7</v>
      </c>
      <c r="U70">
        <v>1.7</v>
      </c>
      <c r="V70">
        <v>6.1</v>
      </c>
      <c r="W70">
        <v>9.8000000000000007</v>
      </c>
      <c r="X70">
        <v>0.3</v>
      </c>
      <c r="Y70">
        <v>8.6</v>
      </c>
      <c r="Z70">
        <v>1.4</v>
      </c>
      <c r="AA70">
        <v>2.9</v>
      </c>
      <c r="AB70">
        <v>2.8</v>
      </c>
      <c r="AC70">
        <v>3.5</v>
      </c>
      <c r="AD70">
        <v>7.2</v>
      </c>
      <c r="AE70">
        <v>9.6</v>
      </c>
      <c r="AF70" t="s">
        <v>24</v>
      </c>
      <c r="AG70">
        <v>-0.4</v>
      </c>
      <c r="AH70">
        <v>4.4000000000000004</v>
      </c>
      <c r="AI70">
        <v>1.4</v>
      </c>
      <c r="AJ70">
        <v>-0.3</v>
      </c>
      <c r="AK70">
        <v>5.9</v>
      </c>
      <c r="AL70">
        <v>0.2</v>
      </c>
      <c r="AM70">
        <v>5.6</v>
      </c>
      <c r="AN70">
        <v>-0.8</v>
      </c>
      <c r="AO70">
        <v>7.1</v>
      </c>
      <c r="AP70">
        <v>3.7</v>
      </c>
      <c r="AQ70">
        <v>1.8</v>
      </c>
      <c r="AR70">
        <v>3.1</v>
      </c>
      <c r="AS70">
        <v>6.5</v>
      </c>
      <c r="AT70">
        <v>4.5999999999999996</v>
      </c>
      <c r="AU70">
        <v>9.5</v>
      </c>
      <c r="AV70" t="s">
        <v>24</v>
      </c>
      <c r="AW70">
        <v>2.8</v>
      </c>
      <c r="AX70">
        <v>3.1</v>
      </c>
      <c r="AY70">
        <v>2.4</v>
      </c>
      <c r="AZ70">
        <v>-2.2999999999999998</v>
      </c>
      <c r="BA70">
        <v>12.1</v>
      </c>
      <c r="BB70">
        <v>4.9000000000000004</v>
      </c>
      <c r="BC70">
        <v>5.0999999999999996</v>
      </c>
      <c r="BD70">
        <v>0.1</v>
      </c>
      <c r="BE70">
        <v>5.5</v>
      </c>
      <c r="BF70">
        <v>7.9</v>
      </c>
      <c r="BG70">
        <v>0.5</v>
      </c>
      <c r="BH70">
        <v>2.7</v>
      </c>
      <c r="BI70">
        <v>0.4</v>
      </c>
      <c r="BJ70">
        <v>2.4</v>
      </c>
      <c r="BK70">
        <v>3.3</v>
      </c>
      <c r="BL70" t="s">
        <v>24</v>
      </c>
      <c r="BM70">
        <v>2.4</v>
      </c>
    </row>
    <row r="71" spans="1:65" x14ac:dyDescent="0.25">
      <c r="A71" s="1">
        <v>39234</v>
      </c>
      <c r="B71" s="3">
        <v>96.9</v>
      </c>
      <c r="C71" s="3">
        <v>91.9</v>
      </c>
      <c r="D71" s="3">
        <v>91.7</v>
      </c>
      <c r="E71" s="3">
        <v>88.4</v>
      </c>
      <c r="F71" s="3">
        <v>105.1</v>
      </c>
      <c r="G71" s="3">
        <v>75.5</v>
      </c>
      <c r="H71" s="3">
        <v>95.7</v>
      </c>
      <c r="I71" s="3">
        <v>97.7</v>
      </c>
      <c r="J71" s="3">
        <v>91</v>
      </c>
      <c r="K71" s="3">
        <v>96.1</v>
      </c>
      <c r="L71" s="3">
        <v>97.8</v>
      </c>
      <c r="M71" s="3">
        <v>81.099999999999994</v>
      </c>
      <c r="N71" s="3">
        <v>109.6</v>
      </c>
      <c r="O71" s="3">
        <v>107.1</v>
      </c>
      <c r="P71" t="s">
        <v>24</v>
      </c>
      <c r="Q71">
        <v>77.3</v>
      </c>
      <c r="R71">
        <v>6.3</v>
      </c>
      <c r="S71">
        <v>4</v>
      </c>
      <c r="T71">
        <v>7.4</v>
      </c>
      <c r="U71">
        <v>0.7</v>
      </c>
      <c r="V71">
        <v>2.2999999999999998</v>
      </c>
      <c r="W71">
        <v>5.0999999999999996</v>
      </c>
      <c r="X71">
        <v>2.8</v>
      </c>
      <c r="Y71">
        <v>11.3</v>
      </c>
      <c r="Z71">
        <v>1.9</v>
      </c>
      <c r="AA71">
        <v>3.2</v>
      </c>
      <c r="AB71">
        <v>6.1</v>
      </c>
      <c r="AC71">
        <v>5.5</v>
      </c>
      <c r="AD71">
        <v>5.5</v>
      </c>
      <c r="AE71">
        <v>6.3</v>
      </c>
      <c r="AF71" t="s">
        <v>24</v>
      </c>
      <c r="AG71">
        <v>-5</v>
      </c>
      <c r="AH71">
        <v>4.7</v>
      </c>
      <c r="AI71">
        <v>1.8</v>
      </c>
      <c r="AJ71">
        <v>0.9</v>
      </c>
      <c r="AK71">
        <v>5</v>
      </c>
      <c r="AL71">
        <v>0.6</v>
      </c>
      <c r="AM71">
        <v>5.5</v>
      </c>
      <c r="AN71">
        <v>-0.2</v>
      </c>
      <c r="AO71">
        <v>7.8</v>
      </c>
      <c r="AP71">
        <v>3.4</v>
      </c>
      <c r="AQ71">
        <v>2</v>
      </c>
      <c r="AR71">
        <v>3.7</v>
      </c>
      <c r="AS71">
        <v>6.3</v>
      </c>
      <c r="AT71">
        <v>4.8</v>
      </c>
      <c r="AU71">
        <v>9</v>
      </c>
      <c r="AV71" t="s">
        <v>24</v>
      </c>
      <c r="AW71">
        <v>1.4</v>
      </c>
      <c r="AX71">
        <v>3.7</v>
      </c>
      <c r="AY71">
        <v>2.6</v>
      </c>
      <c r="AZ71">
        <v>0.2</v>
      </c>
      <c r="BA71">
        <v>10.8</v>
      </c>
      <c r="BB71">
        <v>4.5</v>
      </c>
      <c r="BC71">
        <v>4.9000000000000004</v>
      </c>
      <c r="BD71">
        <v>0.2</v>
      </c>
      <c r="BE71">
        <v>6.4</v>
      </c>
      <c r="BF71">
        <v>6.6</v>
      </c>
      <c r="BG71">
        <v>0.6</v>
      </c>
      <c r="BH71">
        <v>3.2</v>
      </c>
      <c r="BI71">
        <v>1.2</v>
      </c>
      <c r="BJ71">
        <v>3.1</v>
      </c>
      <c r="BK71">
        <v>4.5</v>
      </c>
      <c r="BL71" t="s">
        <v>24</v>
      </c>
      <c r="BM71">
        <v>1.9</v>
      </c>
    </row>
    <row r="72" spans="1:65" x14ac:dyDescent="0.25">
      <c r="A72" s="1">
        <v>39264</v>
      </c>
      <c r="B72" s="3">
        <v>99.8</v>
      </c>
      <c r="C72" s="3">
        <v>96.8</v>
      </c>
      <c r="D72" s="3">
        <v>85.4</v>
      </c>
      <c r="E72" s="3">
        <v>92.6</v>
      </c>
      <c r="F72" s="3">
        <v>109.2</v>
      </c>
      <c r="G72" s="3">
        <v>77</v>
      </c>
      <c r="H72" s="3">
        <v>102.5</v>
      </c>
      <c r="I72" s="3">
        <v>102.6</v>
      </c>
      <c r="J72" s="3">
        <v>95.7</v>
      </c>
      <c r="K72" s="3">
        <v>95.6</v>
      </c>
      <c r="L72" s="3">
        <v>100.8</v>
      </c>
      <c r="M72" s="3">
        <v>82.9</v>
      </c>
      <c r="N72" s="3">
        <v>111.1</v>
      </c>
      <c r="O72" s="3">
        <v>111.2</v>
      </c>
      <c r="P72" t="s">
        <v>24</v>
      </c>
      <c r="Q72">
        <v>82.5</v>
      </c>
      <c r="R72">
        <v>6.5</v>
      </c>
      <c r="S72">
        <v>4.3</v>
      </c>
      <c r="T72">
        <v>0.4</v>
      </c>
      <c r="U72">
        <v>3.2</v>
      </c>
      <c r="V72">
        <v>-4.5</v>
      </c>
      <c r="W72">
        <v>2.2000000000000002</v>
      </c>
      <c r="X72">
        <v>7.8</v>
      </c>
      <c r="Y72">
        <v>11.2</v>
      </c>
      <c r="Z72">
        <v>5.8</v>
      </c>
      <c r="AA72">
        <v>-1</v>
      </c>
      <c r="AB72">
        <v>6.4</v>
      </c>
      <c r="AC72">
        <v>11.3</v>
      </c>
      <c r="AD72">
        <v>5.7</v>
      </c>
      <c r="AE72">
        <v>9.1999999999999993</v>
      </c>
      <c r="AF72" t="s">
        <v>24</v>
      </c>
      <c r="AG72">
        <v>1.4</v>
      </c>
      <c r="AH72">
        <v>5</v>
      </c>
      <c r="AI72">
        <v>2.2000000000000002</v>
      </c>
      <c r="AJ72">
        <v>0.8</v>
      </c>
      <c r="AK72">
        <v>4.7</v>
      </c>
      <c r="AL72">
        <v>-0.2</v>
      </c>
      <c r="AM72">
        <v>5</v>
      </c>
      <c r="AN72">
        <v>1</v>
      </c>
      <c r="AO72">
        <v>8.3000000000000007</v>
      </c>
      <c r="AP72">
        <v>3.8</v>
      </c>
      <c r="AQ72">
        <v>1.6</v>
      </c>
      <c r="AR72">
        <v>4.0999999999999996</v>
      </c>
      <c r="AS72">
        <v>7</v>
      </c>
      <c r="AT72">
        <v>4.9000000000000004</v>
      </c>
      <c r="AU72">
        <v>9</v>
      </c>
      <c r="AV72" t="s">
        <v>24</v>
      </c>
      <c r="AW72">
        <v>1.4</v>
      </c>
      <c r="AX72">
        <v>4</v>
      </c>
      <c r="AY72">
        <v>2.6</v>
      </c>
      <c r="AZ72">
        <v>0.3</v>
      </c>
      <c r="BA72">
        <v>9.1</v>
      </c>
      <c r="BB72">
        <v>3</v>
      </c>
      <c r="BC72">
        <v>4.7</v>
      </c>
      <c r="BD72">
        <v>1</v>
      </c>
      <c r="BE72">
        <v>7.1</v>
      </c>
      <c r="BF72">
        <v>5.6</v>
      </c>
      <c r="BG72">
        <v>-0.1</v>
      </c>
      <c r="BH72">
        <v>3.3</v>
      </c>
      <c r="BI72">
        <v>2.5</v>
      </c>
      <c r="BJ72">
        <v>3.3</v>
      </c>
      <c r="BK72">
        <v>5.6</v>
      </c>
      <c r="BL72" t="s">
        <v>24</v>
      </c>
      <c r="BM72">
        <v>2</v>
      </c>
    </row>
    <row r="73" spans="1:65" x14ac:dyDescent="0.25">
      <c r="A73" s="1">
        <v>39295</v>
      </c>
      <c r="B73" s="3">
        <v>104.9</v>
      </c>
      <c r="C73" s="3">
        <v>97.9</v>
      </c>
      <c r="D73" s="3">
        <v>105.5</v>
      </c>
      <c r="E73" s="3">
        <v>94.2</v>
      </c>
      <c r="F73" s="3">
        <v>112.7</v>
      </c>
      <c r="G73" s="3">
        <v>81.099999999999994</v>
      </c>
      <c r="H73" s="3">
        <v>99.4</v>
      </c>
      <c r="I73" s="3">
        <v>105.8</v>
      </c>
      <c r="J73" s="3">
        <v>104.1</v>
      </c>
      <c r="K73" s="3">
        <v>102.4</v>
      </c>
      <c r="L73" s="3">
        <v>106.1</v>
      </c>
      <c r="M73" s="3">
        <v>89.7</v>
      </c>
      <c r="N73" s="3">
        <v>115.9</v>
      </c>
      <c r="O73" s="3">
        <v>108.6</v>
      </c>
      <c r="P73" t="s">
        <v>24</v>
      </c>
      <c r="Q73">
        <v>89</v>
      </c>
      <c r="R73">
        <v>6.5</v>
      </c>
      <c r="S73">
        <v>2</v>
      </c>
      <c r="T73">
        <v>12.5</v>
      </c>
      <c r="U73">
        <v>3.5</v>
      </c>
      <c r="V73">
        <v>-0.9</v>
      </c>
      <c r="W73">
        <v>2.8</v>
      </c>
      <c r="X73">
        <v>0.8</v>
      </c>
      <c r="Y73">
        <v>10.3</v>
      </c>
      <c r="Z73">
        <v>23.9</v>
      </c>
      <c r="AA73">
        <v>2.2999999999999998</v>
      </c>
      <c r="AB73">
        <v>5.8</v>
      </c>
      <c r="AC73">
        <v>8.6</v>
      </c>
      <c r="AD73">
        <v>6.8</v>
      </c>
      <c r="AE73">
        <v>6.6</v>
      </c>
      <c r="AF73" t="s">
        <v>24</v>
      </c>
      <c r="AG73">
        <v>1.5</v>
      </c>
      <c r="AH73">
        <v>5.2</v>
      </c>
      <c r="AI73">
        <v>2.2000000000000002</v>
      </c>
      <c r="AJ73">
        <v>2.4</v>
      </c>
      <c r="AK73">
        <v>4.5</v>
      </c>
      <c r="AL73">
        <v>-0.3</v>
      </c>
      <c r="AM73">
        <v>4.8</v>
      </c>
      <c r="AN73">
        <v>0.9</v>
      </c>
      <c r="AO73">
        <v>8.6</v>
      </c>
      <c r="AP73">
        <v>6.2</v>
      </c>
      <c r="AQ73">
        <v>1.7</v>
      </c>
      <c r="AR73">
        <v>4.3</v>
      </c>
      <c r="AS73">
        <v>7.2</v>
      </c>
      <c r="AT73">
        <v>5.2</v>
      </c>
      <c r="AU73">
        <v>8.6999999999999993</v>
      </c>
      <c r="AV73" t="s">
        <v>24</v>
      </c>
      <c r="AW73">
        <v>1.4</v>
      </c>
      <c r="AX73">
        <v>4.3</v>
      </c>
      <c r="AY73">
        <v>2.5</v>
      </c>
      <c r="AZ73">
        <v>1.4</v>
      </c>
      <c r="BA73">
        <v>7.9</v>
      </c>
      <c r="BB73">
        <v>2.2999999999999998</v>
      </c>
      <c r="BC73">
        <v>4.8</v>
      </c>
      <c r="BD73">
        <v>1</v>
      </c>
      <c r="BE73">
        <v>7.5</v>
      </c>
      <c r="BF73">
        <v>7.5</v>
      </c>
      <c r="BG73">
        <v>0</v>
      </c>
      <c r="BH73">
        <v>3.5</v>
      </c>
      <c r="BI73">
        <v>3.4</v>
      </c>
      <c r="BJ73">
        <v>3.7</v>
      </c>
      <c r="BK73">
        <v>6.5</v>
      </c>
      <c r="BL73" t="s">
        <v>24</v>
      </c>
      <c r="BM73">
        <v>1.8</v>
      </c>
    </row>
    <row r="74" spans="1:65" x14ac:dyDescent="0.25">
      <c r="A74" s="1">
        <v>39326</v>
      </c>
      <c r="B74" s="3">
        <v>98.4</v>
      </c>
      <c r="C74" s="3">
        <v>97.9</v>
      </c>
      <c r="D74" s="3">
        <v>96.7</v>
      </c>
      <c r="E74" s="3">
        <v>92</v>
      </c>
      <c r="F74" s="3">
        <v>114</v>
      </c>
      <c r="G74" s="3">
        <v>88.9</v>
      </c>
      <c r="H74" s="3">
        <v>95.1</v>
      </c>
      <c r="I74" s="3">
        <v>99.1</v>
      </c>
      <c r="J74" s="3">
        <v>89.9</v>
      </c>
      <c r="K74" s="3">
        <v>96.3</v>
      </c>
      <c r="L74" s="3">
        <v>102.3</v>
      </c>
      <c r="M74" s="3">
        <v>79.900000000000006</v>
      </c>
      <c r="N74" s="3">
        <v>107.7</v>
      </c>
      <c r="O74" s="3">
        <v>94.7</v>
      </c>
      <c r="P74" t="s">
        <v>24</v>
      </c>
      <c r="Q74">
        <v>86</v>
      </c>
      <c r="R74">
        <v>5.5</v>
      </c>
      <c r="S74">
        <v>0.4</v>
      </c>
      <c r="T74">
        <v>1.3</v>
      </c>
      <c r="U74">
        <v>1.6</v>
      </c>
      <c r="V74">
        <v>1.1000000000000001</v>
      </c>
      <c r="W74">
        <v>-1.1000000000000001</v>
      </c>
      <c r="X74">
        <v>-2.2000000000000002</v>
      </c>
      <c r="Y74">
        <v>6.8</v>
      </c>
      <c r="Z74">
        <v>-1.7</v>
      </c>
      <c r="AA74">
        <v>0.8</v>
      </c>
      <c r="AB74">
        <v>8.6</v>
      </c>
      <c r="AC74">
        <v>8.6999999999999993</v>
      </c>
      <c r="AD74">
        <v>4.2</v>
      </c>
      <c r="AE74">
        <v>0.9</v>
      </c>
      <c r="AF74" t="s">
        <v>24</v>
      </c>
      <c r="AG74">
        <v>4.2</v>
      </c>
      <c r="AH74">
        <v>5.2</v>
      </c>
      <c r="AI74">
        <v>2</v>
      </c>
      <c r="AJ74">
        <v>2.2999999999999998</v>
      </c>
      <c r="AK74">
        <v>4.2</v>
      </c>
      <c r="AL74">
        <v>-0.2</v>
      </c>
      <c r="AM74">
        <v>4</v>
      </c>
      <c r="AN74">
        <v>0.6</v>
      </c>
      <c r="AO74">
        <v>8.4</v>
      </c>
      <c r="AP74">
        <v>5.3</v>
      </c>
      <c r="AQ74">
        <v>1.6</v>
      </c>
      <c r="AR74">
        <v>4.8</v>
      </c>
      <c r="AS74">
        <v>7.4</v>
      </c>
      <c r="AT74">
        <v>5.0999999999999996</v>
      </c>
      <c r="AU74">
        <v>7.9</v>
      </c>
      <c r="AV74" t="s">
        <v>24</v>
      </c>
      <c r="AW74">
        <v>1.7</v>
      </c>
      <c r="AX74">
        <v>4.5999999999999996</v>
      </c>
      <c r="AY74">
        <v>2.1</v>
      </c>
      <c r="AZ74">
        <v>1.2</v>
      </c>
      <c r="BA74">
        <v>6.7</v>
      </c>
      <c r="BB74">
        <v>1.6</v>
      </c>
      <c r="BC74">
        <v>4.2</v>
      </c>
      <c r="BD74">
        <v>0.6</v>
      </c>
      <c r="BE74">
        <v>7.7</v>
      </c>
      <c r="BF74">
        <v>6.3</v>
      </c>
      <c r="BG74">
        <v>0.4</v>
      </c>
      <c r="BH74">
        <v>4.2</v>
      </c>
      <c r="BI74">
        <v>5.6</v>
      </c>
      <c r="BJ74">
        <v>3.8</v>
      </c>
      <c r="BK74">
        <v>6.3</v>
      </c>
      <c r="BL74" t="s">
        <v>24</v>
      </c>
      <c r="BM74">
        <v>2.2000000000000002</v>
      </c>
    </row>
    <row r="75" spans="1:65" x14ac:dyDescent="0.25">
      <c r="A75" s="1">
        <v>39356</v>
      </c>
      <c r="B75" s="3">
        <v>107.8</v>
      </c>
      <c r="C75" s="3">
        <v>112.8</v>
      </c>
      <c r="D75" s="3">
        <v>110.2</v>
      </c>
      <c r="E75" s="3">
        <v>94.1</v>
      </c>
      <c r="F75" s="3">
        <v>125.9</v>
      </c>
      <c r="G75" s="3">
        <v>109.3</v>
      </c>
      <c r="H75" s="3">
        <v>103.4</v>
      </c>
      <c r="I75" s="3">
        <v>104.6</v>
      </c>
      <c r="J75" s="3">
        <v>101.2</v>
      </c>
      <c r="K75" s="3">
        <v>106.1</v>
      </c>
      <c r="L75" s="3">
        <v>109.4</v>
      </c>
      <c r="M75" s="3">
        <v>94</v>
      </c>
      <c r="N75" s="3">
        <v>119.2</v>
      </c>
      <c r="O75" s="3">
        <v>109.3</v>
      </c>
      <c r="P75" t="s">
        <v>24</v>
      </c>
      <c r="Q75">
        <v>89</v>
      </c>
      <c r="R75">
        <v>10.6</v>
      </c>
      <c r="S75">
        <v>3.6</v>
      </c>
      <c r="T75">
        <v>15.3</v>
      </c>
      <c r="U75">
        <v>2.9</v>
      </c>
      <c r="V75">
        <v>6</v>
      </c>
      <c r="W75">
        <v>1.3</v>
      </c>
      <c r="X75">
        <v>3.5</v>
      </c>
      <c r="Y75">
        <v>10.199999999999999</v>
      </c>
      <c r="Z75">
        <v>10.199999999999999</v>
      </c>
      <c r="AA75">
        <v>8.4</v>
      </c>
      <c r="AB75">
        <v>12.1</v>
      </c>
      <c r="AC75">
        <v>18.600000000000001</v>
      </c>
      <c r="AD75">
        <v>10.3</v>
      </c>
      <c r="AE75">
        <v>9</v>
      </c>
      <c r="AF75" t="s">
        <v>24</v>
      </c>
      <c r="AG75">
        <v>4.5</v>
      </c>
      <c r="AH75">
        <v>5.8</v>
      </c>
      <c r="AI75">
        <v>2.2000000000000002</v>
      </c>
      <c r="AJ75">
        <v>3.6</v>
      </c>
      <c r="AK75">
        <v>4</v>
      </c>
      <c r="AL75">
        <v>0.5</v>
      </c>
      <c r="AM75">
        <v>3.7</v>
      </c>
      <c r="AN75">
        <v>0.9</v>
      </c>
      <c r="AO75">
        <v>8.6</v>
      </c>
      <c r="AP75">
        <v>5.8</v>
      </c>
      <c r="AQ75">
        <v>2.2999999999999998</v>
      </c>
      <c r="AR75">
        <v>5.6</v>
      </c>
      <c r="AS75">
        <v>8.6</v>
      </c>
      <c r="AT75">
        <v>5.6</v>
      </c>
      <c r="AU75">
        <v>8</v>
      </c>
      <c r="AV75" t="s">
        <v>24</v>
      </c>
      <c r="AW75">
        <v>2</v>
      </c>
      <c r="AX75">
        <v>5.2</v>
      </c>
      <c r="AY75">
        <v>1.8</v>
      </c>
      <c r="AZ75">
        <v>3.3</v>
      </c>
      <c r="BA75">
        <v>5.9</v>
      </c>
      <c r="BB75">
        <v>1.3</v>
      </c>
      <c r="BC75">
        <v>3.3</v>
      </c>
      <c r="BD75">
        <v>0.5</v>
      </c>
      <c r="BE75">
        <v>8.3000000000000007</v>
      </c>
      <c r="BF75">
        <v>6.5</v>
      </c>
      <c r="BG75">
        <v>1.4</v>
      </c>
      <c r="BH75">
        <v>4.8</v>
      </c>
      <c r="BI75">
        <v>7.5</v>
      </c>
      <c r="BJ75">
        <v>4.5999999999999996</v>
      </c>
      <c r="BK75">
        <v>6.9</v>
      </c>
      <c r="BL75" t="s">
        <v>24</v>
      </c>
      <c r="BM75">
        <v>2.2000000000000002</v>
      </c>
    </row>
    <row r="76" spans="1:65" x14ac:dyDescent="0.25">
      <c r="A76" s="1">
        <v>39387</v>
      </c>
      <c r="B76" s="3">
        <v>102.4</v>
      </c>
      <c r="C76" s="3">
        <v>111.1</v>
      </c>
      <c r="D76" s="3">
        <v>106.6</v>
      </c>
      <c r="E76" s="3">
        <v>92.3</v>
      </c>
      <c r="F76" s="3">
        <v>123.4</v>
      </c>
      <c r="G76" s="3">
        <v>113.7</v>
      </c>
      <c r="H76" s="3">
        <v>99.7</v>
      </c>
      <c r="I76" s="3">
        <v>102.4</v>
      </c>
      <c r="J76" s="3">
        <v>102.4</v>
      </c>
      <c r="K76" s="3">
        <v>99.4</v>
      </c>
      <c r="L76" s="3">
        <v>102.1</v>
      </c>
      <c r="M76" s="3">
        <v>82.3</v>
      </c>
      <c r="N76" s="3">
        <v>114.4</v>
      </c>
      <c r="O76" s="3">
        <v>104.2</v>
      </c>
      <c r="P76" t="s">
        <v>24</v>
      </c>
      <c r="Q76">
        <v>84.2</v>
      </c>
      <c r="R76">
        <v>6.8</v>
      </c>
      <c r="S76">
        <v>3.3</v>
      </c>
      <c r="T76">
        <v>5.5</v>
      </c>
      <c r="U76">
        <v>-0.8</v>
      </c>
      <c r="V76">
        <v>2.1</v>
      </c>
      <c r="W76">
        <v>3</v>
      </c>
      <c r="X76">
        <v>2.4</v>
      </c>
      <c r="Y76">
        <v>9.5</v>
      </c>
      <c r="Z76">
        <v>13.2</v>
      </c>
      <c r="AA76">
        <v>4.9000000000000004</v>
      </c>
      <c r="AB76">
        <v>8.1</v>
      </c>
      <c r="AC76">
        <v>7.9</v>
      </c>
      <c r="AD76">
        <v>6.1</v>
      </c>
      <c r="AE76">
        <v>6.9</v>
      </c>
      <c r="AF76" t="s">
        <v>24</v>
      </c>
      <c r="AG76">
        <v>4.0999999999999996</v>
      </c>
      <c r="AH76">
        <v>5.9</v>
      </c>
      <c r="AI76">
        <v>2.2999999999999998</v>
      </c>
      <c r="AJ76">
        <v>3.8</v>
      </c>
      <c r="AK76">
        <v>3.6</v>
      </c>
      <c r="AL76">
        <v>0.7</v>
      </c>
      <c r="AM76">
        <v>3.6</v>
      </c>
      <c r="AN76">
        <v>1</v>
      </c>
      <c r="AO76">
        <v>8.6999999999999993</v>
      </c>
      <c r="AP76">
        <v>6.5</v>
      </c>
      <c r="AQ76">
        <v>2.5</v>
      </c>
      <c r="AR76">
        <v>5.8</v>
      </c>
      <c r="AS76">
        <v>8.5</v>
      </c>
      <c r="AT76">
        <v>5.7</v>
      </c>
      <c r="AU76">
        <v>7.9</v>
      </c>
      <c r="AV76" t="s">
        <v>24</v>
      </c>
      <c r="AW76">
        <v>2.2000000000000002</v>
      </c>
      <c r="AX76">
        <v>5.5</v>
      </c>
      <c r="AY76">
        <v>1.8</v>
      </c>
      <c r="AZ76">
        <v>3.6</v>
      </c>
      <c r="BA76">
        <v>4.2</v>
      </c>
      <c r="BB76">
        <v>1</v>
      </c>
      <c r="BC76">
        <v>3.3</v>
      </c>
      <c r="BD76">
        <v>0.3</v>
      </c>
      <c r="BE76">
        <v>8.6</v>
      </c>
      <c r="BF76">
        <v>6.8</v>
      </c>
      <c r="BG76">
        <v>2</v>
      </c>
      <c r="BH76">
        <v>5.3</v>
      </c>
      <c r="BI76">
        <v>7.8</v>
      </c>
      <c r="BJ76">
        <v>5.0999999999999996</v>
      </c>
      <c r="BK76">
        <v>7.2</v>
      </c>
      <c r="BL76" t="s">
        <v>24</v>
      </c>
      <c r="BM76">
        <v>2</v>
      </c>
    </row>
    <row r="77" spans="1:65" x14ac:dyDescent="0.25">
      <c r="A77" s="1">
        <v>39417</v>
      </c>
      <c r="B77" s="3">
        <v>92.6</v>
      </c>
      <c r="C77" s="3">
        <v>110.7</v>
      </c>
      <c r="D77" s="3">
        <v>84.5</v>
      </c>
      <c r="E77" s="3">
        <v>98.3</v>
      </c>
      <c r="F77" s="3">
        <v>107.6</v>
      </c>
      <c r="G77" s="3">
        <v>114.1</v>
      </c>
      <c r="H77" s="3">
        <v>99.5</v>
      </c>
      <c r="I77" s="3">
        <v>94.8</v>
      </c>
      <c r="J77" s="3">
        <v>107.7</v>
      </c>
      <c r="K77" s="3">
        <v>97.5</v>
      </c>
      <c r="L77" s="3">
        <v>90.7</v>
      </c>
      <c r="M77" s="3">
        <v>76.7</v>
      </c>
      <c r="N77" s="3">
        <v>93.8</v>
      </c>
      <c r="O77" s="3">
        <v>93.7</v>
      </c>
      <c r="P77" t="s">
        <v>24</v>
      </c>
      <c r="Q77">
        <v>74.5</v>
      </c>
      <c r="R77">
        <v>6.5</v>
      </c>
      <c r="S77">
        <v>9.3000000000000007</v>
      </c>
      <c r="T77">
        <v>14.3</v>
      </c>
      <c r="U77">
        <v>7.2</v>
      </c>
      <c r="V77">
        <v>3</v>
      </c>
      <c r="W77">
        <v>6.6</v>
      </c>
      <c r="X77">
        <v>8.6</v>
      </c>
      <c r="Y77">
        <v>7.5</v>
      </c>
      <c r="Z77">
        <v>16.600000000000001</v>
      </c>
      <c r="AA77">
        <v>5.8</v>
      </c>
      <c r="AB77">
        <v>6.5</v>
      </c>
      <c r="AC77">
        <v>9.6999999999999993</v>
      </c>
      <c r="AD77">
        <v>1.1000000000000001</v>
      </c>
      <c r="AE77">
        <v>6.1</v>
      </c>
      <c r="AF77" t="s">
        <v>24</v>
      </c>
      <c r="AG77">
        <v>2.7</v>
      </c>
      <c r="AH77">
        <v>6</v>
      </c>
      <c r="AI77">
        <v>2.9</v>
      </c>
      <c r="AJ77">
        <v>4.5</v>
      </c>
      <c r="AK77">
        <v>3.9</v>
      </c>
      <c r="AL77">
        <v>0.9</v>
      </c>
      <c r="AM77">
        <v>3.9</v>
      </c>
      <c r="AN77">
        <v>1.6</v>
      </c>
      <c r="AO77">
        <v>8.6</v>
      </c>
      <c r="AP77">
        <v>7.4</v>
      </c>
      <c r="AQ77">
        <v>2.8</v>
      </c>
      <c r="AR77">
        <v>5.9</v>
      </c>
      <c r="AS77">
        <v>8.6</v>
      </c>
      <c r="AT77">
        <v>5.3</v>
      </c>
      <c r="AU77">
        <v>7.7</v>
      </c>
      <c r="AV77" t="s">
        <v>24</v>
      </c>
      <c r="AW77">
        <v>2.2999999999999998</v>
      </c>
      <c r="AX77">
        <v>6</v>
      </c>
      <c r="AY77">
        <v>2.9</v>
      </c>
      <c r="AZ77">
        <v>4.5</v>
      </c>
      <c r="BA77">
        <v>3.9</v>
      </c>
      <c r="BB77">
        <v>0.9</v>
      </c>
      <c r="BC77">
        <v>3.9</v>
      </c>
      <c r="BD77">
        <v>1.6</v>
      </c>
      <c r="BE77">
        <v>8.6</v>
      </c>
      <c r="BF77">
        <v>7.4</v>
      </c>
      <c r="BG77">
        <v>2.8</v>
      </c>
      <c r="BH77">
        <v>5.9</v>
      </c>
      <c r="BI77">
        <v>8.6</v>
      </c>
      <c r="BJ77">
        <v>5.3</v>
      </c>
      <c r="BK77">
        <v>7.7</v>
      </c>
      <c r="BL77" t="s">
        <v>24</v>
      </c>
      <c r="BM77">
        <v>2.2999999999999998</v>
      </c>
    </row>
    <row r="78" spans="1:65" x14ac:dyDescent="0.25">
      <c r="A78" s="1">
        <v>39448</v>
      </c>
      <c r="B78" s="3">
        <v>94.8</v>
      </c>
      <c r="C78" s="3">
        <v>108.1</v>
      </c>
      <c r="D78" s="3">
        <v>95.5</v>
      </c>
      <c r="E78" s="3">
        <v>94.6</v>
      </c>
      <c r="F78" s="3">
        <v>98.9</v>
      </c>
      <c r="G78" s="3">
        <v>110.9</v>
      </c>
      <c r="H78" s="3">
        <v>100.6</v>
      </c>
      <c r="I78" s="3">
        <v>98.4</v>
      </c>
      <c r="J78" s="3">
        <v>100.5</v>
      </c>
      <c r="K78" s="3">
        <v>102.1</v>
      </c>
      <c r="L78" s="3">
        <v>93.5</v>
      </c>
      <c r="M78" s="3">
        <v>81.599999999999994</v>
      </c>
      <c r="N78" s="3">
        <v>100.8</v>
      </c>
      <c r="O78" s="3">
        <v>97.1</v>
      </c>
      <c r="P78" t="s">
        <v>24</v>
      </c>
      <c r="Q78">
        <v>75.599999999999994</v>
      </c>
      <c r="R78">
        <v>8.9</v>
      </c>
      <c r="S78">
        <v>3.5</v>
      </c>
      <c r="T78">
        <v>17.7</v>
      </c>
      <c r="U78">
        <v>5.8</v>
      </c>
      <c r="V78">
        <v>-4.3</v>
      </c>
      <c r="W78">
        <v>13.3</v>
      </c>
      <c r="X78">
        <v>0.2</v>
      </c>
      <c r="Y78">
        <v>10.5</v>
      </c>
      <c r="Z78">
        <v>12.6</v>
      </c>
      <c r="AA78">
        <v>8.1</v>
      </c>
      <c r="AB78">
        <v>12.2</v>
      </c>
      <c r="AC78">
        <v>20.399999999999999</v>
      </c>
      <c r="AD78">
        <v>2.7</v>
      </c>
      <c r="AE78">
        <v>8.6</v>
      </c>
      <c r="AF78" t="s">
        <v>24</v>
      </c>
      <c r="AG78">
        <v>6</v>
      </c>
      <c r="AH78">
        <v>8.9</v>
      </c>
      <c r="AI78">
        <v>3.5</v>
      </c>
      <c r="AJ78">
        <v>17.7</v>
      </c>
      <c r="AK78">
        <v>5.8</v>
      </c>
      <c r="AL78">
        <v>-4.3</v>
      </c>
      <c r="AM78">
        <v>13.3</v>
      </c>
      <c r="AN78">
        <v>0.2</v>
      </c>
      <c r="AO78">
        <v>10.5</v>
      </c>
      <c r="AP78">
        <v>12.6</v>
      </c>
      <c r="AQ78">
        <v>8.1</v>
      </c>
      <c r="AR78">
        <v>12.2</v>
      </c>
      <c r="AS78">
        <v>20.399999999999999</v>
      </c>
      <c r="AT78">
        <v>2.7</v>
      </c>
      <c r="AU78">
        <v>8.6</v>
      </c>
      <c r="AV78" t="s">
        <v>24</v>
      </c>
      <c r="AW78">
        <v>6</v>
      </c>
      <c r="AX78">
        <v>6.3</v>
      </c>
      <c r="AY78">
        <v>2.8</v>
      </c>
      <c r="AZ78">
        <v>5.0999999999999996</v>
      </c>
      <c r="BA78">
        <v>3.4</v>
      </c>
      <c r="BB78">
        <v>0.9</v>
      </c>
      <c r="BC78">
        <v>4.9000000000000004</v>
      </c>
      <c r="BD78">
        <v>1.2</v>
      </c>
      <c r="BE78">
        <v>9</v>
      </c>
      <c r="BF78">
        <v>8.1999999999999993</v>
      </c>
      <c r="BG78">
        <v>3.6</v>
      </c>
      <c r="BH78">
        <v>6.6</v>
      </c>
      <c r="BI78">
        <v>9.6999999999999993</v>
      </c>
      <c r="BJ78">
        <v>5.4</v>
      </c>
      <c r="BK78">
        <v>7.9</v>
      </c>
      <c r="BL78" t="s">
        <v>24</v>
      </c>
      <c r="BM78">
        <v>1.6</v>
      </c>
    </row>
    <row r="79" spans="1:65" x14ac:dyDescent="0.25">
      <c r="A79" s="1">
        <v>39479</v>
      </c>
      <c r="B79" s="3">
        <v>91.1</v>
      </c>
      <c r="C79" s="3">
        <v>101.1</v>
      </c>
      <c r="D79" s="3">
        <v>91.4</v>
      </c>
      <c r="E79" s="3">
        <v>88.1</v>
      </c>
      <c r="F79" s="3">
        <v>103.9</v>
      </c>
      <c r="G79" s="3">
        <v>98.5</v>
      </c>
      <c r="H79" s="3">
        <v>97.2</v>
      </c>
      <c r="I79" s="3">
        <v>92.6</v>
      </c>
      <c r="J79" s="3">
        <v>94.2</v>
      </c>
      <c r="K79" s="3">
        <v>93.4</v>
      </c>
      <c r="L79" s="3">
        <v>89.6</v>
      </c>
      <c r="M79" s="3">
        <v>78.8</v>
      </c>
      <c r="N79" s="3">
        <v>104.6</v>
      </c>
      <c r="O79" s="3">
        <v>101.3</v>
      </c>
      <c r="P79" t="s">
        <v>24</v>
      </c>
      <c r="Q79">
        <v>78.099999999999994</v>
      </c>
      <c r="R79">
        <v>10.3</v>
      </c>
      <c r="S79">
        <v>12.1</v>
      </c>
      <c r="T79">
        <v>17.899999999999999</v>
      </c>
      <c r="U79">
        <v>15.2</v>
      </c>
      <c r="V79">
        <v>6.1</v>
      </c>
      <c r="W79">
        <v>22.1</v>
      </c>
      <c r="X79">
        <v>11.7</v>
      </c>
      <c r="Y79">
        <v>11</v>
      </c>
      <c r="Z79">
        <v>17.3</v>
      </c>
      <c r="AA79">
        <v>8.8000000000000007</v>
      </c>
      <c r="AB79">
        <v>10.1</v>
      </c>
      <c r="AC79">
        <v>17.5</v>
      </c>
      <c r="AD79">
        <v>6.1</v>
      </c>
      <c r="AE79">
        <v>12.5</v>
      </c>
      <c r="AF79" t="s">
        <v>24</v>
      </c>
      <c r="AG79">
        <v>16.5</v>
      </c>
      <c r="AH79">
        <v>9.6</v>
      </c>
      <c r="AI79">
        <v>7.5</v>
      </c>
      <c r="AJ79">
        <v>17.8</v>
      </c>
      <c r="AK79">
        <v>10.1</v>
      </c>
      <c r="AL79">
        <v>0.8</v>
      </c>
      <c r="AM79">
        <v>17.3</v>
      </c>
      <c r="AN79">
        <v>5.5</v>
      </c>
      <c r="AO79">
        <v>10.8</v>
      </c>
      <c r="AP79">
        <v>14.8</v>
      </c>
      <c r="AQ79">
        <v>8.4</v>
      </c>
      <c r="AR79">
        <v>11.2</v>
      </c>
      <c r="AS79">
        <v>19</v>
      </c>
      <c r="AT79">
        <v>4.4000000000000004</v>
      </c>
      <c r="AU79">
        <v>10.5</v>
      </c>
      <c r="AV79" t="s">
        <v>24</v>
      </c>
      <c r="AW79">
        <v>11.1</v>
      </c>
      <c r="AX79">
        <v>6.9</v>
      </c>
      <c r="AY79">
        <v>3.6</v>
      </c>
      <c r="AZ79">
        <v>7.3</v>
      </c>
      <c r="BA79">
        <v>3.9</v>
      </c>
      <c r="BB79">
        <v>1.3</v>
      </c>
      <c r="BC79">
        <v>6.1</v>
      </c>
      <c r="BD79">
        <v>2.1</v>
      </c>
      <c r="BE79">
        <v>9.5</v>
      </c>
      <c r="BF79">
        <v>8.9</v>
      </c>
      <c r="BG79">
        <v>4.4000000000000004</v>
      </c>
      <c r="BH79">
        <v>7.1</v>
      </c>
      <c r="BI79">
        <v>10.7</v>
      </c>
      <c r="BJ79">
        <v>5.6</v>
      </c>
      <c r="BK79">
        <v>8.4</v>
      </c>
      <c r="BL79" t="s">
        <v>24</v>
      </c>
      <c r="BM79">
        <v>2.9</v>
      </c>
    </row>
    <row r="80" spans="1:65" x14ac:dyDescent="0.25">
      <c r="A80" s="1">
        <v>39508</v>
      </c>
      <c r="B80" s="3">
        <v>97.7</v>
      </c>
      <c r="C80" s="3">
        <v>96.6</v>
      </c>
      <c r="D80" s="3">
        <v>102</v>
      </c>
      <c r="E80" s="3">
        <v>92.9</v>
      </c>
      <c r="F80" s="3">
        <v>114.2</v>
      </c>
      <c r="G80" s="3">
        <v>92.1</v>
      </c>
      <c r="H80" s="3">
        <v>95.5</v>
      </c>
      <c r="I80" s="3">
        <v>99.3</v>
      </c>
      <c r="J80" s="3">
        <v>106.3</v>
      </c>
      <c r="K80" s="3">
        <v>100.6</v>
      </c>
      <c r="L80" s="3">
        <v>97.2</v>
      </c>
      <c r="M80" s="3">
        <v>87.7</v>
      </c>
      <c r="N80" s="3">
        <v>106.6</v>
      </c>
      <c r="O80" s="3">
        <v>110.1</v>
      </c>
      <c r="P80" t="s">
        <v>24</v>
      </c>
      <c r="Q80">
        <v>82.6</v>
      </c>
      <c r="R80">
        <v>1.3</v>
      </c>
      <c r="S80">
        <v>2.6</v>
      </c>
      <c r="T80">
        <v>2</v>
      </c>
      <c r="U80">
        <v>4.4000000000000004</v>
      </c>
      <c r="V80">
        <v>6.8</v>
      </c>
      <c r="W80">
        <v>11</v>
      </c>
      <c r="X80">
        <v>-0.5</v>
      </c>
      <c r="Y80">
        <v>3</v>
      </c>
      <c r="Z80">
        <v>16.7</v>
      </c>
      <c r="AA80">
        <v>0</v>
      </c>
      <c r="AB80">
        <v>3.7</v>
      </c>
      <c r="AC80">
        <v>6</v>
      </c>
      <c r="AD80">
        <v>-2.8</v>
      </c>
      <c r="AE80">
        <v>-2.2000000000000002</v>
      </c>
      <c r="AF80" t="s">
        <v>24</v>
      </c>
      <c r="AG80">
        <v>4.4000000000000004</v>
      </c>
      <c r="AH80">
        <v>6.6</v>
      </c>
      <c r="AI80">
        <v>5.9</v>
      </c>
      <c r="AJ80">
        <v>11.7</v>
      </c>
      <c r="AK80">
        <v>8.1</v>
      </c>
      <c r="AL80">
        <v>2.9</v>
      </c>
      <c r="AM80">
        <v>15.3</v>
      </c>
      <c r="AN80">
        <v>3.5</v>
      </c>
      <c r="AO80">
        <v>8</v>
      </c>
      <c r="AP80">
        <v>15.5</v>
      </c>
      <c r="AQ80">
        <v>5.4</v>
      </c>
      <c r="AR80">
        <v>8.5</v>
      </c>
      <c r="AS80">
        <v>14</v>
      </c>
      <c r="AT80">
        <v>1.8</v>
      </c>
      <c r="AU80">
        <v>5.6</v>
      </c>
      <c r="AV80" t="s">
        <v>24</v>
      </c>
      <c r="AW80">
        <v>8.6</v>
      </c>
      <c r="AX80">
        <v>6.6</v>
      </c>
      <c r="AY80">
        <v>3.7</v>
      </c>
      <c r="AZ80">
        <v>7.7</v>
      </c>
      <c r="BA80">
        <v>3.9</v>
      </c>
      <c r="BB80">
        <v>2</v>
      </c>
      <c r="BC80">
        <v>6.6</v>
      </c>
      <c r="BD80">
        <v>2.2000000000000002</v>
      </c>
      <c r="BE80">
        <v>9.1</v>
      </c>
      <c r="BF80">
        <v>9.9</v>
      </c>
      <c r="BG80">
        <v>4</v>
      </c>
      <c r="BH80">
        <v>7.2</v>
      </c>
      <c r="BI80">
        <v>10.4</v>
      </c>
      <c r="BJ80">
        <v>5.0999999999999996</v>
      </c>
      <c r="BK80">
        <v>7.5</v>
      </c>
      <c r="BL80" t="s">
        <v>24</v>
      </c>
      <c r="BM80">
        <v>3.1</v>
      </c>
    </row>
    <row r="81" spans="1:65" x14ac:dyDescent="0.25">
      <c r="A81" s="1">
        <v>39539</v>
      </c>
      <c r="B81" s="3">
        <v>99.2</v>
      </c>
      <c r="C81" s="3">
        <v>94.4</v>
      </c>
      <c r="D81" s="3">
        <v>96.4</v>
      </c>
      <c r="E81" s="3">
        <v>85.2</v>
      </c>
      <c r="F81" s="3">
        <v>106.4</v>
      </c>
      <c r="G81" s="3">
        <v>79.7</v>
      </c>
      <c r="H81" s="3">
        <v>99.3</v>
      </c>
      <c r="I81" s="3">
        <v>98.8</v>
      </c>
      <c r="J81" s="3">
        <v>101.9</v>
      </c>
      <c r="K81" s="3">
        <v>94.5</v>
      </c>
      <c r="L81" s="3">
        <v>100</v>
      </c>
      <c r="M81" s="3">
        <v>88.6</v>
      </c>
      <c r="N81" s="3">
        <v>110.1</v>
      </c>
      <c r="O81" s="3">
        <v>117.9</v>
      </c>
      <c r="P81" t="s">
        <v>24</v>
      </c>
      <c r="Q81">
        <v>81.7</v>
      </c>
      <c r="R81">
        <v>9.5</v>
      </c>
      <c r="S81">
        <v>9.8000000000000007</v>
      </c>
      <c r="T81">
        <v>1.8</v>
      </c>
      <c r="U81">
        <v>2.8</v>
      </c>
      <c r="V81">
        <v>6.3</v>
      </c>
      <c r="W81">
        <v>5.5</v>
      </c>
      <c r="X81">
        <v>12.8</v>
      </c>
      <c r="Y81">
        <v>7.4</v>
      </c>
      <c r="Z81">
        <v>21.8</v>
      </c>
      <c r="AA81">
        <v>-2.1</v>
      </c>
      <c r="AB81">
        <v>13.7</v>
      </c>
      <c r="AC81">
        <v>15.4</v>
      </c>
      <c r="AD81">
        <v>9.1999999999999993</v>
      </c>
      <c r="AE81">
        <v>4.2</v>
      </c>
      <c r="AF81" t="s">
        <v>24</v>
      </c>
      <c r="AG81">
        <v>13.5</v>
      </c>
      <c r="AH81">
        <v>7.3</v>
      </c>
      <c r="AI81">
        <v>6.8</v>
      </c>
      <c r="AJ81">
        <v>9</v>
      </c>
      <c r="AK81">
        <v>6.8</v>
      </c>
      <c r="AL81">
        <v>3.7</v>
      </c>
      <c r="AM81">
        <v>13.1</v>
      </c>
      <c r="AN81">
        <v>5.7</v>
      </c>
      <c r="AO81">
        <v>7.8</v>
      </c>
      <c r="AP81">
        <v>17</v>
      </c>
      <c r="AQ81">
        <v>3.5</v>
      </c>
      <c r="AR81">
        <v>9.8000000000000007</v>
      </c>
      <c r="AS81">
        <v>14.4</v>
      </c>
      <c r="AT81">
        <v>3.7</v>
      </c>
      <c r="AU81">
        <v>5.2</v>
      </c>
      <c r="AV81" t="s">
        <v>24</v>
      </c>
      <c r="AW81">
        <v>9.9</v>
      </c>
      <c r="AX81">
        <v>6.9</v>
      </c>
      <c r="AY81">
        <v>4.7</v>
      </c>
      <c r="AZ81">
        <v>7.5</v>
      </c>
      <c r="BA81">
        <v>3.9</v>
      </c>
      <c r="BB81">
        <v>2.4</v>
      </c>
      <c r="BC81">
        <v>6.6</v>
      </c>
      <c r="BD81">
        <v>3.8</v>
      </c>
      <c r="BE81">
        <v>8.9</v>
      </c>
      <c r="BF81">
        <v>11.5</v>
      </c>
      <c r="BG81">
        <v>3.4</v>
      </c>
      <c r="BH81">
        <v>7.9</v>
      </c>
      <c r="BI81">
        <v>10.9</v>
      </c>
      <c r="BJ81">
        <v>5.2</v>
      </c>
      <c r="BK81">
        <v>6.3</v>
      </c>
      <c r="BL81" t="s">
        <v>24</v>
      </c>
      <c r="BM81">
        <v>4.2</v>
      </c>
    </row>
    <row r="82" spans="1:65" x14ac:dyDescent="0.25">
      <c r="A82" s="1">
        <v>39569</v>
      </c>
      <c r="B82" s="3">
        <v>102.5</v>
      </c>
      <c r="C82" s="3">
        <v>95</v>
      </c>
      <c r="D82" s="3">
        <v>96.6</v>
      </c>
      <c r="E82" s="3">
        <v>93.5</v>
      </c>
      <c r="F82" s="3">
        <v>103.3</v>
      </c>
      <c r="G82" s="3">
        <v>76.2</v>
      </c>
      <c r="H82" s="3">
        <v>103</v>
      </c>
      <c r="I82" s="3">
        <v>104.2</v>
      </c>
      <c r="J82" s="3">
        <v>109.3</v>
      </c>
      <c r="K82" s="3">
        <v>101.1</v>
      </c>
      <c r="L82" s="3">
        <v>104.7</v>
      </c>
      <c r="M82" s="3">
        <v>91.3</v>
      </c>
      <c r="N82" s="3">
        <v>107.6</v>
      </c>
      <c r="O82" s="3">
        <v>112.1</v>
      </c>
      <c r="P82" t="s">
        <v>24</v>
      </c>
      <c r="Q82">
        <v>88</v>
      </c>
      <c r="R82">
        <v>2.6</v>
      </c>
      <c r="S82">
        <v>1</v>
      </c>
      <c r="T82">
        <v>4.5</v>
      </c>
      <c r="U82">
        <v>3.4</v>
      </c>
      <c r="V82">
        <v>-7</v>
      </c>
      <c r="W82">
        <v>-1.7</v>
      </c>
      <c r="X82">
        <v>4.9000000000000004</v>
      </c>
      <c r="Y82">
        <v>4.8</v>
      </c>
      <c r="Z82">
        <v>22.2</v>
      </c>
      <c r="AA82">
        <v>-0.7</v>
      </c>
      <c r="AB82">
        <v>6.2</v>
      </c>
      <c r="AC82">
        <v>10.1</v>
      </c>
      <c r="AD82">
        <v>-5.9</v>
      </c>
      <c r="AE82">
        <v>-5.4</v>
      </c>
      <c r="AF82" t="s">
        <v>24</v>
      </c>
      <c r="AG82">
        <v>7.7</v>
      </c>
      <c r="AH82">
        <v>6.3</v>
      </c>
      <c r="AI82">
        <v>5.6</v>
      </c>
      <c r="AJ82">
        <v>8.1</v>
      </c>
      <c r="AK82">
        <v>6.1</v>
      </c>
      <c r="AL82">
        <v>1.4</v>
      </c>
      <c r="AM82">
        <v>10.3</v>
      </c>
      <c r="AN82">
        <v>5.5</v>
      </c>
      <c r="AO82">
        <v>7.2</v>
      </c>
      <c r="AP82">
        <v>18.100000000000001</v>
      </c>
      <c r="AQ82">
        <v>2.6</v>
      </c>
      <c r="AR82">
        <v>9</v>
      </c>
      <c r="AS82">
        <v>13.4</v>
      </c>
      <c r="AT82">
        <v>1.6</v>
      </c>
      <c r="AU82">
        <v>2.8</v>
      </c>
      <c r="AV82" t="s">
        <v>24</v>
      </c>
      <c r="AW82">
        <v>9.4</v>
      </c>
      <c r="AX82">
        <v>6.7</v>
      </c>
      <c r="AY82">
        <v>4.5999999999999996</v>
      </c>
      <c r="AZ82">
        <v>8</v>
      </c>
      <c r="BA82">
        <v>4</v>
      </c>
      <c r="BB82">
        <v>1.3</v>
      </c>
      <c r="BC82">
        <v>5.8</v>
      </c>
      <c r="BD82">
        <v>4.2</v>
      </c>
      <c r="BE82">
        <v>8.6</v>
      </c>
      <c r="BF82">
        <v>13.2</v>
      </c>
      <c r="BG82">
        <v>3.1</v>
      </c>
      <c r="BH82">
        <v>8.1999999999999993</v>
      </c>
      <c r="BI82">
        <v>11.5</v>
      </c>
      <c r="BJ82">
        <v>4</v>
      </c>
      <c r="BK82">
        <v>4.9000000000000004</v>
      </c>
      <c r="BL82" t="s">
        <v>24</v>
      </c>
      <c r="BM82">
        <v>4.9000000000000004</v>
      </c>
    </row>
    <row r="83" spans="1:65" x14ac:dyDescent="0.25">
      <c r="A83" s="1">
        <v>39600</v>
      </c>
      <c r="B83" s="3">
        <v>103.3</v>
      </c>
      <c r="C83" s="3">
        <v>91.2</v>
      </c>
      <c r="D83" s="3">
        <v>94.8</v>
      </c>
      <c r="E83" s="3">
        <v>95.6</v>
      </c>
      <c r="F83" s="3">
        <v>108.2</v>
      </c>
      <c r="G83" s="3">
        <v>77.599999999999994</v>
      </c>
      <c r="H83" s="3">
        <v>94.4</v>
      </c>
      <c r="I83" s="3">
        <v>104.1</v>
      </c>
      <c r="J83" s="3">
        <v>101.7</v>
      </c>
      <c r="K83" s="3">
        <v>101.6</v>
      </c>
      <c r="L83" s="3">
        <v>107.1</v>
      </c>
      <c r="M83" s="3">
        <v>90.9</v>
      </c>
      <c r="N83" s="3">
        <v>106.8</v>
      </c>
      <c r="O83" s="3">
        <v>111.9</v>
      </c>
      <c r="P83" t="s">
        <v>24</v>
      </c>
      <c r="Q83">
        <v>90.9</v>
      </c>
      <c r="R83">
        <v>6.6</v>
      </c>
      <c r="S83">
        <v>-0.7</v>
      </c>
      <c r="T83">
        <v>3.4</v>
      </c>
      <c r="U83">
        <v>8.1</v>
      </c>
      <c r="V83">
        <v>2.9</v>
      </c>
      <c r="W83">
        <v>2.7</v>
      </c>
      <c r="X83">
        <v>-1.3</v>
      </c>
      <c r="Y83">
        <v>6.6</v>
      </c>
      <c r="Z83">
        <v>11.7</v>
      </c>
      <c r="AA83">
        <v>5.7</v>
      </c>
      <c r="AB83">
        <v>9.6</v>
      </c>
      <c r="AC83">
        <v>12.1</v>
      </c>
      <c r="AD83">
        <v>-2.6</v>
      </c>
      <c r="AE83">
        <v>4.5</v>
      </c>
      <c r="AF83" t="s">
        <v>24</v>
      </c>
      <c r="AG83">
        <v>17.600000000000001</v>
      </c>
      <c r="AH83">
        <v>6.4</v>
      </c>
      <c r="AI83">
        <v>4.5999999999999996</v>
      </c>
      <c r="AJ83">
        <v>7.3</v>
      </c>
      <c r="AK83">
        <v>6.4</v>
      </c>
      <c r="AL83">
        <v>1.7</v>
      </c>
      <c r="AM83">
        <v>9.1999999999999993</v>
      </c>
      <c r="AN83">
        <v>4.4000000000000004</v>
      </c>
      <c r="AO83">
        <v>7.1</v>
      </c>
      <c r="AP83">
        <v>17</v>
      </c>
      <c r="AQ83">
        <v>3.1</v>
      </c>
      <c r="AR83">
        <v>9.1</v>
      </c>
      <c r="AS83">
        <v>13.2</v>
      </c>
      <c r="AT83">
        <v>0.9</v>
      </c>
      <c r="AU83">
        <v>3.1</v>
      </c>
      <c r="AV83" t="s">
        <v>24</v>
      </c>
      <c r="AW83">
        <v>10.8</v>
      </c>
      <c r="AX83">
        <v>6.7</v>
      </c>
      <c r="AY83">
        <v>4.2</v>
      </c>
      <c r="AZ83">
        <v>7.7</v>
      </c>
      <c r="BA83">
        <v>4.5999999999999996</v>
      </c>
      <c r="BB83">
        <v>1.4</v>
      </c>
      <c r="BC83">
        <v>5.6</v>
      </c>
      <c r="BD83">
        <v>3.9</v>
      </c>
      <c r="BE83">
        <v>8.1999999999999993</v>
      </c>
      <c r="BF83">
        <v>14</v>
      </c>
      <c r="BG83">
        <v>3.3</v>
      </c>
      <c r="BH83">
        <v>8.5</v>
      </c>
      <c r="BI83">
        <v>12</v>
      </c>
      <c r="BJ83">
        <v>3.3</v>
      </c>
      <c r="BK83">
        <v>4.7</v>
      </c>
      <c r="BL83" t="s">
        <v>24</v>
      </c>
      <c r="BM83">
        <v>6.8</v>
      </c>
    </row>
    <row r="84" spans="1:65" x14ac:dyDescent="0.25">
      <c r="A84" s="1">
        <v>39630</v>
      </c>
      <c r="B84" s="3">
        <v>108.5</v>
      </c>
      <c r="C84" s="3">
        <v>96.5</v>
      </c>
      <c r="D84" s="3">
        <v>93.1</v>
      </c>
      <c r="E84" s="3">
        <v>101.2</v>
      </c>
      <c r="F84" s="3">
        <v>114.8</v>
      </c>
      <c r="G84" s="3">
        <v>78.8</v>
      </c>
      <c r="H84" s="3">
        <v>102</v>
      </c>
      <c r="I84" s="3">
        <v>111.3</v>
      </c>
      <c r="J84" s="3">
        <v>111.2</v>
      </c>
      <c r="K84" s="3">
        <v>103.6</v>
      </c>
      <c r="L84" s="3">
        <v>111.1</v>
      </c>
      <c r="M84" s="3">
        <v>97.8</v>
      </c>
      <c r="N84" s="3">
        <v>114.2</v>
      </c>
      <c r="O84" s="3">
        <v>115.7</v>
      </c>
      <c r="P84" t="s">
        <v>24</v>
      </c>
      <c r="Q84">
        <v>96.1</v>
      </c>
      <c r="R84">
        <v>8.6999999999999993</v>
      </c>
      <c r="S84">
        <v>-0.3</v>
      </c>
      <c r="T84">
        <v>8.9</v>
      </c>
      <c r="U84">
        <v>9.3000000000000007</v>
      </c>
      <c r="V84">
        <v>5.0999999999999996</v>
      </c>
      <c r="W84">
        <v>2.2999999999999998</v>
      </c>
      <c r="X84">
        <v>-0.5</v>
      </c>
      <c r="Y84">
        <v>8.6</v>
      </c>
      <c r="Z84">
        <v>16.2</v>
      </c>
      <c r="AA84">
        <v>8.3000000000000007</v>
      </c>
      <c r="AB84">
        <v>10.3</v>
      </c>
      <c r="AC84">
        <v>18</v>
      </c>
      <c r="AD84">
        <v>2.8</v>
      </c>
      <c r="AE84">
        <v>4.0999999999999996</v>
      </c>
      <c r="AF84" t="s">
        <v>24</v>
      </c>
      <c r="AG84">
        <v>16.399999999999999</v>
      </c>
      <c r="AH84">
        <v>6.7</v>
      </c>
      <c r="AI84">
        <v>3.9</v>
      </c>
      <c r="AJ84">
        <v>7.5</v>
      </c>
      <c r="AK84">
        <v>6.9</v>
      </c>
      <c r="AL84">
        <v>2.2000000000000002</v>
      </c>
      <c r="AM84">
        <v>8.1999999999999993</v>
      </c>
      <c r="AN84">
        <v>3.6</v>
      </c>
      <c r="AO84">
        <v>7.3</v>
      </c>
      <c r="AP84">
        <v>16.899999999999999</v>
      </c>
      <c r="AQ84">
        <v>3.9</v>
      </c>
      <c r="AR84">
        <v>9.3000000000000007</v>
      </c>
      <c r="AS84">
        <v>13.9</v>
      </c>
      <c r="AT84">
        <v>1.1000000000000001</v>
      </c>
      <c r="AU84">
        <v>3.3</v>
      </c>
      <c r="AV84" t="s">
        <v>24</v>
      </c>
      <c r="AW84">
        <v>11.7</v>
      </c>
      <c r="AX84">
        <v>6.9</v>
      </c>
      <c r="AY84">
        <v>3.8</v>
      </c>
      <c r="AZ84">
        <v>8.4</v>
      </c>
      <c r="BA84">
        <v>5.2</v>
      </c>
      <c r="BB84">
        <v>2.2000000000000002</v>
      </c>
      <c r="BC84">
        <v>5.6</v>
      </c>
      <c r="BD84">
        <v>3.2</v>
      </c>
      <c r="BE84">
        <v>8</v>
      </c>
      <c r="BF84">
        <v>14.9</v>
      </c>
      <c r="BG84">
        <v>4.0999999999999996</v>
      </c>
      <c r="BH84">
        <v>8.9</v>
      </c>
      <c r="BI84">
        <v>12.6</v>
      </c>
      <c r="BJ84">
        <v>3.1</v>
      </c>
      <c r="BK84">
        <v>4.3</v>
      </c>
      <c r="BL84" t="s">
        <v>24</v>
      </c>
      <c r="BM84">
        <v>8.1</v>
      </c>
    </row>
    <row r="85" spans="1:65" x14ac:dyDescent="0.25">
      <c r="A85" s="1">
        <v>39661</v>
      </c>
      <c r="B85" s="3">
        <v>106.9</v>
      </c>
      <c r="C85" s="3">
        <v>99.5</v>
      </c>
      <c r="D85" s="3">
        <v>102.1</v>
      </c>
      <c r="E85" s="3">
        <v>106.2</v>
      </c>
      <c r="F85" s="3">
        <v>119.2</v>
      </c>
      <c r="G85" s="3">
        <v>84.2</v>
      </c>
      <c r="H85" s="3">
        <v>105.6</v>
      </c>
      <c r="I85" s="3">
        <v>110</v>
      </c>
      <c r="J85" s="3">
        <v>112.2</v>
      </c>
      <c r="K85" s="3">
        <v>102.7</v>
      </c>
      <c r="L85" s="3">
        <v>109</v>
      </c>
      <c r="M85" s="3">
        <v>92.2</v>
      </c>
      <c r="N85" s="3">
        <v>113.5</v>
      </c>
      <c r="O85" s="3">
        <v>109.1</v>
      </c>
      <c r="P85" t="s">
        <v>24</v>
      </c>
      <c r="Q85">
        <v>93.5</v>
      </c>
      <c r="R85">
        <v>1.9</v>
      </c>
      <c r="S85">
        <v>1.6</v>
      </c>
      <c r="T85">
        <v>-3.2</v>
      </c>
      <c r="U85">
        <v>12.8</v>
      </c>
      <c r="V85">
        <v>5.8</v>
      </c>
      <c r="W85">
        <v>3.9</v>
      </c>
      <c r="X85">
        <v>6.3</v>
      </c>
      <c r="Y85">
        <v>4</v>
      </c>
      <c r="Z85">
        <v>7.9</v>
      </c>
      <c r="AA85">
        <v>0.2</v>
      </c>
      <c r="AB85">
        <v>2.7</v>
      </c>
      <c r="AC85">
        <v>2.9</v>
      </c>
      <c r="AD85">
        <v>-2.1</v>
      </c>
      <c r="AE85">
        <v>0.4</v>
      </c>
      <c r="AF85" t="s">
        <v>24</v>
      </c>
      <c r="AG85">
        <v>5.0999999999999996</v>
      </c>
      <c r="AH85">
        <v>6</v>
      </c>
      <c r="AI85">
        <v>3.6</v>
      </c>
      <c r="AJ85">
        <v>6</v>
      </c>
      <c r="AK85">
        <v>7.7</v>
      </c>
      <c r="AL85">
        <v>2.6</v>
      </c>
      <c r="AM85">
        <v>7.7</v>
      </c>
      <c r="AN85">
        <v>4</v>
      </c>
      <c r="AO85">
        <v>6.9</v>
      </c>
      <c r="AP85">
        <v>15.6</v>
      </c>
      <c r="AQ85">
        <v>3.4</v>
      </c>
      <c r="AR85">
        <v>8.3000000000000007</v>
      </c>
      <c r="AS85">
        <v>12.4</v>
      </c>
      <c r="AT85">
        <v>0.7</v>
      </c>
      <c r="AU85">
        <v>2.9</v>
      </c>
      <c r="AV85" t="s">
        <v>24</v>
      </c>
      <c r="AW85">
        <v>10.7</v>
      </c>
      <c r="AX85">
        <v>6.5</v>
      </c>
      <c r="AY85">
        <v>3.8</v>
      </c>
      <c r="AZ85">
        <v>6.9</v>
      </c>
      <c r="BA85">
        <v>6</v>
      </c>
      <c r="BB85">
        <v>2.8</v>
      </c>
      <c r="BC85">
        <v>5.7</v>
      </c>
      <c r="BD85">
        <v>3.6</v>
      </c>
      <c r="BE85">
        <v>7.4</v>
      </c>
      <c r="BF85">
        <v>13.6</v>
      </c>
      <c r="BG85">
        <v>3.9</v>
      </c>
      <c r="BH85">
        <v>8.5</v>
      </c>
      <c r="BI85">
        <v>12</v>
      </c>
      <c r="BJ85">
        <v>2.2999999999999998</v>
      </c>
      <c r="BK85">
        <v>3.8</v>
      </c>
      <c r="BL85" t="s">
        <v>24</v>
      </c>
      <c r="BM85">
        <v>8.4</v>
      </c>
    </row>
    <row r="86" spans="1:65" x14ac:dyDescent="0.25">
      <c r="A86" s="1">
        <v>39692</v>
      </c>
      <c r="B86" s="3">
        <v>107.3</v>
      </c>
      <c r="C86" s="3">
        <v>103.9</v>
      </c>
      <c r="D86" s="3">
        <v>110.3</v>
      </c>
      <c r="E86" s="3">
        <v>100.7</v>
      </c>
      <c r="F86" s="3">
        <v>117.5</v>
      </c>
      <c r="G86" s="3">
        <v>98.9</v>
      </c>
      <c r="H86" s="3">
        <v>104.7</v>
      </c>
      <c r="I86" s="3">
        <v>106.6</v>
      </c>
      <c r="J86" s="3">
        <v>105</v>
      </c>
      <c r="K86" s="3">
        <v>103.6</v>
      </c>
      <c r="L86" s="3">
        <v>110.2</v>
      </c>
      <c r="M86" s="3">
        <v>94.5</v>
      </c>
      <c r="N86" s="3">
        <v>114</v>
      </c>
      <c r="O86" s="3">
        <v>107.9</v>
      </c>
      <c r="P86" t="s">
        <v>24</v>
      </c>
      <c r="Q86">
        <v>89.2</v>
      </c>
      <c r="R86">
        <v>9.1</v>
      </c>
      <c r="S86">
        <v>6.2</v>
      </c>
      <c r="T86">
        <v>14</v>
      </c>
      <c r="U86">
        <v>9.4</v>
      </c>
      <c r="V86">
        <v>3</v>
      </c>
      <c r="W86">
        <v>11.3</v>
      </c>
      <c r="X86">
        <v>10.199999999999999</v>
      </c>
      <c r="Y86">
        <v>7.6</v>
      </c>
      <c r="Z86">
        <v>16.8</v>
      </c>
      <c r="AA86">
        <v>7.6</v>
      </c>
      <c r="AB86">
        <v>7.7</v>
      </c>
      <c r="AC86">
        <v>18.3</v>
      </c>
      <c r="AD86">
        <v>5.8</v>
      </c>
      <c r="AE86">
        <v>13.8</v>
      </c>
      <c r="AF86" t="s">
        <v>24</v>
      </c>
      <c r="AG86">
        <v>3.7</v>
      </c>
      <c r="AH86">
        <v>6.4</v>
      </c>
      <c r="AI86">
        <v>3.9</v>
      </c>
      <c r="AJ86">
        <v>6.9</v>
      </c>
      <c r="AK86">
        <v>7.9</v>
      </c>
      <c r="AL86">
        <v>2.7</v>
      </c>
      <c r="AM86">
        <v>8.1</v>
      </c>
      <c r="AN86">
        <v>4.7</v>
      </c>
      <c r="AO86">
        <v>6.9</v>
      </c>
      <c r="AP86">
        <v>15.7</v>
      </c>
      <c r="AQ86">
        <v>3.8</v>
      </c>
      <c r="AR86">
        <v>8.3000000000000007</v>
      </c>
      <c r="AS86">
        <v>13</v>
      </c>
      <c r="AT86">
        <v>1.3</v>
      </c>
      <c r="AU86">
        <v>4</v>
      </c>
      <c r="AV86" t="s">
        <v>24</v>
      </c>
      <c r="AW86">
        <v>9.9</v>
      </c>
      <c r="AX86">
        <v>6.8</v>
      </c>
      <c r="AY86">
        <v>4.3</v>
      </c>
      <c r="AZ86">
        <v>8</v>
      </c>
      <c r="BA86">
        <v>6.6</v>
      </c>
      <c r="BB86">
        <v>3</v>
      </c>
      <c r="BC86">
        <v>6.7</v>
      </c>
      <c r="BD86">
        <v>4.7</v>
      </c>
      <c r="BE86">
        <v>7.5</v>
      </c>
      <c r="BF86">
        <v>15.1</v>
      </c>
      <c r="BG86">
        <v>4.5</v>
      </c>
      <c r="BH86">
        <v>8.5</v>
      </c>
      <c r="BI86">
        <v>12.8</v>
      </c>
      <c r="BJ86">
        <v>2.4</v>
      </c>
      <c r="BK86">
        <v>4.8</v>
      </c>
      <c r="BL86" t="s">
        <v>24</v>
      </c>
      <c r="BM86">
        <v>8.3000000000000007</v>
      </c>
    </row>
    <row r="87" spans="1:65" x14ac:dyDescent="0.25">
      <c r="A87" s="1">
        <v>39722</v>
      </c>
      <c r="B87" s="3">
        <v>108.4</v>
      </c>
      <c r="C87" s="3">
        <v>110.4</v>
      </c>
      <c r="D87" s="3">
        <v>112.3</v>
      </c>
      <c r="E87" s="3">
        <v>106.8</v>
      </c>
      <c r="F87" s="3">
        <v>128.1</v>
      </c>
      <c r="G87" s="3">
        <v>112.7</v>
      </c>
      <c r="H87" s="3">
        <v>103.1</v>
      </c>
      <c r="I87" s="3">
        <v>105.1</v>
      </c>
      <c r="J87" s="3">
        <v>97.3</v>
      </c>
      <c r="K87" s="3">
        <v>106.6</v>
      </c>
      <c r="L87" s="3">
        <v>111.5</v>
      </c>
      <c r="M87" s="3">
        <v>100.6</v>
      </c>
      <c r="N87" s="3">
        <v>116</v>
      </c>
      <c r="O87" s="3">
        <v>109.3</v>
      </c>
      <c r="P87" t="s">
        <v>24</v>
      </c>
      <c r="Q87">
        <v>93.7</v>
      </c>
      <c r="R87">
        <v>0.6</v>
      </c>
      <c r="S87">
        <v>-2.1</v>
      </c>
      <c r="T87">
        <v>1.9</v>
      </c>
      <c r="U87">
        <v>13.5</v>
      </c>
      <c r="V87">
        <v>1.8</v>
      </c>
      <c r="W87">
        <v>3.2</v>
      </c>
      <c r="X87">
        <v>-0.3</v>
      </c>
      <c r="Y87">
        <v>0.5</v>
      </c>
      <c r="Z87">
        <v>-3.8</v>
      </c>
      <c r="AA87">
        <v>0.5</v>
      </c>
      <c r="AB87">
        <v>1.9</v>
      </c>
      <c r="AC87">
        <v>7</v>
      </c>
      <c r="AD87">
        <v>-2.7</v>
      </c>
      <c r="AE87">
        <v>0</v>
      </c>
      <c r="AF87" t="s">
        <v>24</v>
      </c>
      <c r="AG87">
        <v>5.3</v>
      </c>
      <c r="AH87">
        <v>5.7</v>
      </c>
      <c r="AI87">
        <v>3.2</v>
      </c>
      <c r="AJ87">
        <v>6.3</v>
      </c>
      <c r="AK87">
        <v>8.5</v>
      </c>
      <c r="AL87">
        <v>2.6</v>
      </c>
      <c r="AM87">
        <v>7.5</v>
      </c>
      <c r="AN87">
        <v>4.0999999999999996</v>
      </c>
      <c r="AO87">
        <v>6.3</v>
      </c>
      <c r="AP87">
        <v>13.5</v>
      </c>
      <c r="AQ87">
        <v>3.5</v>
      </c>
      <c r="AR87">
        <v>7.5</v>
      </c>
      <c r="AS87">
        <v>12.3</v>
      </c>
      <c r="AT87">
        <v>0.8</v>
      </c>
      <c r="AU87">
        <v>3.6</v>
      </c>
      <c r="AV87" t="s">
        <v>24</v>
      </c>
      <c r="AW87">
        <v>9.3000000000000007</v>
      </c>
      <c r="AX87">
        <v>5.9</v>
      </c>
      <c r="AY87">
        <v>3.7</v>
      </c>
      <c r="AZ87">
        <v>6.8</v>
      </c>
      <c r="BA87">
        <v>7.6</v>
      </c>
      <c r="BB87">
        <v>2.6</v>
      </c>
      <c r="BC87">
        <v>6.9</v>
      </c>
      <c r="BD87">
        <v>4.3</v>
      </c>
      <c r="BE87">
        <v>6.6</v>
      </c>
      <c r="BF87">
        <v>13.8</v>
      </c>
      <c r="BG87">
        <v>3.8</v>
      </c>
      <c r="BH87">
        <v>7.5</v>
      </c>
      <c r="BI87">
        <v>11.8</v>
      </c>
      <c r="BJ87">
        <v>1.3</v>
      </c>
      <c r="BK87">
        <v>4</v>
      </c>
      <c r="BL87" t="s">
        <v>24</v>
      </c>
      <c r="BM87">
        <v>8.4</v>
      </c>
    </row>
    <row r="88" spans="1:65" x14ac:dyDescent="0.25">
      <c r="A88" s="1">
        <v>39753</v>
      </c>
      <c r="B88" s="3">
        <v>96.2</v>
      </c>
      <c r="C88" s="3">
        <v>107</v>
      </c>
      <c r="D88" s="3">
        <v>98.3</v>
      </c>
      <c r="E88" s="3">
        <v>97.7</v>
      </c>
      <c r="F88" s="3">
        <v>118.3</v>
      </c>
      <c r="G88" s="3">
        <v>111.9</v>
      </c>
      <c r="H88" s="3">
        <v>97.2</v>
      </c>
      <c r="I88" s="3">
        <v>86.9</v>
      </c>
      <c r="J88" s="3">
        <v>77.3</v>
      </c>
      <c r="K88" s="3">
        <v>98.2</v>
      </c>
      <c r="L88" s="3">
        <v>99.6</v>
      </c>
      <c r="M88" s="3">
        <v>88.3</v>
      </c>
      <c r="N88" s="3">
        <v>102.8</v>
      </c>
      <c r="O88" s="3">
        <v>91.6</v>
      </c>
      <c r="P88" t="s">
        <v>24</v>
      </c>
      <c r="Q88">
        <v>83.2</v>
      </c>
      <c r="R88">
        <v>-6.1</v>
      </c>
      <c r="S88">
        <v>-3.7</v>
      </c>
      <c r="T88">
        <v>-7.7</v>
      </c>
      <c r="U88">
        <v>5.8</v>
      </c>
      <c r="V88">
        <v>-4.0999999999999996</v>
      </c>
      <c r="W88">
        <v>-1.6</v>
      </c>
      <c r="X88">
        <v>-2.5</v>
      </c>
      <c r="Y88">
        <v>-15.1</v>
      </c>
      <c r="Z88">
        <v>-24.5</v>
      </c>
      <c r="AA88">
        <v>-1.3</v>
      </c>
      <c r="AB88">
        <v>-2.5</v>
      </c>
      <c r="AC88">
        <v>7.3</v>
      </c>
      <c r="AD88">
        <v>-10.1</v>
      </c>
      <c r="AE88">
        <v>-12.1</v>
      </c>
      <c r="AF88" t="s">
        <v>24</v>
      </c>
      <c r="AG88">
        <v>-1.2</v>
      </c>
      <c r="AH88">
        <v>4.5999999999999996</v>
      </c>
      <c r="AI88">
        <v>2.5</v>
      </c>
      <c r="AJ88">
        <v>4.9000000000000004</v>
      </c>
      <c r="AK88">
        <v>8.1999999999999993</v>
      </c>
      <c r="AL88">
        <v>1.9</v>
      </c>
      <c r="AM88">
        <v>6.4</v>
      </c>
      <c r="AN88">
        <v>3.5</v>
      </c>
      <c r="AO88">
        <v>4.2</v>
      </c>
      <c r="AP88">
        <v>9.6999999999999993</v>
      </c>
      <c r="AQ88">
        <v>3</v>
      </c>
      <c r="AR88">
        <v>6.6</v>
      </c>
      <c r="AS88">
        <v>11.9</v>
      </c>
      <c r="AT88">
        <v>-0.2</v>
      </c>
      <c r="AU88">
        <v>2.2000000000000002</v>
      </c>
      <c r="AV88" t="s">
        <v>24</v>
      </c>
      <c r="AW88">
        <v>8.3000000000000007</v>
      </c>
      <c r="AX88">
        <v>4.8</v>
      </c>
      <c r="AY88">
        <v>3.1</v>
      </c>
      <c r="AZ88">
        <v>5.5</v>
      </c>
      <c r="BA88">
        <v>8.1</v>
      </c>
      <c r="BB88">
        <v>2</v>
      </c>
      <c r="BC88">
        <v>6.4</v>
      </c>
      <c r="BD88">
        <v>3.9</v>
      </c>
      <c r="BE88">
        <v>4.5</v>
      </c>
      <c r="BF88">
        <v>10.3</v>
      </c>
      <c r="BG88">
        <v>3.3</v>
      </c>
      <c r="BH88">
        <v>6.6</v>
      </c>
      <c r="BI88">
        <v>11.7</v>
      </c>
      <c r="BJ88">
        <v>-0.1</v>
      </c>
      <c r="BK88">
        <v>2.4</v>
      </c>
      <c r="BL88" t="s">
        <v>24</v>
      </c>
      <c r="BM88">
        <v>7.9</v>
      </c>
    </row>
    <row r="89" spans="1:65" x14ac:dyDescent="0.25">
      <c r="A89" s="1">
        <v>39783</v>
      </c>
      <c r="B89" s="3">
        <v>79.099999999999994</v>
      </c>
      <c r="C89" s="3">
        <v>100</v>
      </c>
      <c r="D89" s="3">
        <v>77.8</v>
      </c>
      <c r="E89" s="3">
        <v>94.9</v>
      </c>
      <c r="F89" s="3">
        <v>100.2</v>
      </c>
      <c r="G89" s="3">
        <v>107.6</v>
      </c>
      <c r="H89" s="3">
        <v>85.6</v>
      </c>
      <c r="I89" s="3">
        <v>67.3</v>
      </c>
      <c r="J89" s="3">
        <v>73.8</v>
      </c>
      <c r="K89" s="3">
        <v>89.1</v>
      </c>
      <c r="L89" s="3">
        <v>78.7</v>
      </c>
      <c r="M89" s="3">
        <v>67.5</v>
      </c>
      <c r="N89" s="3">
        <v>84.2</v>
      </c>
      <c r="O89" s="3">
        <v>77.8</v>
      </c>
      <c r="P89" t="s">
        <v>24</v>
      </c>
      <c r="Q89">
        <v>76.5</v>
      </c>
      <c r="R89">
        <v>-14.6</v>
      </c>
      <c r="S89">
        <v>-9.6999999999999993</v>
      </c>
      <c r="T89">
        <v>-7.9</v>
      </c>
      <c r="U89">
        <v>-3.4</v>
      </c>
      <c r="V89">
        <v>-6.9</v>
      </c>
      <c r="W89">
        <v>-5.7</v>
      </c>
      <c r="X89">
        <v>-13.9</v>
      </c>
      <c r="Y89">
        <v>-29</v>
      </c>
      <c r="Z89">
        <v>-31.4</v>
      </c>
      <c r="AA89">
        <v>-8.6</v>
      </c>
      <c r="AB89">
        <v>-13.2</v>
      </c>
      <c r="AC89">
        <v>-12.1</v>
      </c>
      <c r="AD89">
        <v>-10.199999999999999</v>
      </c>
      <c r="AE89">
        <v>-17</v>
      </c>
      <c r="AF89" t="s">
        <v>24</v>
      </c>
      <c r="AG89">
        <v>2.6</v>
      </c>
      <c r="AH89">
        <v>3.1</v>
      </c>
      <c r="AI89">
        <v>1.3</v>
      </c>
      <c r="AJ89">
        <v>3.9</v>
      </c>
      <c r="AK89">
        <v>7.2</v>
      </c>
      <c r="AL89">
        <v>1.2</v>
      </c>
      <c r="AM89">
        <v>5.0999999999999996</v>
      </c>
      <c r="AN89">
        <v>2</v>
      </c>
      <c r="AO89">
        <v>1.5</v>
      </c>
      <c r="AP89">
        <v>5.8</v>
      </c>
      <c r="AQ89">
        <v>2.1</v>
      </c>
      <c r="AR89">
        <v>5</v>
      </c>
      <c r="AS89">
        <v>10</v>
      </c>
      <c r="AT89">
        <v>-0.9</v>
      </c>
      <c r="AU89">
        <v>0.7</v>
      </c>
      <c r="AV89" t="s">
        <v>24</v>
      </c>
      <c r="AW89">
        <v>7.9</v>
      </c>
      <c r="AX89">
        <v>3.1</v>
      </c>
      <c r="AY89">
        <v>1.3</v>
      </c>
      <c r="AZ89">
        <v>3.9</v>
      </c>
      <c r="BA89">
        <v>7.2</v>
      </c>
      <c r="BB89">
        <v>1.2</v>
      </c>
      <c r="BC89">
        <v>5.0999999999999996</v>
      </c>
      <c r="BD89">
        <v>2</v>
      </c>
      <c r="BE89">
        <v>1.5</v>
      </c>
      <c r="BF89">
        <v>5.8</v>
      </c>
      <c r="BG89">
        <v>2.1</v>
      </c>
      <c r="BH89">
        <v>5</v>
      </c>
      <c r="BI89">
        <v>10</v>
      </c>
      <c r="BJ89">
        <v>-0.9</v>
      </c>
      <c r="BK89">
        <v>0.7</v>
      </c>
      <c r="BL89" t="s">
        <v>24</v>
      </c>
      <c r="BM89">
        <v>7.9</v>
      </c>
    </row>
    <row r="90" spans="1:65" x14ac:dyDescent="0.25">
      <c r="A90" s="1">
        <v>39814</v>
      </c>
      <c r="B90" s="3">
        <v>78.7</v>
      </c>
      <c r="C90" s="3">
        <v>96.1</v>
      </c>
      <c r="D90" s="3">
        <v>73.400000000000006</v>
      </c>
      <c r="E90" s="3">
        <v>92.1</v>
      </c>
      <c r="F90" s="3">
        <v>96</v>
      </c>
      <c r="G90" s="3">
        <v>104.2</v>
      </c>
      <c r="H90" s="3">
        <v>82.8</v>
      </c>
      <c r="I90" s="3">
        <v>69.599999999999994</v>
      </c>
      <c r="J90" s="3">
        <v>65.900000000000006</v>
      </c>
      <c r="K90" s="3">
        <v>88.7</v>
      </c>
      <c r="L90" s="3">
        <v>78.900000000000006</v>
      </c>
      <c r="M90" s="3">
        <v>66.7</v>
      </c>
      <c r="N90" s="3">
        <v>89.4</v>
      </c>
      <c r="O90" s="3">
        <v>78.400000000000006</v>
      </c>
      <c r="P90" t="s">
        <v>24</v>
      </c>
      <c r="Q90">
        <v>70.400000000000006</v>
      </c>
      <c r="R90">
        <v>-17</v>
      </c>
      <c r="S90">
        <v>-11</v>
      </c>
      <c r="T90">
        <v>-23.1</v>
      </c>
      <c r="U90">
        <v>-2.6</v>
      </c>
      <c r="V90">
        <v>-3</v>
      </c>
      <c r="W90">
        <v>-6</v>
      </c>
      <c r="X90">
        <v>-17.7</v>
      </c>
      <c r="Y90">
        <v>-29.3</v>
      </c>
      <c r="Z90">
        <v>-34.5</v>
      </c>
      <c r="AA90">
        <v>-13.1</v>
      </c>
      <c r="AB90">
        <v>-15.6</v>
      </c>
      <c r="AC90">
        <v>-18.3</v>
      </c>
      <c r="AD90">
        <v>-11.3</v>
      </c>
      <c r="AE90">
        <v>-19.3</v>
      </c>
      <c r="AF90" t="s">
        <v>24</v>
      </c>
      <c r="AG90">
        <v>-6.9</v>
      </c>
      <c r="AH90">
        <v>-17</v>
      </c>
      <c r="AI90">
        <v>-11</v>
      </c>
      <c r="AJ90">
        <v>-23.1</v>
      </c>
      <c r="AK90">
        <v>-2.6</v>
      </c>
      <c r="AL90">
        <v>-3</v>
      </c>
      <c r="AM90">
        <v>-6</v>
      </c>
      <c r="AN90">
        <v>-17.7</v>
      </c>
      <c r="AO90">
        <v>-29.3</v>
      </c>
      <c r="AP90">
        <v>-34.5</v>
      </c>
      <c r="AQ90">
        <v>-13.1</v>
      </c>
      <c r="AR90">
        <v>-15.6</v>
      </c>
      <c r="AS90">
        <v>-18.3</v>
      </c>
      <c r="AT90">
        <v>-11.3</v>
      </c>
      <c r="AU90">
        <v>-19.3</v>
      </c>
      <c r="AV90" t="s">
        <v>24</v>
      </c>
      <c r="AW90">
        <v>-6.9</v>
      </c>
      <c r="AX90">
        <v>1</v>
      </c>
      <c r="AY90">
        <v>0</v>
      </c>
      <c r="AZ90">
        <v>0.7</v>
      </c>
      <c r="BA90">
        <v>6.4</v>
      </c>
      <c r="BB90">
        <v>1.3</v>
      </c>
      <c r="BC90">
        <v>3.2</v>
      </c>
      <c r="BD90">
        <v>0.5</v>
      </c>
      <c r="BE90">
        <v>-1.7</v>
      </c>
      <c r="BF90">
        <v>1.7</v>
      </c>
      <c r="BG90">
        <v>0.3</v>
      </c>
      <c r="BH90">
        <v>2.8</v>
      </c>
      <c r="BI90">
        <v>6.9</v>
      </c>
      <c r="BJ90">
        <v>-2</v>
      </c>
      <c r="BK90">
        <v>-1.4</v>
      </c>
      <c r="BL90" t="s">
        <v>24</v>
      </c>
      <c r="BM90">
        <v>6.9</v>
      </c>
    </row>
    <row r="91" spans="1:65" x14ac:dyDescent="0.25">
      <c r="A91" s="1">
        <v>39845</v>
      </c>
      <c r="B91" s="3">
        <v>76.099999999999994</v>
      </c>
      <c r="C91" s="3">
        <v>88.6</v>
      </c>
      <c r="D91" s="3">
        <v>71.8</v>
      </c>
      <c r="E91" s="3">
        <v>82.2</v>
      </c>
      <c r="F91" s="3">
        <v>93.5</v>
      </c>
      <c r="G91" s="3">
        <v>80.8</v>
      </c>
      <c r="H91" s="3">
        <v>87.6</v>
      </c>
      <c r="I91" s="3">
        <v>68.8</v>
      </c>
      <c r="J91" s="3">
        <v>65.8</v>
      </c>
      <c r="K91" s="3">
        <v>79.3</v>
      </c>
      <c r="L91" s="3">
        <v>75.7</v>
      </c>
      <c r="M91" s="3">
        <v>69.900000000000006</v>
      </c>
      <c r="N91" s="3">
        <v>85.2</v>
      </c>
      <c r="O91" s="3">
        <v>81.8</v>
      </c>
      <c r="P91" t="s">
        <v>24</v>
      </c>
      <c r="Q91">
        <v>71.7</v>
      </c>
      <c r="R91">
        <v>-16.5</v>
      </c>
      <c r="S91">
        <v>-12.4</v>
      </c>
      <c r="T91">
        <v>-21.5</v>
      </c>
      <c r="U91">
        <v>-6.7</v>
      </c>
      <c r="V91">
        <v>-10</v>
      </c>
      <c r="W91">
        <v>-17.899999999999999</v>
      </c>
      <c r="X91">
        <v>-9.9</v>
      </c>
      <c r="Y91">
        <v>-25.7</v>
      </c>
      <c r="Z91">
        <v>-30.1</v>
      </c>
      <c r="AA91">
        <v>-15.1</v>
      </c>
      <c r="AB91">
        <v>-15.5</v>
      </c>
      <c r="AC91">
        <v>-11.3</v>
      </c>
      <c r="AD91">
        <v>-18.600000000000001</v>
      </c>
      <c r="AE91">
        <v>-19.2</v>
      </c>
      <c r="AF91" t="s">
        <v>24</v>
      </c>
      <c r="AG91">
        <v>-8.1</v>
      </c>
      <c r="AH91">
        <v>-16.8</v>
      </c>
      <c r="AI91">
        <v>-11.7</v>
      </c>
      <c r="AJ91">
        <v>-22.3</v>
      </c>
      <c r="AK91">
        <v>-4.5999999999999996</v>
      </c>
      <c r="AL91">
        <v>-6.6</v>
      </c>
      <c r="AM91">
        <v>-11.6</v>
      </c>
      <c r="AN91">
        <v>-13.9</v>
      </c>
      <c r="AO91">
        <v>-27.6</v>
      </c>
      <c r="AP91">
        <v>-32.4</v>
      </c>
      <c r="AQ91">
        <v>-14</v>
      </c>
      <c r="AR91">
        <v>-15.5</v>
      </c>
      <c r="AS91">
        <v>-14.8</v>
      </c>
      <c r="AT91">
        <v>-15</v>
      </c>
      <c r="AU91">
        <v>-19.2</v>
      </c>
      <c r="AV91" t="s">
        <v>24</v>
      </c>
      <c r="AW91">
        <v>-7.5</v>
      </c>
      <c r="AX91">
        <v>-1</v>
      </c>
      <c r="AY91">
        <v>-1.9</v>
      </c>
      <c r="AZ91">
        <v>-2.2000000000000002</v>
      </c>
      <c r="BA91">
        <v>4.8</v>
      </c>
      <c r="BB91">
        <v>0.1</v>
      </c>
      <c r="BC91">
        <v>0</v>
      </c>
      <c r="BD91">
        <v>-1.2</v>
      </c>
      <c r="BE91">
        <v>-4.5</v>
      </c>
      <c r="BF91">
        <v>-2</v>
      </c>
      <c r="BG91">
        <v>-1.5</v>
      </c>
      <c r="BH91">
        <v>0.9</v>
      </c>
      <c r="BI91">
        <v>4.7</v>
      </c>
      <c r="BJ91">
        <v>-4</v>
      </c>
      <c r="BK91">
        <v>-3.8</v>
      </c>
      <c r="BL91" t="s">
        <v>24</v>
      </c>
      <c r="BM91">
        <v>5</v>
      </c>
    </row>
    <row r="92" spans="1:65" x14ac:dyDescent="0.25">
      <c r="A92" s="1">
        <v>39873</v>
      </c>
      <c r="B92" s="3">
        <v>88.6</v>
      </c>
      <c r="C92" s="3">
        <v>91.5</v>
      </c>
      <c r="D92" s="3">
        <v>87.1</v>
      </c>
      <c r="E92" s="3">
        <v>92.2</v>
      </c>
      <c r="F92" s="3">
        <v>107</v>
      </c>
      <c r="G92" s="3">
        <v>85.3</v>
      </c>
      <c r="H92" s="3">
        <v>92.8</v>
      </c>
      <c r="I92" s="3">
        <v>82.1</v>
      </c>
      <c r="J92" s="3">
        <v>69.2</v>
      </c>
      <c r="K92" s="3">
        <v>94.2</v>
      </c>
      <c r="L92" s="3">
        <v>88.4</v>
      </c>
      <c r="M92" s="3">
        <v>83</v>
      </c>
      <c r="N92" s="3">
        <v>97</v>
      </c>
      <c r="O92" s="3">
        <v>100.8</v>
      </c>
      <c r="P92" t="s">
        <v>24</v>
      </c>
      <c r="Q92">
        <v>80.599999999999994</v>
      </c>
      <c r="R92">
        <v>-9.4</v>
      </c>
      <c r="S92">
        <v>-5.3</v>
      </c>
      <c r="T92">
        <v>-14.6</v>
      </c>
      <c r="U92">
        <v>-0.7</v>
      </c>
      <c r="V92">
        <v>-6.3</v>
      </c>
      <c r="W92">
        <v>-7.4</v>
      </c>
      <c r="X92">
        <v>-2.8</v>
      </c>
      <c r="Y92">
        <v>-17.399999999999999</v>
      </c>
      <c r="Z92">
        <v>-34.9</v>
      </c>
      <c r="AA92">
        <v>-6.4</v>
      </c>
      <c r="AB92">
        <v>-9.1</v>
      </c>
      <c r="AC92">
        <v>-5.4</v>
      </c>
      <c r="AD92">
        <v>-9</v>
      </c>
      <c r="AE92">
        <v>-8.4</v>
      </c>
      <c r="AF92" t="s">
        <v>24</v>
      </c>
      <c r="AG92">
        <v>-2.4</v>
      </c>
      <c r="AH92">
        <v>-14.2</v>
      </c>
      <c r="AI92">
        <v>-9.6999999999999993</v>
      </c>
      <c r="AJ92">
        <v>-19.600000000000001</v>
      </c>
      <c r="AK92">
        <v>-3.3</v>
      </c>
      <c r="AL92">
        <v>-6.5</v>
      </c>
      <c r="AM92">
        <v>-10.3</v>
      </c>
      <c r="AN92">
        <v>-10.3</v>
      </c>
      <c r="AO92">
        <v>-24.1</v>
      </c>
      <c r="AP92">
        <v>-33.299999999999997</v>
      </c>
      <c r="AQ92">
        <v>-11.5</v>
      </c>
      <c r="AR92">
        <v>-13.3</v>
      </c>
      <c r="AS92">
        <v>-11.5</v>
      </c>
      <c r="AT92">
        <v>-13</v>
      </c>
      <c r="AU92">
        <v>-15.4</v>
      </c>
      <c r="AV92" t="s">
        <v>24</v>
      </c>
      <c r="AW92">
        <v>-5.7</v>
      </c>
      <c r="AX92">
        <v>-1.9</v>
      </c>
      <c r="AY92">
        <v>-2.5</v>
      </c>
      <c r="AZ92">
        <v>-3.7</v>
      </c>
      <c r="BA92">
        <v>4.3</v>
      </c>
      <c r="BB92">
        <v>-1</v>
      </c>
      <c r="BC92">
        <v>-1.4</v>
      </c>
      <c r="BD92">
        <v>-1.4</v>
      </c>
      <c r="BE92">
        <v>-6.2</v>
      </c>
      <c r="BF92">
        <v>-6.5</v>
      </c>
      <c r="BG92">
        <v>-2.1</v>
      </c>
      <c r="BH92">
        <v>-0.1</v>
      </c>
      <c r="BI92">
        <v>3.7</v>
      </c>
      <c r="BJ92">
        <v>-4.5</v>
      </c>
      <c r="BK92">
        <v>-4.3</v>
      </c>
      <c r="BL92" t="s">
        <v>24</v>
      </c>
      <c r="BM92">
        <v>4.4000000000000004</v>
      </c>
    </row>
    <row r="93" spans="1:65" x14ac:dyDescent="0.25">
      <c r="A93" s="1">
        <v>39904</v>
      </c>
      <c r="B93" s="3">
        <v>85.2</v>
      </c>
      <c r="C93" s="3">
        <v>78</v>
      </c>
      <c r="D93" s="3">
        <v>75.099999999999994</v>
      </c>
      <c r="E93" s="3">
        <v>82.7</v>
      </c>
      <c r="F93" s="3">
        <v>102.9</v>
      </c>
      <c r="G93" s="3">
        <v>73.7</v>
      </c>
      <c r="H93" s="3">
        <v>75.599999999999994</v>
      </c>
      <c r="I93" s="3">
        <v>78.599999999999994</v>
      </c>
      <c r="J93" s="3">
        <v>73.599999999999994</v>
      </c>
      <c r="K93" s="3">
        <v>92.1</v>
      </c>
      <c r="L93" s="3">
        <v>85.7</v>
      </c>
      <c r="M93" s="3">
        <v>79.900000000000006</v>
      </c>
      <c r="N93" s="3">
        <v>92.2</v>
      </c>
      <c r="O93" s="3">
        <v>105.3</v>
      </c>
      <c r="P93" t="s">
        <v>24</v>
      </c>
      <c r="Q93">
        <v>78.8</v>
      </c>
      <c r="R93">
        <v>-14.1</v>
      </c>
      <c r="S93">
        <v>-17.399999999999999</v>
      </c>
      <c r="T93">
        <v>-22.1</v>
      </c>
      <c r="U93">
        <v>-2.9</v>
      </c>
      <c r="V93">
        <v>-3.3</v>
      </c>
      <c r="W93">
        <v>-7.5</v>
      </c>
      <c r="X93">
        <v>-23.8</v>
      </c>
      <c r="Y93">
        <v>-20.399999999999999</v>
      </c>
      <c r="Z93">
        <v>-27.7</v>
      </c>
      <c r="AA93">
        <v>-2.5</v>
      </c>
      <c r="AB93">
        <v>-14.3</v>
      </c>
      <c r="AC93">
        <v>-9.8000000000000007</v>
      </c>
      <c r="AD93">
        <v>-16.3</v>
      </c>
      <c r="AE93">
        <v>-10.7</v>
      </c>
      <c r="AF93" t="s">
        <v>24</v>
      </c>
      <c r="AG93">
        <v>-3.5</v>
      </c>
      <c r="AH93">
        <v>-14.2</v>
      </c>
      <c r="AI93">
        <v>-11.5</v>
      </c>
      <c r="AJ93">
        <v>-20.2</v>
      </c>
      <c r="AK93">
        <v>-3.2</v>
      </c>
      <c r="AL93">
        <v>-5.7</v>
      </c>
      <c r="AM93">
        <v>-9.6999999999999993</v>
      </c>
      <c r="AN93">
        <v>-13.7</v>
      </c>
      <c r="AO93">
        <v>-23.1</v>
      </c>
      <c r="AP93">
        <v>-31.9</v>
      </c>
      <c r="AQ93">
        <v>-9.3000000000000007</v>
      </c>
      <c r="AR93">
        <v>-13.6</v>
      </c>
      <c r="AS93">
        <v>-11</v>
      </c>
      <c r="AT93">
        <v>-13.8</v>
      </c>
      <c r="AU93">
        <v>-14.1</v>
      </c>
      <c r="AV93" t="s">
        <v>24</v>
      </c>
      <c r="AW93">
        <v>-5.2</v>
      </c>
      <c r="AX93">
        <v>-3.8</v>
      </c>
      <c r="AY93">
        <v>-4.5999999999999996</v>
      </c>
      <c r="AZ93">
        <v>-5.7</v>
      </c>
      <c r="BA93">
        <v>3.9</v>
      </c>
      <c r="BB93">
        <v>-1.8</v>
      </c>
      <c r="BC93">
        <v>-2.2999999999999998</v>
      </c>
      <c r="BD93">
        <v>-4.3</v>
      </c>
      <c r="BE93">
        <v>-8.4</v>
      </c>
      <c r="BF93">
        <v>-10.3</v>
      </c>
      <c r="BG93">
        <v>-2.1</v>
      </c>
      <c r="BH93">
        <v>-2.2999999999999998</v>
      </c>
      <c r="BI93">
        <v>1.6</v>
      </c>
      <c r="BJ93">
        <v>-6.5</v>
      </c>
      <c r="BK93">
        <v>-5.7</v>
      </c>
      <c r="BL93" t="s">
        <v>24</v>
      </c>
      <c r="BM93">
        <v>3.1</v>
      </c>
    </row>
    <row r="94" spans="1:65" x14ac:dyDescent="0.25">
      <c r="A94" s="1">
        <v>39934</v>
      </c>
      <c r="B94" s="3">
        <v>91.3</v>
      </c>
      <c r="C94" s="3">
        <v>82.8</v>
      </c>
      <c r="D94" s="3">
        <v>87.6</v>
      </c>
      <c r="E94" s="3">
        <v>84</v>
      </c>
      <c r="F94" s="3">
        <v>96.9</v>
      </c>
      <c r="G94" s="3">
        <v>72.099999999999994</v>
      </c>
      <c r="H94" s="3">
        <v>87.6</v>
      </c>
      <c r="I94" s="3">
        <v>84.7</v>
      </c>
      <c r="J94" s="3">
        <v>76.599999999999994</v>
      </c>
      <c r="K94" s="3">
        <v>97.8</v>
      </c>
      <c r="L94" s="3">
        <v>93.5</v>
      </c>
      <c r="M94" s="3">
        <v>79.7</v>
      </c>
      <c r="N94" s="3">
        <v>98.6</v>
      </c>
      <c r="O94" s="3">
        <v>105.7</v>
      </c>
      <c r="P94" t="s">
        <v>24</v>
      </c>
      <c r="Q94">
        <v>84.3</v>
      </c>
      <c r="R94">
        <v>-10.9</v>
      </c>
      <c r="S94">
        <v>-12.8</v>
      </c>
      <c r="T94">
        <v>-9.1999999999999993</v>
      </c>
      <c r="U94">
        <v>-10.199999999999999</v>
      </c>
      <c r="V94">
        <v>-6.2</v>
      </c>
      <c r="W94">
        <v>-5.4</v>
      </c>
      <c r="X94">
        <v>-14.9</v>
      </c>
      <c r="Y94">
        <v>-18.7</v>
      </c>
      <c r="Z94">
        <v>-30</v>
      </c>
      <c r="AA94">
        <v>-3.3</v>
      </c>
      <c r="AB94">
        <v>-10.6</v>
      </c>
      <c r="AC94">
        <v>-12.7</v>
      </c>
      <c r="AD94">
        <v>-8.4</v>
      </c>
      <c r="AE94">
        <v>-5.7</v>
      </c>
      <c r="AF94" t="s">
        <v>24</v>
      </c>
      <c r="AG94">
        <v>-4.2</v>
      </c>
      <c r="AH94">
        <v>-13.5</v>
      </c>
      <c r="AI94">
        <v>-11.7</v>
      </c>
      <c r="AJ94">
        <v>-18</v>
      </c>
      <c r="AK94">
        <v>-4.5999999999999996</v>
      </c>
      <c r="AL94">
        <v>-5.8</v>
      </c>
      <c r="AM94">
        <v>-9</v>
      </c>
      <c r="AN94">
        <v>-14</v>
      </c>
      <c r="AO94">
        <v>-22.2</v>
      </c>
      <c r="AP94">
        <v>-31.5</v>
      </c>
      <c r="AQ94">
        <v>-8</v>
      </c>
      <c r="AR94">
        <v>-12.9</v>
      </c>
      <c r="AS94">
        <v>-11.4</v>
      </c>
      <c r="AT94">
        <v>-12.7</v>
      </c>
      <c r="AU94">
        <v>-12.3</v>
      </c>
      <c r="AV94" t="s">
        <v>24</v>
      </c>
      <c r="AW94">
        <v>-5</v>
      </c>
      <c r="AX94">
        <v>-4.9000000000000004</v>
      </c>
      <c r="AY94">
        <v>-5.6</v>
      </c>
      <c r="AZ94">
        <v>-6.8</v>
      </c>
      <c r="BA94">
        <v>2.7</v>
      </c>
      <c r="BB94">
        <v>-1.7</v>
      </c>
      <c r="BC94">
        <v>-2.6</v>
      </c>
      <c r="BD94">
        <v>-6</v>
      </c>
      <c r="BE94">
        <v>-10.4</v>
      </c>
      <c r="BF94">
        <v>-14.5</v>
      </c>
      <c r="BG94">
        <v>-2.2999999999999998</v>
      </c>
      <c r="BH94">
        <v>-3.7</v>
      </c>
      <c r="BI94">
        <v>-0.4</v>
      </c>
      <c r="BJ94">
        <v>-6.7</v>
      </c>
      <c r="BK94">
        <v>-5.7</v>
      </c>
      <c r="BL94" t="s">
        <v>24</v>
      </c>
      <c r="BM94">
        <v>2.1</v>
      </c>
    </row>
    <row r="95" spans="1:65" x14ac:dyDescent="0.25">
      <c r="A95" s="1">
        <v>39965</v>
      </c>
      <c r="B95" s="3">
        <v>92.2</v>
      </c>
      <c r="C95" s="3">
        <v>87.6</v>
      </c>
      <c r="D95" s="3">
        <v>83.8</v>
      </c>
      <c r="E95" s="3">
        <v>94.9</v>
      </c>
      <c r="F95" s="3">
        <v>97.4</v>
      </c>
      <c r="G95" s="3">
        <v>72.7</v>
      </c>
      <c r="H95" s="3">
        <v>95.6</v>
      </c>
      <c r="I95" s="3">
        <v>89.2</v>
      </c>
      <c r="J95" s="3">
        <v>77.8</v>
      </c>
      <c r="K95" s="3">
        <v>94.6</v>
      </c>
      <c r="L95" s="3">
        <v>93.4</v>
      </c>
      <c r="M95" s="3">
        <v>76.099999999999994</v>
      </c>
      <c r="N95" s="3">
        <v>102.8</v>
      </c>
      <c r="O95" s="3">
        <v>104.4</v>
      </c>
      <c r="P95" t="s">
        <v>24</v>
      </c>
      <c r="Q95">
        <v>88.8</v>
      </c>
      <c r="R95">
        <v>-10.7</v>
      </c>
      <c r="S95">
        <v>-4</v>
      </c>
      <c r="T95">
        <v>-11.7</v>
      </c>
      <c r="U95">
        <v>-0.7</v>
      </c>
      <c r="V95">
        <v>-10</v>
      </c>
      <c r="W95">
        <v>-6.3</v>
      </c>
      <c r="X95">
        <v>1.3</v>
      </c>
      <c r="Y95">
        <v>-14.4</v>
      </c>
      <c r="Z95">
        <v>-23.5</v>
      </c>
      <c r="AA95">
        <v>-6.8</v>
      </c>
      <c r="AB95">
        <v>-12.8</v>
      </c>
      <c r="AC95">
        <v>-16.3</v>
      </c>
      <c r="AD95">
        <v>-3.7</v>
      </c>
      <c r="AE95">
        <v>-6.7</v>
      </c>
      <c r="AF95" t="s">
        <v>24</v>
      </c>
      <c r="AG95">
        <v>-2.2999999999999998</v>
      </c>
      <c r="AH95">
        <v>-13</v>
      </c>
      <c r="AI95">
        <v>-10.5</v>
      </c>
      <c r="AJ95">
        <v>-17</v>
      </c>
      <c r="AK95">
        <v>-4</v>
      </c>
      <c r="AL95">
        <v>-6.5</v>
      </c>
      <c r="AM95">
        <v>-8.6</v>
      </c>
      <c r="AN95">
        <v>-11.5</v>
      </c>
      <c r="AO95">
        <v>-20.8</v>
      </c>
      <c r="AP95">
        <v>-30.1</v>
      </c>
      <c r="AQ95">
        <v>-7.8</v>
      </c>
      <c r="AR95">
        <v>-12.9</v>
      </c>
      <c r="AS95">
        <v>-12.3</v>
      </c>
      <c r="AT95">
        <v>-11.2</v>
      </c>
      <c r="AU95">
        <v>-11.4</v>
      </c>
      <c r="AV95" t="s">
        <v>24</v>
      </c>
      <c r="AW95">
        <v>-4.5</v>
      </c>
      <c r="AX95">
        <v>-6.4</v>
      </c>
      <c r="AY95">
        <v>-5.9</v>
      </c>
      <c r="AZ95">
        <v>-8</v>
      </c>
      <c r="BA95">
        <v>2</v>
      </c>
      <c r="BB95">
        <v>-2.7</v>
      </c>
      <c r="BC95">
        <v>-3.2</v>
      </c>
      <c r="BD95">
        <v>-5.8</v>
      </c>
      <c r="BE95">
        <v>-12.1</v>
      </c>
      <c r="BF95">
        <v>-17.2</v>
      </c>
      <c r="BG95">
        <v>-3.4</v>
      </c>
      <c r="BH95">
        <v>-5.6</v>
      </c>
      <c r="BI95">
        <v>-2.7</v>
      </c>
      <c r="BJ95">
        <v>-6.8</v>
      </c>
      <c r="BK95">
        <v>-6.6</v>
      </c>
      <c r="BL95" t="s">
        <v>24</v>
      </c>
      <c r="BM95">
        <v>0.5</v>
      </c>
    </row>
    <row r="96" spans="1:65" x14ac:dyDescent="0.25">
      <c r="A96" s="1">
        <v>39995</v>
      </c>
      <c r="B96" s="3">
        <v>97.7</v>
      </c>
      <c r="C96" s="3">
        <v>88.3</v>
      </c>
      <c r="D96" s="3">
        <v>85.4</v>
      </c>
      <c r="E96" s="3">
        <v>98.3</v>
      </c>
      <c r="F96" s="3">
        <v>107.3</v>
      </c>
      <c r="G96" s="3">
        <v>76.099999999999994</v>
      </c>
      <c r="H96" s="3">
        <v>90.5</v>
      </c>
      <c r="I96" s="3">
        <v>94.1</v>
      </c>
      <c r="J96" s="3">
        <v>89.4</v>
      </c>
      <c r="K96" s="3">
        <v>99.3</v>
      </c>
      <c r="L96" s="3">
        <v>99.3</v>
      </c>
      <c r="M96" s="3">
        <v>84.3</v>
      </c>
      <c r="N96" s="3">
        <v>109.8</v>
      </c>
      <c r="O96" s="3">
        <v>109.6</v>
      </c>
      <c r="P96" t="s">
        <v>24</v>
      </c>
      <c r="Q96">
        <v>96.7</v>
      </c>
      <c r="R96">
        <v>-9.9</v>
      </c>
      <c r="S96">
        <v>-8.6</v>
      </c>
      <c r="T96">
        <v>-8.3000000000000007</v>
      </c>
      <c r="U96">
        <v>-2.8</v>
      </c>
      <c r="V96">
        <v>-6.6</v>
      </c>
      <c r="W96">
        <v>-3.4</v>
      </c>
      <c r="X96">
        <v>-11.2</v>
      </c>
      <c r="Y96">
        <v>-15.5</v>
      </c>
      <c r="Z96">
        <v>-19.600000000000001</v>
      </c>
      <c r="AA96">
        <v>-4.0999999999999996</v>
      </c>
      <c r="AB96">
        <v>-10.7</v>
      </c>
      <c r="AC96">
        <v>-13.9</v>
      </c>
      <c r="AD96">
        <v>-3.9</v>
      </c>
      <c r="AE96">
        <v>-5.3</v>
      </c>
      <c r="AF96" t="s">
        <v>24</v>
      </c>
      <c r="AG96">
        <v>0.6</v>
      </c>
      <c r="AH96">
        <v>-12.5</v>
      </c>
      <c r="AI96">
        <v>-10.3</v>
      </c>
      <c r="AJ96">
        <v>-15.8</v>
      </c>
      <c r="AK96">
        <v>-3.8</v>
      </c>
      <c r="AL96">
        <v>-6.5</v>
      </c>
      <c r="AM96">
        <v>-7.9</v>
      </c>
      <c r="AN96">
        <v>-11.5</v>
      </c>
      <c r="AO96">
        <v>-20</v>
      </c>
      <c r="AP96">
        <v>-28.5</v>
      </c>
      <c r="AQ96">
        <v>-7.3</v>
      </c>
      <c r="AR96">
        <v>-12.6</v>
      </c>
      <c r="AS96">
        <v>-12.5</v>
      </c>
      <c r="AT96">
        <v>-10.1</v>
      </c>
      <c r="AU96">
        <v>-10.5</v>
      </c>
      <c r="AV96" t="s">
        <v>24</v>
      </c>
      <c r="AW96">
        <v>-3.6</v>
      </c>
      <c r="AX96">
        <v>-7.9</v>
      </c>
      <c r="AY96">
        <v>-6.6</v>
      </c>
      <c r="AZ96">
        <v>-9.1999999999999993</v>
      </c>
      <c r="BA96">
        <v>1</v>
      </c>
      <c r="BB96">
        <v>-3.7</v>
      </c>
      <c r="BC96">
        <v>-3.6</v>
      </c>
      <c r="BD96">
        <v>-6.7</v>
      </c>
      <c r="BE96">
        <v>-14.2</v>
      </c>
      <c r="BF96">
        <v>-20</v>
      </c>
      <c r="BG96">
        <v>-4.4000000000000004</v>
      </c>
      <c r="BH96">
        <v>-7.4</v>
      </c>
      <c r="BI96">
        <v>-5.4</v>
      </c>
      <c r="BJ96">
        <v>-7.4</v>
      </c>
      <c r="BK96">
        <v>-7.4</v>
      </c>
      <c r="BL96" t="s">
        <v>24</v>
      </c>
      <c r="BM96">
        <v>-0.8</v>
      </c>
    </row>
    <row r="97" spans="1:65" x14ac:dyDescent="0.25">
      <c r="A97" s="1">
        <v>40026</v>
      </c>
      <c r="B97" s="3">
        <v>99.6</v>
      </c>
      <c r="C97" s="3">
        <v>95.2</v>
      </c>
      <c r="D97" s="3">
        <v>98.5</v>
      </c>
      <c r="E97" s="3">
        <v>96.4</v>
      </c>
      <c r="F97" s="3">
        <v>107.2</v>
      </c>
      <c r="G97" s="3">
        <v>84.7</v>
      </c>
      <c r="H97" s="3">
        <v>99.7</v>
      </c>
      <c r="I97" s="3">
        <v>95.4</v>
      </c>
      <c r="J97" s="3">
        <v>100</v>
      </c>
      <c r="K97" s="3">
        <v>99.4</v>
      </c>
      <c r="L97" s="3">
        <v>102.1</v>
      </c>
      <c r="M97" s="3">
        <v>86.3</v>
      </c>
      <c r="N97" s="3">
        <v>105.9</v>
      </c>
      <c r="O97" s="3">
        <v>105.5</v>
      </c>
      <c r="P97" t="s">
        <v>24</v>
      </c>
      <c r="Q97">
        <v>95.1</v>
      </c>
      <c r="R97">
        <v>-6.8</v>
      </c>
      <c r="S97">
        <v>-4.4000000000000004</v>
      </c>
      <c r="T97">
        <v>-3.6</v>
      </c>
      <c r="U97">
        <v>-9.3000000000000007</v>
      </c>
      <c r="V97">
        <v>-10.1</v>
      </c>
      <c r="W97">
        <v>0.5</v>
      </c>
      <c r="X97">
        <v>-5.6</v>
      </c>
      <c r="Y97">
        <v>-13.3</v>
      </c>
      <c r="Z97">
        <v>-10.9</v>
      </c>
      <c r="AA97">
        <v>-3.1</v>
      </c>
      <c r="AB97">
        <v>-6.3</v>
      </c>
      <c r="AC97">
        <v>-6.4</v>
      </c>
      <c r="AD97">
        <v>-6.7</v>
      </c>
      <c r="AE97">
        <v>-3.3</v>
      </c>
      <c r="AF97" t="s">
        <v>24</v>
      </c>
      <c r="AG97">
        <v>1.7</v>
      </c>
      <c r="AH97">
        <v>-11.8</v>
      </c>
      <c r="AI97">
        <v>-9.5</v>
      </c>
      <c r="AJ97">
        <v>-14.2</v>
      </c>
      <c r="AK97">
        <v>-4.5</v>
      </c>
      <c r="AL97">
        <v>-7</v>
      </c>
      <c r="AM97">
        <v>-6.9</v>
      </c>
      <c r="AN97">
        <v>-10.7</v>
      </c>
      <c r="AO97">
        <v>-19.100000000000001</v>
      </c>
      <c r="AP97">
        <v>-26.2</v>
      </c>
      <c r="AQ97">
        <v>-6.8</v>
      </c>
      <c r="AR97">
        <v>-11.7</v>
      </c>
      <c r="AS97">
        <v>-11.7</v>
      </c>
      <c r="AT97">
        <v>-9.6</v>
      </c>
      <c r="AU97">
        <v>-9.6</v>
      </c>
      <c r="AV97" t="s">
        <v>24</v>
      </c>
      <c r="AW97">
        <v>-2.9</v>
      </c>
      <c r="AX97">
        <v>-8.6999999999999993</v>
      </c>
      <c r="AY97">
        <v>-7</v>
      </c>
      <c r="AZ97">
        <v>-9.3000000000000007</v>
      </c>
      <c r="BA97">
        <v>-1</v>
      </c>
      <c r="BB97">
        <v>-5</v>
      </c>
      <c r="BC97">
        <v>-3.8</v>
      </c>
      <c r="BD97">
        <v>-7.7</v>
      </c>
      <c r="BE97">
        <v>-15.7</v>
      </c>
      <c r="BF97">
        <v>-21.5</v>
      </c>
      <c r="BG97">
        <v>-4.7</v>
      </c>
      <c r="BH97">
        <v>-8.1999999999999993</v>
      </c>
      <c r="BI97">
        <v>-6.2</v>
      </c>
      <c r="BJ97">
        <v>-7.8</v>
      </c>
      <c r="BK97">
        <v>-7.8</v>
      </c>
      <c r="BL97" t="s">
        <v>24</v>
      </c>
      <c r="BM97">
        <v>-1.1000000000000001</v>
      </c>
    </row>
    <row r="98" spans="1:65" x14ac:dyDescent="0.25">
      <c r="A98" s="1">
        <v>40057</v>
      </c>
      <c r="B98" s="3">
        <v>99.4</v>
      </c>
      <c r="C98" s="3">
        <v>99.8</v>
      </c>
      <c r="D98" s="3">
        <v>103.1</v>
      </c>
      <c r="E98" s="3">
        <v>92</v>
      </c>
      <c r="F98" s="3">
        <v>112.2</v>
      </c>
      <c r="G98" s="3">
        <v>99</v>
      </c>
      <c r="H98" s="3">
        <v>99.7</v>
      </c>
      <c r="I98" s="3">
        <v>95.3</v>
      </c>
      <c r="J98" s="3">
        <v>97.3</v>
      </c>
      <c r="K98" s="3">
        <v>102.1</v>
      </c>
      <c r="L98" s="3">
        <v>101.7</v>
      </c>
      <c r="M98" s="3">
        <v>78.400000000000006</v>
      </c>
      <c r="N98" s="3">
        <v>108.7</v>
      </c>
      <c r="O98" s="3">
        <v>100.2</v>
      </c>
      <c r="P98" t="s">
        <v>24</v>
      </c>
      <c r="Q98">
        <v>93.7</v>
      </c>
      <c r="R98">
        <v>-7.3</v>
      </c>
      <c r="S98">
        <v>-3.9</v>
      </c>
      <c r="T98">
        <v>-6.5</v>
      </c>
      <c r="U98">
        <v>-8.6999999999999993</v>
      </c>
      <c r="V98">
        <v>-4.5</v>
      </c>
      <c r="W98">
        <v>0.2</v>
      </c>
      <c r="X98">
        <v>-4.8</v>
      </c>
      <c r="Y98">
        <v>-10.6</v>
      </c>
      <c r="Z98">
        <v>-7.4</v>
      </c>
      <c r="AA98">
        <v>-1.5</v>
      </c>
      <c r="AB98">
        <v>-7.7</v>
      </c>
      <c r="AC98">
        <v>-17.100000000000001</v>
      </c>
      <c r="AD98">
        <v>-4.7</v>
      </c>
      <c r="AE98">
        <v>-7.1</v>
      </c>
      <c r="AF98" t="s">
        <v>24</v>
      </c>
      <c r="AG98">
        <v>5</v>
      </c>
      <c r="AH98">
        <v>-11.3</v>
      </c>
      <c r="AI98">
        <v>-8.9</v>
      </c>
      <c r="AJ98">
        <v>-13.2</v>
      </c>
      <c r="AK98">
        <v>-5</v>
      </c>
      <c r="AL98">
        <v>-6.7</v>
      </c>
      <c r="AM98">
        <v>-6</v>
      </c>
      <c r="AN98">
        <v>-10</v>
      </c>
      <c r="AO98">
        <v>-18.100000000000001</v>
      </c>
      <c r="AP98">
        <v>-24.1</v>
      </c>
      <c r="AQ98">
        <v>-6.1</v>
      </c>
      <c r="AR98">
        <v>-11.2</v>
      </c>
      <c r="AS98">
        <v>-12.3</v>
      </c>
      <c r="AT98">
        <v>-9.1</v>
      </c>
      <c r="AU98">
        <v>-9.3000000000000007</v>
      </c>
      <c r="AV98" t="s">
        <v>24</v>
      </c>
      <c r="AW98">
        <v>-2</v>
      </c>
      <c r="AX98">
        <v>-10</v>
      </c>
      <c r="AY98">
        <v>-7.8</v>
      </c>
      <c r="AZ98">
        <v>-10.9</v>
      </c>
      <c r="BA98">
        <v>-2.5</v>
      </c>
      <c r="BB98">
        <v>-5.7</v>
      </c>
      <c r="BC98">
        <v>-4.7</v>
      </c>
      <c r="BD98">
        <v>-8.9</v>
      </c>
      <c r="BE98">
        <v>-17.100000000000001</v>
      </c>
      <c r="BF98">
        <v>-23.1</v>
      </c>
      <c r="BG98">
        <v>-5.4</v>
      </c>
      <c r="BH98">
        <v>-9.5</v>
      </c>
      <c r="BI98">
        <v>-9.1</v>
      </c>
      <c r="BJ98">
        <v>-8.6999999999999993</v>
      </c>
      <c r="BK98">
        <v>-9.3000000000000007</v>
      </c>
      <c r="BL98" t="s">
        <v>24</v>
      </c>
      <c r="BM98">
        <v>-1</v>
      </c>
    </row>
    <row r="99" spans="1:65" x14ac:dyDescent="0.25">
      <c r="A99" s="1">
        <v>40087</v>
      </c>
      <c r="B99" s="3">
        <v>105.6</v>
      </c>
      <c r="C99" s="3">
        <v>110</v>
      </c>
      <c r="D99" s="3">
        <v>112.4</v>
      </c>
      <c r="E99" s="3">
        <v>96.9</v>
      </c>
      <c r="F99" s="3">
        <v>125.2</v>
      </c>
      <c r="G99" s="3">
        <v>113.2</v>
      </c>
      <c r="H99" s="3">
        <v>103</v>
      </c>
      <c r="I99" s="3">
        <v>98.6</v>
      </c>
      <c r="J99" s="3">
        <v>99.3</v>
      </c>
      <c r="K99" s="3">
        <v>106.1</v>
      </c>
      <c r="L99" s="3">
        <v>106.9</v>
      </c>
      <c r="M99" s="3">
        <v>94.2</v>
      </c>
      <c r="N99" s="3">
        <v>117.6</v>
      </c>
      <c r="O99" s="3">
        <v>106.4</v>
      </c>
      <c r="P99" t="s">
        <v>24</v>
      </c>
      <c r="Q99">
        <v>90.6</v>
      </c>
      <c r="R99">
        <v>-2.6</v>
      </c>
      <c r="S99">
        <v>-0.4</v>
      </c>
      <c r="T99">
        <v>0</v>
      </c>
      <c r="U99">
        <v>-9.3000000000000007</v>
      </c>
      <c r="V99">
        <v>-2.2999999999999998</v>
      </c>
      <c r="W99">
        <v>0.4</v>
      </c>
      <c r="X99">
        <v>-0.1</v>
      </c>
      <c r="Y99">
        <v>-6.2</v>
      </c>
      <c r="Z99">
        <v>2.1</v>
      </c>
      <c r="AA99">
        <v>-0.4</v>
      </c>
      <c r="AB99">
        <v>-4.0999999999999996</v>
      </c>
      <c r="AC99">
        <v>-6.4</v>
      </c>
      <c r="AD99">
        <v>1.4</v>
      </c>
      <c r="AE99">
        <v>-2.7</v>
      </c>
      <c r="AF99" t="s">
        <v>24</v>
      </c>
      <c r="AG99">
        <v>-3.3</v>
      </c>
      <c r="AH99">
        <v>-10.3</v>
      </c>
      <c r="AI99">
        <v>-7.9</v>
      </c>
      <c r="AJ99">
        <v>-11.7</v>
      </c>
      <c r="AK99">
        <v>-5.5</v>
      </c>
      <c r="AL99">
        <v>-6.2</v>
      </c>
      <c r="AM99">
        <v>-5.2</v>
      </c>
      <c r="AN99">
        <v>-9</v>
      </c>
      <c r="AO99">
        <v>-16.899999999999999</v>
      </c>
      <c r="AP99">
        <v>-21.6</v>
      </c>
      <c r="AQ99">
        <v>-5.5</v>
      </c>
      <c r="AR99">
        <v>-10.5</v>
      </c>
      <c r="AS99">
        <v>-11.7</v>
      </c>
      <c r="AT99">
        <v>-8</v>
      </c>
      <c r="AU99">
        <v>-8.6</v>
      </c>
      <c r="AV99" t="s">
        <v>24</v>
      </c>
      <c r="AW99">
        <v>-2.1</v>
      </c>
      <c r="AX99">
        <v>-10.3</v>
      </c>
      <c r="AY99">
        <v>-7.7</v>
      </c>
      <c r="AZ99">
        <v>-11.1</v>
      </c>
      <c r="BA99">
        <v>-4.4000000000000004</v>
      </c>
      <c r="BB99">
        <v>-6.1</v>
      </c>
      <c r="BC99">
        <v>-4.9000000000000004</v>
      </c>
      <c r="BD99">
        <v>-8.9</v>
      </c>
      <c r="BE99">
        <v>-17.7</v>
      </c>
      <c r="BF99">
        <v>-22.7</v>
      </c>
      <c r="BG99">
        <v>-5.4</v>
      </c>
      <c r="BH99">
        <v>-10</v>
      </c>
      <c r="BI99">
        <v>-10.199999999999999</v>
      </c>
      <c r="BJ99">
        <v>-8.3000000000000007</v>
      </c>
      <c r="BK99">
        <v>-9.5</v>
      </c>
      <c r="BL99" t="s">
        <v>24</v>
      </c>
      <c r="BM99">
        <v>-1.7</v>
      </c>
    </row>
    <row r="100" spans="1:65" x14ac:dyDescent="0.25">
      <c r="A100" s="1">
        <v>40118</v>
      </c>
      <c r="B100" s="3">
        <v>101.4</v>
      </c>
      <c r="C100" s="3">
        <v>111.3</v>
      </c>
      <c r="D100" s="3">
        <v>108.9</v>
      </c>
      <c r="E100" s="3">
        <v>91.5</v>
      </c>
      <c r="F100" s="3">
        <v>126.2</v>
      </c>
      <c r="G100" s="3">
        <v>118.4</v>
      </c>
      <c r="H100" s="3">
        <v>101.2</v>
      </c>
      <c r="I100" s="3">
        <v>93.5</v>
      </c>
      <c r="J100" s="3">
        <v>95.5</v>
      </c>
      <c r="K100" s="3">
        <v>98.4</v>
      </c>
      <c r="L100" s="3">
        <v>102.2</v>
      </c>
      <c r="M100" s="3">
        <v>88.2</v>
      </c>
      <c r="N100" s="3">
        <v>110.8</v>
      </c>
      <c r="O100" s="3">
        <v>102.8</v>
      </c>
      <c r="P100" t="s">
        <v>24</v>
      </c>
      <c r="Q100">
        <v>88</v>
      </c>
      <c r="R100">
        <v>5.4</v>
      </c>
      <c r="S100">
        <v>4</v>
      </c>
      <c r="T100">
        <v>10.7</v>
      </c>
      <c r="U100">
        <v>-6.4</v>
      </c>
      <c r="V100">
        <v>6.6</v>
      </c>
      <c r="W100">
        <v>5.8</v>
      </c>
      <c r="X100">
        <v>4.0999999999999996</v>
      </c>
      <c r="Y100">
        <v>7.6</v>
      </c>
      <c r="Z100">
        <v>23.6</v>
      </c>
      <c r="AA100">
        <v>0.2</v>
      </c>
      <c r="AB100">
        <v>2.6</v>
      </c>
      <c r="AC100">
        <v>-0.1</v>
      </c>
      <c r="AD100">
        <v>7.8</v>
      </c>
      <c r="AE100">
        <v>12.2</v>
      </c>
      <c r="AF100" t="s">
        <v>24</v>
      </c>
      <c r="AG100">
        <v>5.8</v>
      </c>
      <c r="AH100">
        <v>-9</v>
      </c>
      <c r="AI100">
        <v>-6.8</v>
      </c>
      <c r="AJ100">
        <v>-9.6999999999999993</v>
      </c>
      <c r="AK100">
        <v>-5.6</v>
      </c>
      <c r="AL100">
        <v>-5</v>
      </c>
      <c r="AM100">
        <v>-4</v>
      </c>
      <c r="AN100">
        <v>-7.8</v>
      </c>
      <c r="AO100">
        <v>-15</v>
      </c>
      <c r="AP100">
        <v>-18.5</v>
      </c>
      <c r="AQ100">
        <v>-5</v>
      </c>
      <c r="AR100">
        <v>-9.3000000000000007</v>
      </c>
      <c r="AS100">
        <v>-10.6</v>
      </c>
      <c r="AT100">
        <v>-6.6</v>
      </c>
      <c r="AU100">
        <v>-7</v>
      </c>
      <c r="AV100" t="s">
        <v>24</v>
      </c>
      <c r="AW100">
        <v>-1.5</v>
      </c>
      <c r="AX100">
        <v>-9.4</v>
      </c>
      <c r="AY100">
        <v>-7</v>
      </c>
      <c r="AZ100">
        <v>-9.6</v>
      </c>
      <c r="BA100">
        <v>-5.4</v>
      </c>
      <c r="BB100">
        <v>-5.0999999999999996</v>
      </c>
      <c r="BC100">
        <v>-4.2</v>
      </c>
      <c r="BD100">
        <v>-8.3000000000000007</v>
      </c>
      <c r="BE100">
        <v>-16.100000000000001</v>
      </c>
      <c r="BF100">
        <v>-19.600000000000001</v>
      </c>
      <c r="BG100">
        <v>-5.3</v>
      </c>
      <c r="BH100">
        <v>-9.6</v>
      </c>
      <c r="BI100">
        <v>-10.8</v>
      </c>
      <c r="BJ100">
        <v>-6.9</v>
      </c>
      <c r="BK100">
        <v>-7.8</v>
      </c>
      <c r="BL100" t="s">
        <v>24</v>
      </c>
      <c r="BM100">
        <v>-1.2</v>
      </c>
    </row>
    <row r="101" spans="1:65" x14ac:dyDescent="0.25">
      <c r="A101" s="1">
        <v>40148</v>
      </c>
      <c r="B101" s="3">
        <v>94.1</v>
      </c>
      <c r="C101" s="3">
        <v>110.6</v>
      </c>
      <c r="D101" s="3">
        <v>82.2</v>
      </c>
      <c r="E101" s="3">
        <v>93.9</v>
      </c>
      <c r="F101" s="3">
        <v>112.6</v>
      </c>
      <c r="G101" s="3">
        <v>113.5</v>
      </c>
      <c r="H101" s="3">
        <v>105.1</v>
      </c>
      <c r="I101" s="3">
        <v>88</v>
      </c>
      <c r="J101" s="3">
        <v>102.8</v>
      </c>
      <c r="K101" s="3">
        <v>102.7</v>
      </c>
      <c r="L101" s="3">
        <v>94.3</v>
      </c>
      <c r="M101" s="3">
        <v>85.1</v>
      </c>
      <c r="N101" s="3">
        <v>98.4</v>
      </c>
      <c r="O101" s="3">
        <v>98.1</v>
      </c>
      <c r="P101" t="s">
        <v>24</v>
      </c>
      <c r="Q101">
        <v>78.900000000000006</v>
      </c>
      <c r="R101">
        <v>18.899999999999999</v>
      </c>
      <c r="S101">
        <v>10.6</v>
      </c>
      <c r="T101">
        <v>5.7</v>
      </c>
      <c r="U101">
        <v>-1.1000000000000001</v>
      </c>
      <c r="V101">
        <v>12.3</v>
      </c>
      <c r="W101">
        <v>5.5</v>
      </c>
      <c r="X101">
        <v>22.7</v>
      </c>
      <c r="Y101">
        <v>30.7</v>
      </c>
      <c r="Z101">
        <v>39.200000000000003</v>
      </c>
      <c r="AA101">
        <v>15.3</v>
      </c>
      <c r="AB101">
        <v>19.8</v>
      </c>
      <c r="AC101">
        <v>26.1</v>
      </c>
      <c r="AD101">
        <v>16.899999999999999</v>
      </c>
      <c r="AE101">
        <v>26.1</v>
      </c>
      <c r="AF101" t="s">
        <v>24</v>
      </c>
      <c r="AG101">
        <v>3.1</v>
      </c>
      <c r="AH101">
        <v>-7.1</v>
      </c>
      <c r="AI101">
        <v>-5.3</v>
      </c>
      <c r="AJ101">
        <v>-8.6999999999999993</v>
      </c>
      <c r="AK101">
        <v>-5.2</v>
      </c>
      <c r="AL101">
        <v>-3.7</v>
      </c>
      <c r="AM101">
        <v>-3.1</v>
      </c>
      <c r="AN101">
        <v>-5.6</v>
      </c>
      <c r="AO101">
        <v>-12.4</v>
      </c>
      <c r="AP101">
        <v>-14.9</v>
      </c>
      <c r="AQ101">
        <v>-3.5</v>
      </c>
      <c r="AR101">
        <v>-7.4</v>
      </c>
      <c r="AS101">
        <v>-8.3000000000000007</v>
      </c>
      <c r="AT101">
        <v>-5.0999999999999996</v>
      </c>
      <c r="AU101">
        <v>-5</v>
      </c>
      <c r="AV101" t="s">
        <v>24</v>
      </c>
      <c r="AW101">
        <v>-1.1000000000000001</v>
      </c>
      <c r="AX101">
        <v>-7.1</v>
      </c>
      <c r="AY101">
        <v>-5.3</v>
      </c>
      <c r="AZ101">
        <v>-8.6999999999999993</v>
      </c>
      <c r="BA101">
        <v>-5.2</v>
      </c>
      <c r="BB101">
        <v>-3.7</v>
      </c>
      <c r="BC101">
        <v>-3.1</v>
      </c>
      <c r="BD101">
        <v>-5.6</v>
      </c>
      <c r="BE101">
        <v>-12.4</v>
      </c>
      <c r="BF101">
        <v>-14.9</v>
      </c>
      <c r="BG101">
        <v>-3.5</v>
      </c>
      <c r="BH101">
        <v>-7.4</v>
      </c>
      <c r="BI101">
        <v>-8.3000000000000007</v>
      </c>
      <c r="BJ101">
        <v>-5.0999999999999996</v>
      </c>
      <c r="BK101">
        <v>-5</v>
      </c>
      <c r="BL101" t="s">
        <v>24</v>
      </c>
      <c r="BM101">
        <v>-1.1000000000000001</v>
      </c>
    </row>
    <row r="102" spans="1:65" x14ac:dyDescent="0.25">
      <c r="A102" s="1">
        <v>40179</v>
      </c>
      <c r="B102" s="3">
        <v>91.2</v>
      </c>
      <c r="C102" s="3">
        <v>106.2</v>
      </c>
      <c r="D102" s="3">
        <v>98.9</v>
      </c>
      <c r="E102" s="3">
        <v>94.3</v>
      </c>
      <c r="F102" s="3">
        <v>113</v>
      </c>
      <c r="G102" s="3">
        <v>103.4</v>
      </c>
      <c r="H102" s="3">
        <v>102.7</v>
      </c>
      <c r="I102" s="3">
        <v>87.7</v>
      </c>
      <c r="J102" s="3">
        <v>99.7</v>
      </c>
      <c r="K102" s="3">
        <v>99.8</v>
      </c>
      <c r="L102" s="3">
        <v>89.5</v>
      </c>
      <c r="M102" s="3">
        <v>81.099999999999994</v>
      </c>
      <c r="N102" s="3">
        <v>99.2</v>
      </c>
      <c r="O102" s="3">
        <v>93.4</v>
      </c>
      <c r="P102" t="s">
        <v>24</v>
      </c>
      <c r="Q102">
        <v>79.3</v>
      </c>
      <c r="R102">
        <v>15.9</v>
      </c>
      <c r="S102">
        <v>10.5</v>
      </c>
      <c r="T102">
        <v>34.700000000000003</v>
      </c>
      <c r="U102">
        <v>2.4</v>
      </c>
      <c r="V102">
        <v>17.7</v>
      </c>
      <c r="W102">
        <v>-0.8</v>
      </c>
      <c r="X102">
        <v>24</v>
      </c>
      <c r="Y102">
        <v>26</v>
      </c>
      <c r="Z102">
        <v>51.4</v>
      </c>
      <c r="AA102">
        <v>12.5</v>
      </c>
      <c r="AB102">
        <v>13.4</v>
      </c>
      <c r="AC102">
        <v>21.6</v>
      </c>
      <c r="AD102">
        <v>10.9</v>
      </c>
      <c r="AE102">
        <v>19.100000000000001</v>
      </c>
      <c r="AF102" t="s">
        <v>24</v>
      </c>
      <c r="AG102">
        <v>12.7</v>
      </c>
      <c r="AH102">
        <v>15.9</v>
      </c>
      <c r="AI102">
        <v>10.5</v>
      </c>
      <c r="AJ102">
        <v>34.700000000000003</v>
      </c>
      <c r="AK102">
        <v>2.4</v>
      </c>
      <c r="AL102">
        <v>17.7</v>
      </c>
      <c r="AM102">
        <v>-0.8</v>
      </c>
      <c r="AN102">
        <v>24</v>
      </c>
      <c r="AO102">
        <v>26</v>
      </c>
      <c r="AP102">
        <v>51.4</v>
      </c>
      <c r="AQ102">
        <v>12.5</v>
      </c>
      <c r="AR102">
        <v>13.4</v>
      </c>
      <c r="AS102">
        <v>21.6</v>
      </c>
      <c r="AT102">
        <v>10.9</v>
      </c>
      <c r="AU102">
        <v>19.100000000000001</v>
      </c>
      <c r="AV102" t="s">
        <v>24</v>
      </c>
      <c r="AW102">
        <v>12.7</v>
      </c>
      <c r="AX102">
        <v>-4.8</v>
      </c>
      <c r="AY102">
        <v>-3.5</v>
      </c>
      <c r="AZ102">
        <v>-4.7</v>
      </c>
      <c r="BA102">
        <v>-4.8</v>
      </c>
      <c r="BB102">
        <v>-2.2000000000000002</v>
      </c>
      <c r="BC102">
        <v>-2.6</v>
      </c>
      <c r="BD102">
        <v>-2.5</v>
      </c>
      <c r="BE102">
        <v>-8.6999999999999993</v>
      </c>
      <c r="BF102">
        <v>-9.4</v>
      </c>
      <c r="BG102">
        <v>-1.5</v>
      </c>
      <c r="BH102">
        <v>-5.4</v>
      </c>
      <c r="BI102">
        <v>-5.6</v>
      </c>
      <c r="BJ102">
        <v>-3.4</v>
      </c>
      <c r="BK102">
        <v>-2.2999999999999998</v>
      </c>
      <c r="BL102" t="s">
        <v>24</v>
      </c>
      <c r="BM102">
        <v>0.3</v>
      </c>
    </row>
    <row r="103" spans="1:65" x14ac:dyDescent="0.25">
      <c r="A103" s="1">
        <v>40210</v>
      </c>
      <c r="B103" s="3">
        <v>89</v>
      </c>
      <c r="C103" s="3">
        <v>98</v>
      </c>
      <c r="D103" s="3">
        <v>88.6</v>
      </c>
      <c r="E103" s="3">
        <v>88.2</v>
      </c>
      <c r="F103" s="3">
        <v>105.8</v>
      </c>
      <c r="G103" s="3">
        <v>98.3</v>
      </c>
      <c r="H103" s="3">
        <v>94</v>
      </c>
      <c r="I103" s="3">
        <v>86.4</v>
      </c>
      <c r="J103" s="3">
        <v>91</v>
      </c>
      <c r="K103" s="3">
        <v>95.8</v>
      </c>
      <c r="L103" s="3">
        <v>89</v>
      </c>
      <c r="M103" s="3">
        <v>80.599999999999994</v>
      </c>
      <c r="N103" s="3">
        <v>98.2</v>
      </c>
      <c r="O103" s="3">
        <v>88</v>
      </c>
      <c r="P103" t="s">
        <v>24</v>
      </c>
      <c r="Q103">
        <v>91</v>
      </c>
      <c r="R103">
        <v>16.899999999999999</v>
      </c>
      <c r="S103">
        <v>10.6</v>
      </c>
      <c r="T103">
        <v>23.4</v>
      </c>
      <c r="U103">
        <v>7.4</v>
      </c>
      <c r="V103">
        <v>13.1</v>
      </c>
      <c r="W103">
        <v>21.7</v>
      </c>
      <c r="X103">
        <v>7.4</v>
      </c>
      <c r="Y103">
        <v>25.5</v>
      </c>
      <c r="Z103">
        <v>38.299999999999997</v>
      </c>
      <c r="AA103">
        <v>20.8</v>
      </c>
      <c r="AB103">
        <v>17.5</v>
      </c>
      <c r="AC103">
        <v>15.3</v>
      </c>
      <c r="AD103">
        <v>15.3</v>
      </c>
      <c r="AE103">
        <v>7.6</v>
      </c>
      <c r="AF103" t="s">
        <v>24</v>
      </c>
      <c r="AG103">
        <v>26.9</v>
      </c>
      <c r="AH103">
        <v>16.399999999999999</v>
      </c>
      <c r="AI103">
        <v>10.5</v>
      </c>
      <c r="AJ103">
        <v>29.1</v>
      </c>
      <c r="AK103">
        <v>4.7</v>
      </c>
      <c r="AL103">
        <v>15.4</v>
      </c>
      <c r="AM103">
        <v>9</v>
      </c>
      <c r="AN103">
        <v>15.5</v>
      </c>
      <c r="AO103">
        <v>25.8</v>
      </c>
      <c r="AP103">
        <v>44.8</v>
      </c>
      <c r="AQ103">
        <v>16.399999999999999</v>
      </c>
      <c r="AR103">
        <v>15.4</v>
      </c>
      <c r="AS103">
        <v>18.399999999999999</v>
      </c>
      <c r="AT103">
        <v>13</v>
      </c>
      <c r="AU103">
        <v>13.2</v>
      </c>
      <c r="AV103" t="s">
        <v>24</v>
      </c>
      <c r="AW103">
        <v>19.899999999999999</v>
      </c>
      <c r="AX103">
        <v>-2.5</v>
      </c>
      <c r="AY103">
        <v>-1.7</v>
      </c>
      <c r="AZ103">
        <v>-1.5</v>
      </c>
      <c r="BA103">
        <v>-3.8</v>
      </c>
      <c r="BB103">
        <v>-0.5</v>
      </c>
      <c r="BC103">
        <v>0.5</v>
      </c>
      <c r="BD103">
        <v>-1.1000000000000001</v>
      </c>
      <c r="BE103">
        <v>-5.2</v>
      </c>
      <c r="BF103">
        <v>-4.9000000000000004</v>
      </c>
      <c r="BG103">
        <v>1.1000000000000001</v>
      </c>
      <c r="BH103">
        <v>-3.2</v>
      </c>
      <c r="BI103">
        <v>-3.8</v>
      </c>
      <c r="BJ103">
        <v>-0.9</v>
      </c>
      <c r="BK103">
        <v>-0.3</v>
      </c>
      <c r="BL103" t="s">
        <v>24</v>
      </c>
      <c r="BM103">
        <v>2.8</v>
      </c>
    </row>
    <row r="104" spans="1:65" x14ac:dyDescent="0.25">
      <c r="A104" s="1">
        <v>40238</v>
      </c>
      <c r="B104" s="3">
        <v>105.1</v>
      </c>
      <c r="C104" s="3">
        <v>105</v>
      </c>
      <c r="D104" s="3">
        <v>123</v>
      </c>
      <c r="E104" s="3">
        <v>99.7</v>
      </c>
      <c r="F104" s="3">
        <v>118.9</v>
      </c>
      <c r="G104" s="3">
        <v>104.1</v>
      </c>
      <c r="H104" s="3">
        <v>102.3</v>
      </c>
      <c r="I104" s="3">
        <v>99.6</v>
      </c>
      <c r="J104" s="3">
        <v>103.6</v>
      </c>
      <c r="K104" s="3">
        <v>103</v>
      </c>
      <c r="L104" s="3">
        <v>102.7</v>
      </c>
      <c r="M104" s="3">
        <v>102.2</v>
      </c>
      <c r="N104" s="3">
        <v>116.5</v>
      </c>
      <c r="O104" s="3">
        <v>113.5</v>
      </c>
      <c r="P104" t="s">
        <v>24</v>
      </c>
      <c r="Q104">
        <v>94.5</v>
      </c>
      <c r="R104">
        <v>18.7</v>
      </c>
      <c r="S104">
        <v>14.8</v>
      </c>
      <c r="T104">
        <v>41.3</v>
      </c>
      <c r="U104">
        <v>8.1</v>
      </c>
      <c r="V104">
        <v>11.1</v>
      </c>
      <c r="W104">
        <v>22.1</v>
      </c>
      <c r="X104">
        <v>10.3</v>
      </c>
      <c r="Y104">
        <v>21.3</v>
      </c>
      <c r="Z104">
        <v>49.7</v>
      </c>
      <c r="AA104">
        <v>9.4</v>
      </c>
      <c r="AB104">
        <v>16.2</v>
      </c>
      <c r="AC104">
        <v>23.1</v>
      </c>
      <c r="AD104">
        <v>20.100000000000001</v>
      </c>
      <c r="AE104">
        <v>12.6</v>
      </c>
      <c r="AF104" t="s">
        <v>24</v>
      </c>
      <c r="AG104">
        <v>17.2</v>
      </c>
      <c r="AH104">
        <v>17.2</v>
      </c>
      <c r="AI104">
        <v>11.9</v>
      </c>
      <c r="AJ104">
        <v>33.700000000000003</v>
      </c>
      <c r="AK104">
        <v>5.9</v>
      </c>
      <c r="AL104">
        <v>13.9</v>
      </c>
      <c r="AM104">
        <v>13.1</v>
      </c>
      <c r="AN104">
        <v>13.6</v>
      </c>
      <c r="AO104">
        <v>24.1</v>
      </c>
      <c r="AP104">
        <v>46.5</v>
      </c>
      <c r="AQ104">
        <v>13.9</v>
      </c>
      <c r="AR104">
        <v>15.7</v>
      </c>
      <c r="AS104">
        <v>20.2</v>
      </c>
      <c r="AT104">
        <v>15.6</v>
      </c>
      <c r="AU104">
        <v>13</v>
      </c>
      <c r="AV104" t="s">
        <v>24</v>
      </c>
      <c r="AW104">
        <v>18.899999999999999</v>
      </c>
      <c r="AX104">
        <v>-0.3</v>
      </c>
      <c r="AY104">
        <v>-0.1</v>
      </c>
      <c r="AZ104">
        <v>3</v>
      </c>
      <c r="BA104">
        <v>-3.1</v>
      </c>
      <c r="BB104">
        <v>1</v>
      </c>
      <c r="BC104">
        <v>2.9</v>
      </c>
      <c r="BD104">
        <v>-0.1</v>
      </c>
      <c r="BE104">
        <v>-2.1</v>
      </c>
      <c r="BF104">
        <v>1.5</v>
      </c>
      <c r="BG104">
        <v>2.4</v>
      </c>
      <c r="BH104">
        <v>-1.2</v>
      </c>
      <c r="BI104">
        <v>-1.5</v>
      </c>
      <c r="BJ104">
        <v>1.4</v>
      </c>
      <c r="BK104">
        <v>1.5</v>
      </c>
      <c r="BL104" t="s">
        <v>24</v>
      </c>
      <c r="BM104">
        <v>4.4000000000000004</v>
      </c>
    </row>
    <row r="105" spans="1:65" x14ac:dyDescent="0.25">
      <c r="A105" s="1">
        <v>40269</v>
      </c>
      <c r="B105" s="3">
        <v>99.3</v>
      </c>
      <c r="C105" s="3">
        <v>96</v>
      </c>
      <c r="D105" s="3">
        <v>101.4</v>
      </c>
      <c r="E105" s="3">
        <v>93.2</v>
      </c>
      <c r="F105" s="3">
        <v>116.2</v>
      </c>
      <c r="G105" s="3">
        <v>88.1</v>
      </c>
      <c r="H105" s="3">
        <v>98.1</v>
      </c>
      <c r="I105" s="3">
        <v>96.2</v>
      </c>
      <c r="J105" s="3">
        <v>97.1</v>
      </c>
      <c r="K105" s="3">
        <v>101.1</v>
      </c>
      <c r="L105" s="3">
        <v>98.5</v>
      </c>
      <c r="M105" s="3">
        <v>91.2</v>
      </c>
      <c r="N105" s="3">
        <v>108.1</v>
      </c>
      <c r="O105" s="3">
        <v>111.1</v>
      </c>
      <c r="P105" t="s">
        <v>24</v>
      </c>
      <c r="Q105">
        <v>93.9</v>
      </c>
      <c r="R105">
        <v>16.5</v>
      </c>
      <c r="S105">
        <v>23</v>
      </c>
      <c r="T105">
        <v>35.1</v>
      </c>
      <c r="U105">
        <v>12.6</v>
      </c>
      <c r="V105">
        <v>13</v>
      </c>
      <c r="W105">
        <v>19.5</v>
      </c>
      <c r="X105">
        <v>29.7</v>
      </c>
      <c r="Y105">
        <v>22.4</v>
      </c>
      <c r="Z105">
        <v>31.9</v>
      </c>
      <c r="AA105">
        <v>9.6999999999999993</v>
      </c>
      <c r="AB105">
        <v>15</v>
      </c>
      <c r="AC105">
        <v>14.2</v>
      </c>
      <c r="AD105">
        <v>17.3</v>
      </c>
      <c r="AE105">
        <v>5.6</v>
      </c>
      <c r="AF105" t="s">
        <v>24</v>
      </c>
      <c r="AG105">
        <v>19.2</v>
      </c>
      <c r="AH105">
        <v>17.100000000000001</v>
      </c>
      <c r="AI105">
        <v>14.4</v>
      </c>
      <c r="AJ105">
        <v>34</v>
      </c>
      <c r="AK105">
        <v>7.5</v>
      </c>
      <c r="AL105">
        <v>13.7</v>
      </c>
      <c r="AM105">
        <v>14.5</v>
      </c>
      <c r="AN105">
        <v>17.2</v>
      </c>
      <c r="AO105">
        <v>23.7</v>
      </c>
      <c r="AP105">
        <v>42.6</v>
      </c>
      <c r="AQ105">
        <v>12.8</v>
      </c>
      <c r="AR105">
        <v>15.5</v>
      </c>
      <c r="AS105">
        <v>18.600000000000001</v>
      </c>
      <c r="AT105">
        <v>16</v>
      </c>
      <c r="AU105">
        <v>10.8</v>
      </c>
      <c r="AV105" t="s">
        <v>24</v>
      </c>
      <c r="AW105">
        <v>19</v>
      </c>
      <c r="AX105">
        <v>2.2000000000000002</v>
      </c>
      <c r="AY105">
        <v>2.8</v>
      </c>
      <c r="AZ105">
        <v>7.4</v>
      </c>
      <c r="BA105">
        <v>-2</v>
      </c>
      <c r="BB105">
        <v>2.2999999999999998</v>
      </c>
      <c r="BC105">
        <v>4.7</v>
      </c>
      <c r="BD105">
        <v>4</v>
      </c>
      <c r="BE105">
        <v>1.3</v>
      </c>
      <c r="BF105">
        <v>6.4</v>
      </c>
      <c r="BG105">
        <v>3.4</v>
      </c>
      <c r="BH105">
        <v>1.1000000000000001</v>
      </c>
      <c r="BI105">
        <v>0.5</v>
      </c>
      <c r="BJ105">
        <v>4.2</v>
      </c>
      <c r="BK105">
        <v>3.1</v>
      </c>
      <c r="BL105" t="s">
        <v>24</v>
      </c>
      <c r="BM105">
        <v>6.1</v>
      </c>
    </row>
    <row r="106" spans="1:65" x14ac:dyDescent="0.25">
      <c r="A106" s="1">
        <v>40299</v>
      </c>
      <c r="B106" s="3">
        <v>104.3</v>
      </c>
      <c r="C106" s="3">
        <v>100.7</v>
      </c>
      <c r="D106" s="3">
        <v>102.5</v>
      </c>
      <c r="E106" s="3">
        <v>96.3</v>
      </c>
      <c r="F106" s="3">
        <v>113.8</v>
      </c>
      <c r="G106" s="3">
        <v>87.4</v>
      </c>
      <c r="H106" s="3">
        <v>106.6</v>
      </c>
      <c r="I106" s="3">
        <v>102.5</v>
      </c>
      <c r="J106" s="3">
        <v>96.1</v>
      </c>
      <c r="K106" s="3">
        <v>108.8</v>
      </c>
      <c r="L106" s="3">
        <v>103.9</v>
      </c>
      <c r="M106" s="3">
        <v>101</v>
      </c>
      <c r="N106" s="3">
        <v>112.7</v>
      </c>
      <c r="O106" s="3">
        <v>109.2</v>
      </c>
      <c r="P106" t="s">
        <v>24</v>
      </c>
      <c r="Q106">
        <v>95.8</v>
      </c>
      <c r="R106">
        <v>14.3</v>
      </c>
      <c r="S106">
        <v>21.6</v>
      </c>
      <c r="T106">
        <v>17</v>
      </c>
      <c r="U106">
        <v>14.7</v>
      </c>
      <c r="V106">
        <v>17.399999999999999</v>
      </c>
      <c r="W106">
        <v>21.2</v>
      </c>
      <c r="X106">
        <v>21.7</v>
      </c>
      <c r="Y106">
        <v>21.1</v>
      </c>
      <c r="Z106">
        <v>25.5</v>
      </c>
      <c r="AA106">
        <v>11.3</v>
      </c>
      <c r="AB106">
        <v>11.1</v>
      </c>
      <c r="AC106">
        <v>26.7</v>
      </c>
      <c r="AD106">
        <v>14.3</v>
      </c>
      <c r="AE106">
        <v>3.3</v>
      </c>
      <c r="AF106" t="s">
        <v>24</v>
      </c>
      <c r="AG106">
        <v>13.7</v>
      </c>
      <c r="AH106">
        <v>16.5</v>
      </c>
      <c r="AI106">
        <v>15.7</v>
      </c>
      <c r="AJ106">
        <v>30.2</v>
      </c>
      <c r="AK106">
        <v>8.9</v>
      </c>
      <c r="AL106">
        <v>14.4</v>
      </c>
      <c r="AM106">
        <v>15.7</v>
      </c>
      <c r="AN106">
        <v>18.2</v>
      </c>
      <c r="AO106">
        <v>23.1</v>
      </c>
      <c r="AP106">
        <v>38.9</v>
      </c>
      <c r="AQ106">
        <v>12.5</v>
      </c>
      <c r="AR106">
        <v>14.5</v>
      </c>
      <c r="AS106">
        <v>20.3</v>
      </c>
      <c r="AT106">
        <v>15.7</v>
      </c>
      <c r="AU106">
        <v>9.1</v>
      </c>
      <c r="AV106" t="s">
        <v>24</v>
      </c>
      <c r="AW106">
        <v>17.8</v>
      </c>
      <c r="AX106">
        <v>4.4000000000000004</v>
      </c>
      <c r="AY106">
        <v>5.5</v>
      </c>
      <c r="AZ106">
        <v>9.6999999999999993</v>
      </c>
      <c r="BA106">
        <v>-0.1</v>
      </c>
      <c r="BB106">
        <v>4.0999999999999996</v>
      </c>
      <c r="BC106">
        <v>6.5</v>
      </c>
      <c r="BD106">
        <v>7.1</v>
      </c>
      <c r="BE106">
        <v>4.8</v>
      </c>
      <c r="BF106">
        <v>11.6</v>
      </c>
      <c r="BG106">
        <v>4.7</v>
      </c>
      <c r="BH106">
        <v>3</v>
      </c>
      <c r="BI106">
        <v>3.7</v>
      </c>
      <c r="BJ106">
        <v>6.2</v>
      </c>
      <c r="BK106">
        <v>3.9</v>
      </c>
      <c r="BL106" t="s">
        <v>24</v>
      </c>
      <c r="BM106">
        <v>7.7</v>
      </c>
    </row>
    <row r="107" spans="1:65" x14ac:dyDescent="0.25">
      <c r="A107" s="1">
        <v>40330</v>
      </c>
      <c r="B107" s="3">
        <v>102.5</v>
      </c>
      <c r="C107" s="3">
        <v>96.2</v>
      </c>
      <c r="D107" s="3">
        <v>102.9</v>
      </c>
      <c r="E107" s="3">
        <v>97.1</v>
      </c>
      <c r="F107" s="3">
        <v>117</v>
      </c>
      <c r="G107" s="3">
        <v>85.2</v>
      </c>
      <c r="H107" s="3">
        <v>97.7</v>
      </c>
      <c r="I107" s="3">
        <v>99</v>
      </c>
      <c r="J107" s="3">
        <v>102.3</v>
      </c>
      <c r="K107" s="3">
        <v>105.5</v>
      </c>
      <c r="L107" s="3">
        <v>103.2</v>
      </c>
      <c r="M107" s="3">
        <v>99.6</v>
      </c>
      <c r="N107" s="3">
        <v>109.8</v>
      </c>
      <c r="O107" s="3">
        <v>111.1</v>
      </c>
      <c r="P107" t="s">
        <v>24</v>
      </c>
      <c r="Q107">
        <v>89.1</v>
      </c>
      <c r="R107">
        <v>11.2</v>
      </c>
      <c r="S107">
        <v>9.9</v>
      </c>
      <c r="T107">
        <v>22.8</v>
      </c>
      <c r="U107">
        <v>2.2999999999999998</v>
      </c>
      <c r="V107">
        <v>20.2</v>
      </c>
      <c r="W107">
        <v>17.2</v>
      </c>
      <c r="X107">
        <v>2.2000000000000002</v>
      </c>
      <c r="Y107">
        <v>11</v>
      </c>
      <c r="Z107">
        <v>31.5</v>
      </c>
      <c r="AA107">
        <v>11.5</v>
      </c>
      <c r="AB107">
        <v>10.4</v>
      </c>
      <c r="AC107">
        <v>30.8</v>
      </c>
      <c r="AD107">
        <v>6.8</v>
      </c>
      <c r="AE107">
        <v>6.4</v>
      </c>
      <c r="AF107" t="s">
        <v>24</v>
      </c>
      <c r="AG107">
        <v>0.3</v>
      </c>
      <c r="AH107">
        <v>15.5</v>
      </c>
      <c r="AI107">
        <v>14.8</v>
      </c>
      <c r="AJ107">
        <v>28.9</v>
      </c>
      <c r="AK107">
        <v>7.7</v>
      </c>
      <c r="AL107">
        <v>15.3</v>
      </c>
      <c r="AM107">
        <v>15.9</v>
      </c>
      <c r="AN107">
        <v>15.2</v>
      </c>
      <c r="AO107">
        <v>20.8</v>
      </c>
      <c r="AP107">
        <v>37.5</v>
      </c>
      <c r="AQ107">
        <v>12.3</v>
      </c>
      <c r="AR107">
        <v>13.8</v>
      </c>
      <c r="AS107">
        <v>22.1</v>
      </c>
      <c r="AT107">
        <v>14.1</v>
      </c>
      <c r="AU107">
        <v>8.6</v>
      </c>
      <c r="AV107" t="s">
        <v>24</v>
      </c>
      <c r="AW107">
        <v>14.5</v>
      </c>
      <c r="AX107">
        <v>6.3</v>
      </c>
      <c r="AY107">
        <v>6.6</v>
      </c>
      <c r="AZ107">
        <v>12.6</v>
      </c>
      <c r="BA107">
        <v>0.2</v>
      </c>
      <c r="BB107">
        <v>6.5</v>
      </c>
      <c r="BC107">
        <v>8.1999999999999993</v>
      </c>
      <c r="BD107">
        <v>7.2</v>
      </c>
      <c r="BE107">
        <v>7.2</v>
      </c>
      <c r="BF107">
        <v>16.7</v>
      </c>
      <c r="BG107">
        <v>6.2</v>
      </c>
      <c r="BH107">
        <v>5.0999999999999996</v>
      </c>
      <c r="BI107">
        <v>7.6</v>
      </c>
      <c r="BJ107">
        <v>7.1</v>
      </c>
      <c r="BK107">
        <v>5.0999999999999996</v>
      </c>
      <c r="BL107" t="s">
        <v>24</v>
      </c>
      <c r="BM107">
        <v>7.9</v>
      </c>
    </row>
    <row r="108" spans="1:65" x14ac:dyDescent="0.25">
      <c r="A108" s="1">
        <v>40360</v>
      </c>
      <c r="B108" s="3">
        <v>106.9</v>
      </c>
      <c r="C108" s="3">
        <v>101.7</v>
      </c>
      <c r="D108" s="3">
        <v>99.4</v>
      </c>
      <c r="E108" s="3">
        <v>100</v>
      </c>
      <c r="F108" s="3">
        <v>120.1</v>
      </c>
      <c r="G108" s="3">
        <v>85.2</v>
      </c>
      <c r="H108" s="3">
        <v>105.8</v>
      </c>
      <c r="I108" s="3">
        <v>103.4</v>
      </c>
      <c r="J108" s="3">
        <v>109.4</v>
      </c>
      <c r="K108" s="3">
        <v>109.8</v>
      </c>
      <c r="L108" s="3">
        <v>107.6</v>
      </c>
      <c r="M108" s="3">
        <v>104.2</v>
      </c>
      <c r="N108" s="3">
        <v>109.3</v>
      </c>
      <c r="O108" s="3">
        <v>117</v>
      </c>
      <c r="P108" t="s">
        <v>24</v>
      </c>
      <c r="Q108">
        <v>102.1</v>
      </c>
      <c r="R108">
        <v>9.4</v>
      </c>
      <c r="S108">
        <v>15.2</v>
      </c>
      <c r="T108">
        <v>16.399999999999999</v>
      </c>
      <c r="U108">
        <v>1.6</v>
      </c>
      <c r="V108">
        <v>12</v>
      </c>
      <c r="W108">
        <v>11.9</v>
      </c>
      <c r="X108">
        <v>16.899999999999999</v>
      </c>
      <c r="Y108">
        <v>9.9</v>
      </c>
      <c r="Z108">
        <v>22.5</v>
      </c>
      <c r="AA108">
        <v>10.6</v>
      </c>
      <c r="AB108">
        <v>8.3000000000000007</v>
      </c>
      <c r="AC108">
        <v>23.7</v>
      </c>
      <c r="AD108">
        <v>-0.4</v>
      </c>
      <c r="AE108">
        <v>6.7</v>
      </c>
      <c r="AF108" t="s">
        <v>24</v>
      </c>
      <c r="AG108">
        <v>5.6</v>
      </c>
      <c r="AH108">
        <v>14.5</v>
      </c>
      <c r="AI108">
        <v>14.8</v>
      </c>
      <c r="AJ108">
        <v>27</v>
      </c>
      <c r="AK108">
        <v>6.8</v>
      </c>
      <c r="AL108">
        <v>14.8</v>
      </c>
      <c r="AM108">
        <v>15.4</v>
      </c>
      <c r="AN108">
        <v>15.5</v>
      </c>
      <c r="AO108">
        <v>19</v>
      </c>
      <c r="AP108">
        <v>34.9</v>
      </c>
      <c r="AQ108">
        <v>12</v>
      </c>
      <c r="AR108">
        <v>12.9</v>
      </c>
      <c r="AS108">
        <v>22.3</v>
      </c>
      <c r="AT108">
        <v>11.7</v>
      </c>
      <c r="AU108">
        <v>8.3000000000000007</v>
      </c>
      <c r="AV108" t="s">
        <v>24</v>
      </c>
      <c r="AW108">
        <v>13</v>
      </c>
      <c r="AX108">
        <v>8.1999999999999993</v>
      </c>
      <c r="AY108">
        <v>8.6</v>
      </c>
      <c r="AZ108">
        <v>14.7</v>
      </c>
      <c r="BA108">
        <v>0.6</v>
      </c>
      <c r="BB108">
        <v>8.1</v>
      </c>
      <c r="BC108">
        <v>9.3000000000000007</v>
      </c>
      <c r="BD108">
        <v>9.6999999999999993</v>
      </c>
      <c r="BE108">
        <v>9.8000000000000007</v>
      </c>
      <c r="BF108">
        <v>21.4</v>
      </c>
      <c r="BG108">
        <v>7.5</v>
      </c>
      <c r="BH108">
        <v>6.9</v>
      </c>
      <c r="BI108">
        <v>11.1</v>
      </c>
      <c r="BJ108">
        <v>7.5</v>
      </c>
      <c r="BK108">
        <v>6.3</v>
      </c>
      <c r="BL108" t="s">
        <v>24</v>
      </c>
      <c r="BM108">
        <v>8.4</v>
      </c>
    </row>
    <row r="109" spans="1:65" x14ac:dyDescent="0.25">
      <c r="A109" s="1">
        <v>40391</v>
      </c>
      <c r="B109" s="3">
        <v>108.1</v>
      </c>
      <c r="C109" s="3">
        <v>102.4</v>
      </c>
      <c r="D109" s="3">
        <v>107</v>
      </c>
      <c r="E109" s="3">
        <v>106</v>
      </c>
      <c r="F109" s="3">
        <v>118.6</v>
      </c>
      <c r="G109" s="3">
        <v>88.7</v>
      </c>
      <c r="H109" s="3">
        <v>104.1</v>
      </c>
      <c r="I109" s="3">
        <v>104.5</v>
      </c>
      <c r="J109" s="3">
        <v>113.9</v>
      </c>
      <c r="K109" s="3">
        <v>111</v>
      </c>
      <c r="L109" s="3">
        <v>112.1</v>
      </c>
      <c r="M109" s="3">
        <v>96</v>
      </c>
      <c r="N109" s="3">
        <v>108.7</v>
      </c>
      <c r="O109" s="3">
        <v>108.5</v>
      </c>
      <c r="P109" t="s">
        <v>24</v>
      </c>
      <c r="Q109">
        <v>103.7</v>
      </c>
      <c r="R109">
        <v>8.5</v>
      </c>
      <c r="S109">
        <v>7.6</v>
      </c>
      <c r="T109">
        <v>8.6999999999999993</v>
      </c>
      <c r="U109">
        <v>10</v>
      </c>
      <c r="V109">
        <v>10.6</v>
      </c>
      <c r="W109">
        <v>4.8</v>
      </c>
      <c r="X109">
        <v>4.4000000000000004</v>
      </c>
      <c r="Y109">
        <v>9.6</v>
      </c>
      <c r="Z109">
        <v>13.9</v>
      </c>
      <c r="AA109">
        <v>11.6</v>
      </c>
      <c r="AB109">
        <v>9.8000000000000007</v>
      </c>
      <c r="AC109">
        <v>11.2</v>
      </c>
      <c r="AD109">
        <v>2.7</v>
      </c>
      <c r="AE109">
        <v>2.9</v>
      </c>
      <c r="AF109" t="s">
        <v>24</v>
      </c>
      <c r="AG109">
        <v>9</v>
      </c>
      <c r="AH109">
        <v>13.7</v>
      </c>
      <c r="AI109">
        <v>13.9</v>
      </c>
      <c r="AJ109">
        <v>24.3</v>
      </c>
      <c r="AK109">
        <v>7.2</v>
      </c>
      <c r="AL109">
        <v>14.3</v>
      </c>
      <c r="AM109">
        <v>14</v>
      </c>
      <c r="AN109">
        <v>13.9</v>
      </c>
      <c r="AO109">
        <v>17.600000000000001</v>
      </c>
      <c r="AP109">
        <v>31.5</v>
      </c>
      <c r="AQ109">
        <v>12</v>
      </c>
      <c r="AR109">
        <v>12.5</v>
      </c>
      <c r="AS109">
        <v>20.8</v>
      </c>
      <c r="AT109">
        <v>10.5</v>
      </c>
      <c r="AU109">
        <v>7.6</v>
      </c>
      <c r="AV109" t="s">
        <v>24</v>
      </c>
      <c r="AW109">
        <v>12.4</v>
      </c>
      <c r="AX109">
        <v>9.6999999999999993</v>
      </c>
      <c r="AY109">
        <v>9.6</v>
      </c>
      <c r="AZ109">
        <v>15.9</v>
      </c>
      <c r="BA109">
        <v>2.2999999999999998</v>
      </c>
      <c r="BB109">
        <v>10</v>
      </c>
      <c r="BC109">
        <v>9.6</v>
      </c>
      <c r="BD109">
        <v>10.7</v>
      </c>
      <c r="BE109">
        <v>12.3</v>
      </c>
      <c r="BF109">
        <v>24.3</v>
      </c>
      <c r="BG109">
        <v>8.9</v>
      </c>
      <c r="BH109">
        <v>8.5</v>
      </c>
      <c r="BI109">
        <v>12.8</v>
      </c>
      <c r="BJ109">
        <v>8.4</v>
      </c>
      <c r="BK109">
        <v>6.9</v>
      </c>
      <c r="BL109" t="s">
        <v>24</v>
      </c>
      <c r="BM109">
        <v>9.1</v>
      </c>
    </row>
    <row r="110" spans="1:65" x14ac:dyDescent="0.25">
      <c r="A110" s="1">
        <v>40422</v>
      </c>
      <c r="B110" s="3">
        <v>105.8</v>
      </c>
      <c r="C110" s="3">
        <v>104.1</v>
      </c>
      <c r="D110" s="3">
        <v>106.7</v>
      </c>
      <c r="E110" s="3">
        <v>99.3</v>
      </c>
      <c r="F110" s="3">
        <v>119.9</v>
      </c>
      <c r="G110" s="3">
        <v>102.5</v>
      </c>
      <c r="H110" s="3">
        <v>98.8</v>
      </c>
      <c r="I110" s="3">
        <v>104.4</v>
      </c>
      <c r="J110" s="3">
        <v>107.2</v>
      </c>
      <c r="K110" s="3">
        <v>107.9</v>
      </c>
      <c r="L110" s="3">
        <v>110.4</v>
      </c>
      <c r="M110" s="3">
        <v>98.8</v>
      </c>
      <c r="N110" s="3">
        <v>107.9</v>
      </c>
      <c r="O110" s="3">
        <v>96.4</v>
      </c>
      <c r="P110" t="s">
        <v>24</v>
      </c>
      <c r="Q110">
        <v>105.5</v>
      </c>
      <c r="R110">
        <v>6.4</v>
      </c>
      <c r="S110">
        <v>4.3</v>
      </c>
      <c r="T110">
        <v>3.5</v>
      </c>
      <c r="U110">
        <v>8</v>
      </c>
      <c r="V110">
        <v>6.8</v>
      </c>
      <c r="W110">
        <v>3.5</v>
      </c>
      <c r="X110">
        <v>-0.9</v>
      </c>
      <c r="Y110">
        <v>9.5</v>
      </c>
      <c r="Z110">
        <v>10.199999999999999</v>
      </c>
      <c r="AA110">
        <v>5.7</v>
      </c>
      <c r="AB110">
        <v>8.5</v>
      </c>
      <c r="AC110">
        <v>26</v>
      </c>
      <c r="AD110">
        <v>-0.7</v>
      </c>
      <c r="AE110">
        <v>-3.8</v>
      </c>
      <c r="AF110" t="s">
        <v>24</v>
      </c>
      <c r="AG110">
        <v>12.6</v>
      </c>
      <c r="AH110">
        <v>12.8</v>
      </c>
      <c r="AI110">
        <v>12.7</v>
      </c>
      <c r="AJ110">
        <v>21.5</v>
      </c>
      <c r="AK110">
        <v>7.3</v>
      </c>
      <c r="AL110">
        <v>13.4</v>
      </c>
      <c r="AM110">
        <v>12.6</v>
      </c>
      <c r="AN110">
        <v>12.1</v>
      </c>
      <c r="AO110">
        <v>16.600000000000001</v>
      </c>
      <c r="AP110">
        <v>28.6</v>
      </c>
      <c r="AQ110">
        <v>11.2</v>
      </c>
      <c r="AR110">
        <v>12</v>
      </c>
      <c r="AS110">
        <v>21.4</v>
      </c>
      <c r="AT110">
        <v>9.1</v>
      </c>
      <c r="AU110">
        <v>6.3</v>
      </c>
      <c r="AV110" t="s">
        <v>24</v>
      </c>
      <c r="AW110">
        <v>12.5</v>
      </c>
      <c r="AX110">
        <v>11.1</v>
      </c>
      <c r="AY110">
        <v>10.4</v>
      </c>
      <c r="AZ110">
        <v>17</v>
      </c>
      <c r="BA110">
        <v>3.8</v>
      </c>
      <c r="BB110">
        <v>11.1</v>
      </c>
      <c r="BC110">
        <v>9.9</v>
      </c>
      <c r="BD110">
        <v>11.1</v>
      </c>
      <c r="BE110">
        <v>14.4</v>
      </c>
      <c r="BF110">
        <v>26.4</v>
      </c>
      <c r="BG110">
        <v>9.5</v>
      </c>
      <c r="BH110">
        <v>10.1</v>
      </c>
      <c r="BI110">
        <v>16.8</v>
      </c>
      <c r="BJ110">
        <v>8.8000000000000007</v>
      </c>
      <c r="BK110">
        <v>7.3</v>
      </c>
      <c r="BL110" t="s">
        <v>24</v>
      </c>
      <c r="BM110">
        <v>9.6999999999999993</v>
      </c>
    </row>
    <row r="111" spans="1:65" x14ac:dyDescent="0.25">
      <c r="A111" s="1">
        <v>40452</v>
      </c>
      <c r="B111" s="3">
        <v>107.7</v>
      </c>
      <c r="C111" s="3">
        <v>113.4</v>
      </c>
      <c r="D111" s="3">
        <v>108.9</v>
      </c>
      <c r="E111" s="3">
        <v>100.9</v>
      </c>
      <c r="F111" s="3">
        <v>118.6</v>
      </c>
      <c r="G111" s="3">
        <v>115.2</v>
      </c>
      <c r="H111" s="3">
        <v>108.8</v>
      </c>
      <c r="I111" s="3">
        <v>105</v>
      </c>
      <c r="J111" s="3">
        <v>110.6</v>
      </c>
      <c r="K111" s="3">
        <v>112.3</v>
      </c>
      <c r="L111" s="3">
        <v>109.5</v>
      </c>
      <c r="M111" s="3">
        <v>98.4</v>
      </c>
      <c r="N111" s="3">
        <v>112.9</v>
      </c>
      <c r="O111" s="3">
        <v>98.9</v>
      </c>
      <c r="P111" t="s">
        <v>24</v>
      </c>
      <c r="Q111">
        <v>104.2</v>
      </c>
      <c r="R111">
        <v>2</v>
      </c>
      <c r="S111">
        <v>3.1</v>
      </c>
      <c r="T111">
        <v>-3.1</v>
      </c>
      <c r="U111">
        <v>4.2</v>
      </c>
      <c r="V111">
        <v>-5.3</v>
      </c>
      <c r="W111">
        <v>1.7</v>
      </c>
      <c r="X111">
        <v>5.6</v>
      </c>
      <c r="Y111">
        <v>6.5</v>
      </c>
      <c r="Z111">
        <v>11.4</v>
      </c>
      <c r="AA111">
        <v>5.8</v>
      </c>
      <c r="AB111">
        <v>2.4</v>
      </c>
      <c r="AC111">
        <v>4.4000000000000004</v>
      </c>
      <c r="AD111">
        <v>-4</v>
      </c>
      <c r="AE111">
        <v>-7</v>
      </c>
      <c r="AF111" t="s">
        <v>24</v>
      </c>
      <c r="AG111">
        <v>15</v>
      </c>
      <c r="AH111">
        <v>11.5</v>
      </c>
      <c r="AI111">
        <v>11.5</v>
      </c>
      <c r="AJ111">
        <v>18.399999999999999</v>
      </c>
      <c r="AK111">
        <v>6.9</v>
      </c>
      <c r="AL111">
        <v>11.1</v>
      </c>
      <c r="AM111">
        <v>11.2</v>
      </c>
      <c r="AN111">
        <v>11.4</v>
      </c>
      <c r="AO111">
        <v>15.5</v>
      </c>
      <c r="AP111">
        <v>26.5</v>
      </c>
      <c r="AQ111">
        <v>10.6</v>
      </c>
      <c r="AR111">
        <v>10.9</v>
      </c>
      <c r="AS111">
        <v>19.399999999999999</v>
      </c>
      <c r="AT111">
        <v>7.6</v>
      </c>
      <c r="AU111">
        <v>4.9000000000000004</v>
      </c>
      <c r="AV111" t="s">
        <v>24</v>
      </c>
      <c r="AW111">
        <v>12.7</v>
      </c>
      <c r="AX111">
        <v>11.5</v>
      </c>
      <c r="AY111">
        <v>10.7</v>
      </c>
      <c r="AZ111">
        <v>16.7</v>
      </c>
      <c r="BA111">
        <v>5.0999999999999996</v>
      </c>
      <c r="BB111">
        <v>10.8</v>
      </c>
      <c r="BC111">
        <v>10</v>
      </c>
      <c r="BD111">
        <v>11.6</v>
      </c>
      <c r="BE111">
        <v>15.8</v>
      </c>
      <c r="BF111">
        <v>27.3</v>
      </c>
      <c r="BG111">
        <v>10.1</v>
      </c>
      <c r="BH111">
        <v>10.8</v>
      </c>
      <c r="BI111">
        <v>18</v>
      </c>
      <c r="BJ111">
        <v>8.3000000000000007</v>
      </c>
      <c r="BK111">
        <v>6.9</v>
      </c>
      <c r="BL111" t="s">
        <v>24</v>
      </c>
      <c r="BM111">
        <v>11.4</v>
      </c>
    </row>
    <row r="112" spans="1:65" x14ac:dyDescent="0.25">
      <c r="A112" s="1">
        <v>40483</v>
      </c>
      <c r="B112" s="3">
        <v>106.8</v>
      </c>
      <c r="C112" s="3">
        <v>109.1</v>
      </c>
      <c r="D112" s="3">
        <v>116.4</v>
      </c>
      <c r="E112" s="3">
        <v>103.8</v>
      </c>
      <c r="F112" s="3">
        <v>118.9</v>
      </c>
      <c r="G112" s="3">
        <v>118.7</v>
      </c>
      <c r="H112" s="3">
        <v>98.3</v>
      </c>
      <c r="I112" s="3">
        <v>99.3</v>
      </c>
      <c r="J112" s="3">
        <v>104.6</v>
      </c>
      <c r="K112" s="3">
        <v>112</v>
      </c>
      <c r="L112" s="3">
        <v>107.2</v>
      </c>
      <c r="M112" s="3">
        <v>99.8</v>
      </c>
      <c r="N112" s="3">
        <v>113.1</v>
      </c>
      <c r="O112" s="3">
        <v>109.5</v>
      </c>
      <c r="P112" t="s">
        <v>24</v>
      </c>
      <c r="Q112">
        <v>97.9</v>
      </c>
      <c r="R112">
        <v>5.3</v>
      </c>
      <c r="S112">
        <v>-2</v>
      </c>
      <c r="T112">
        <v>6.9</v>
      </c>
      <c r="U112">
        <v>13.5</v>
      </c>
      <c r="V112">
        <v>-5.8</v>
      </c>
      <c r="W112">
        <v>0.3</v>
      </c>
      <c r="X112">
        <v>-2.8</v>
      </c>
      <c r="Y112">
        <v>6.2</v>
      </c>
      <c r="Z112">
        <v>9.6</v>
      </c>
      <c r="AA112">
        <v>13.8</v>
      </c>
      <c r="AB112">
        <v>4.9000000000000004</v>
      </c>
      <c r="AC112">
        <v>13.1</v>
      </c>
      <c r="AD112">
        <v>2</v>
      </c>
      <c r="AE112">
        <v>6.5</v>
      </c>
      <c r="AF112" t="s">
        <v>24</v>
      </c>
      <c r="AG112">
        <v>11.2</v>
      </c>
      <c r="AH112">
        <v>10.9</v>
      </c>
      <c r="AI112">
        <v>10.1</v>
      </c>
      <c r="AJ112">
        <v>17.100000000000001</v>
      </c>
      <c r="AK112">
        <v>7.5</v>
      </c>
      <c r="AL112">
        <v>9.3000000000000007</v>
      </c>
      <c r="AM112">
        <v>9.9</v>
      </c>
      <c r="AN112">
        <v>10</v>
      </c>
      <c r="AO112">
        <v>14.5</v>
      </c>
      <c r="AP112">
        <v>24.7</v>
      </c>
      <c r="AQ112">
        <v>10.9</v>
      </c>
      <c r="AR112">
        <v>10.3</v>
      </c>
      <c r="AS112">
        <v>18.7</v>
      </c>
      <c r="AT112">
        <v>7</v>
      </c>
      <c r="AU112">
        <v>5.0999999999999996</v>
      </c>
      <c r="AV112" t="s">
        <v>24</v>
      </c>
      <c r="AW112">
        <v>12.6</v>
      </c>
      <c r="AX112">
        <v>11.5</v>
      </c>
      <c r="AY112">
        <v>10.1</v>
      </c>
      <c r="AZ112">
        <v>16.3</v>
      </c>
      <c r="BA112">
        <v>6.8</v>
      </c>
      <c r="BB112">
        <v>9.5</v>
      </c>
      <c r="BC112">
        <v>9.4</v>
      </c>
      <c r="BD112">
        <v>10.9</v>
      </c>
      <c r="BE112">
        <v>15.6</v>
      </c>
      <c r="BF112">
        <v>25.8</v>
      </c>
      <c r="BG112">
        <v>11.3</v>
      </c>
      <c r="BH112">
        <v>11</v>
      </c>
      <c r="BI112">
        <v>19.3</v>
      </c>
      <c r="BJ112">
        <v>7.7</v>
      </c>
      <c r="BK112">
        <v>6.4</v>
      </c>
      <c r="BL112" t="s">
        <v>24</v>
      </c>
      <c r="BM112">
        <v>11.9</v>
      </c>
    </row>
    <row r="113" spans="1:65" x14ac:dyDescent="0.25">
      <c r="A113" s="1">
        <v>40513</v>
      </c>
      <c r="B113" s="3">
        <v>96.6</v>
      </c>
      <c r="C113" s="3">
        <v>105</v>
      </c>
      <c r="D113" s="3">
        <v>88.9</v>
      </c>
      <c r="E113" s="3">
        <v>107.1</v>
      </c>
      <c r="F113" s="3">
        <v>101.1</v>
      </c>
      <c r="G113" s="3">
        <v>113.4</v>
      </c>
      <c r="H113" s="3">
        <v>94.8</v>
      </c>
      <c r="I113" s="3">
        <v>94.8</v>
      </c>
      <c r="J113" s="3">
        <v>100.8</v>
      </c>
      <c r="K113" s="3">
        <v>105.1</v>
      </c>
      <c r="L113" s="3">
        <v>95.8</v>
      </c>
      <c r="M113" s="3">
        <v>89.7</v>
      </c>
      <c r="N113" s="3">
        <v>103</v>
      </c>
      <c r="O113" s="3">
        <v>97.1</v>
      </c>
      <c r="P113" t="s">
        <v>24</v>
      </c>
      <c r="Q113">
        <v>85.1</v>
      </c>
      <c r="R113">
        <v>2.7</v>
      </c>
      <c r="S113">
        <v>-5.0999999999999996</v>
      </c>
      <c r="T113">
        <v>8.1</v>
      </c>
      <c r="U113">
        <v>14.1</v>
      </c>
      <c r="V113">
        <v>-10.199999999999999</v>
      </c>
      <c r="W113">
        <v>-0.1</v>
      </c>
      <c r="X113">
        <v>-9.8000000000000007</v>
      </c>
      <c r="Y113">
        <v>7.8</v>
      </c>
      <c r="Z113">
        <v>-1.9</v>
      </c>
      <c r="AA113">
        <v>2.2999999999999998</v>
      </c>
      <c r="AB113">
        <v>1.7</v>
      </c>
      <c r="AC113">
        <v>5.3</v>
      </c>
      <c r="AD113">
        <v>4.5999999999999996</v>
      </c>
      <c r="AE113">
        <v>-1</v>
      </c>
      <c r="AF113" t="s">
        <v>24</v>
      </c>
      <c r="AG113">
        <v>7.9</v>
      </c>
      <c r="AH113">
        <v>10.199999999999999</v>
      </c>
      <c r="AI113">
        <v>8.6</v>
      </c>
      <c r="AJ113">
        <v>16.399999999999999</v>
      </c>
      <c r="AK113">
        <v>8.1</v>
      </c>
      <c r="AL113">
        <v>7.6</v>
      </c>
      <c r="AM113">
        <v>8.8000000000000007</v>
      </c>
      <c r="AN113">
        <v>8.1</v>
      </c>
      <c r="AO113">
        <v>14</v>
      </c>
      <c r="AP113">
        <v>22</v>
      </c>
      <c r="AQ113">
        <v>10.199999999999999</v>
      </c>
      <c r="AR113">
        <v>9.6</v>
      </c>
      <c r="AS113">
        <v>17.600000000000001</v>
      </c>
      <c r="AT113">
        <v>6.8</v>
      </c>
      <c r="AU113">
        <v>4.5999999999999996</v>
      </c>
      <c r="AV113" t="s">
        <v>24</v>
      </c>
      <c r="AW113">
        <v>12.2</v>
      </c>
      <c r="AX113">
        <v>10.199999999999999</v>
      </c>
      <c r="AY113">
        <v>8.6</v>
      </c>
      <c r="AZ113">
        <v>16.399999999999999</v>
      </c>
      <c r="BA113">
        <v>8.1</v>
      </c>
      <c r="BB113">
        <v>7.6</v>
      </c>
      <c r="BC113">
        <v>8.8000000000000007</v>
      </c>
      <c r="BD113">
        <v>8.1</v>
      </c>
      <c r="BE113">
        <v>14</v>
      </c>
      <c r="BF113">
        <v>22</v>
      </c>
      <c r="BG113">
        <v>10.199999999999999</v>
      </c>
      <c r="BH113">
        <v>9.6</v>
      </c>
      <c r="BI113">
        <v>17.600000000000001</v>
      </c>
      <c r="BJ113">
        <v>6.8</v>
      </c>
      <c r="BK113">
        <v>4.5999999999999996</v>
      </c>
      <c r="BL113" t="s">
        <v>24</v>
      </c>
      <c r="BM113">
        <v>12.2</v>
      </c>
    </row>
    <row r="114" spans="1:65" x14ac:dyDescent="0.25">
      <c r="A114" s="1">
        <v>40544</v>
      </c>
      <c r="B114" s="3">
        <v>93.2</v>
      </c>
      <c r="C114" s="3">
        <v>99</v>
      </c>
      <c r="D114" s="3">
        <v>97.2</v>
      </c>
      <c r="E114" s="3">
        <v>99.1</v>
      </c>
      <c r="F114" s="3">
        <v>94.7</v>
      </c>
      <c r="G114" s="3">
        <v>99.2</v>
      </c>
      <c r="H114" s="3">
        <v>93.1</v>
      </c>
      <c r="I114" s="3">
        <v>90.5</v>
      </c>
      <c r="J114" s="3">
        <v>108.6</v>
      </c>
      <c r="K114" s="3">
        <v>103.7</v>
      </c>
      <c r="L114" s="3">
        <v>92.5</v>
      </c>
      <c r="M114" s="3">
        <v>89.1</v>
      </c>
      <c r="N114" s="3">
        <v>101.9</v>
      </c>
      <c r="O114" s="3">
        <v>88.9</v>
      </c>
      <c r="P114" t="s">
        <v>24</v>
      </c>
      <c r="Q114">
        <v>77.599999999999994</v>
      </c>
      <c r="R114">
        <v>2.2000000000000002</v>
      </c>
      <c r="S114">
        <v>-6.8</v>
      </c>
      <c r="T114">
        <v>-1.8</v>
      </c>
      <c r="U114">
        <v>5</v>
      </c>
      <c r="V114">
        <v>-16.2</v>
      </c>
      <c r="W114">
        <v>-4.0999999999999996</v>
      </c>
      <c r="X114">
        <v>-9.4</v>
      </c>
      <c r="Y114">
        <v>3.3</v>
      </c>
      <c r="Z114">
        <v>8.8000000000000007</v>
      </c>
      <c r="AA114">
        <v>3.9</v>
      </c>
      <c r="AB114">
        <v>3.3</v>
      </c>
      <c r="AC114">
        <v>9.9</v>
      </c>
      <c r="AD114">
        <v>2.8</v>
      </c>
      <c r="AE114">
        <v>-4.8</v>
      </c>
      <c r="AF114" t="s">
        <v>24</v>
      </c>
      <c r="AG114">
        <v>-2.2000000000000002</v>
      </c>
      <c r="AH114">
        <v>2.2000000000000002</v>
      </c>
      <c r="AI114">
        <v>-6.8</v>
      </c>
      <c r="AJ114">
        <v>-1.8</v>
      </c>
      <c r="AK114">
        <v>5</v>
      </c>
      <c r="AL114">
        <v>-16.2</v>
      </c>
      <c r="AM114">
        <v>-4.0999999999999996</v>
      </c>
      <c r="AN114">
        <v>-9.4</v>
      </c>
      <c r="AO114">
        <v>3.3</v>
      </c>
      <c r="AP114">
        <v>8.8000000000000007</v>
      </c>
      <c r="AQ114">
        <v>3.9</v>
      </c>
      <c r="AR114">
        <v>3.3</v>
      </c>
      <c r="AS114">
        <v>9.9</v>
      </c>
      <c r="AT114">
        <v>2.8</v>
      </c>
      <c r="AU114">
        <v>-4.8</v>
      </c>
      <c r="AV114" t="s">
        <v>24</v>
      </c>
      <c r="AW114">
        <v>-2.2000000000000002</v>
      </c>
      <c r="AX114">
        <v>9.1999999999999993</v>
      </c>
      <c r="AY114">
        <v>7</v>
      </c>
      <c r="AZ114">
        <v>13.5</v>
      </c>
      <c r="BA114">
        <v>8.3000000000000007</v>
      </c>
      <c r="BB114">
        <v>4.8</v>
      </c>
      <c r="BC114">
        <v>8.5</v>
      </c>
      <c r="BD114">
        <v>5.4</v>
      </c>
      <c r="BE114">
        <v>12.3</v>
      </c>
      <c r="BF114">
        <v>18.899999999999999</v>
      </c>
      <c r="BG114">
        <v>9.4</v>
      </c>
      <c r="BH114">
        <v>8.8000000000000007</v>
      </c>
      <c r="BI114">
        <v>16.7</v>
      </c>
      <c r="BJ114">
        <v>6.2</v>
      </c>
      <c r="BK114">
        <v>2.9</v>
      </c>
      <c r="BL114" t="s">
        <v>24</v>
      </c>
      <c r="BM114">
        <v>11.1</v>
      </c>
    </row>
    <row r="115" spans="1:65" x14ac:dyDescent="0.25">
      <c r="A115" s="1">
        <v>40575</v>
      </c>
      <c r="B115" s="3">
        <v>95.4</v>
      </c>
      <c r="C115" s="3">
        <v>88.8</v>
      </c>
      <c r="D115" s="3">
        <v>97.4</v>
      </c>
      <c r="E115" s="3">
        <v>86</v>
      </c>
      <c r="F115" s="3">
        <v>100</v>
      </c>
      <c r="G115" s="3">
        <v>94.2</v>
      </c>
      <c r="H115" s="3">
        <v>79.5</v>
      </c>
      <c r="I115" s="3">
        <v>93.2</v>
      </c>
      <c r="J115" s="3">
        <v>102.7</v>
      </c>
      <c r="K115" s="3">
        <v>104.2</v>
      </c>
      <c r="L115" s="3">
        <v>96</v>
      </c>
      <c r="M115" s="3">
        <v>93.3</v>
      </c>
      <c r="N115" s="3">
        <v>102.9</v>
      </c>
      <c r="O115" s="3">
        <v>95.6</v>
      </c>
      <c r="P115" t="s">
        <v>24</v>
      </c>
      <c r="Q115">
        <v>89.6</v>
      </c>
      <c r="R115">
        <v>7.3</v>
      </c>
      <c r="S115">
        <v>-9.4</v>
      </c>
      <c r="T115">
        <v>9.9</v>
      </c>
      <c r="U115">
        <v>-2.5</v>
      </c>
      <c r="V115">
        <v>-5.5</v>
      </c>
      <c r="W115">
        <v>-4.2</v>
      </c>
      <c r="X115">
        <v>-15.4</v>
      </c>
      <c r="Y115">
        <v>7.9</v>
      </c>
      <c r="Z115">
        <v>12.9</v>
      </c>
      <c r="AA115">
        <v>8.8000000000000007</v>
      </c>
      <c r="AB115">
        <v>7.9</v>
      </c>
      <c r="AC115">
        <v>15.7</v>
      </c>
      <c r="AD115">
        <v>4.8</v>
      </c>
      <c r="AE115">
        <v>8.6</v>
      </c>
      <c r="AF115" t="s">
        <v>24</v>
      </c>
      <c r="AG115">
        <v>-1.6</v>
      </c>
      <c r="AH115">
        <v>4.7</v>
      </c>
      <c r="AI115">
        <v>-8</v>
      </c>
      <c r="AJ115">
        <v>3.8</v>
      </c>
      <c r="AK115">
        <v>1.4</v>
      </c>
      <c r="AL115">
        <v>-11</v>
      </c>
      <c r="AM115">
        <v>-4.2</v>
      </c>
      <c r="AN115">
        <v>-12.2</v>
      </c>
      <c r="AO115">
        <v>5.6</v>
      </c>
      <c r="AP115">
        <v>10.8</v>
      </c>
      <c r="AQ115">
        <v>6.3</v>
      </c>
      <c r="AR115">
        <v>5.6</v>
      </c>
      <c r="AS115">
        <v>12.8</v>
      </c>
      <c r="AT115">
        <v>3.8</v>
      </c>
      <c r="AU115">
        <v>1.7</v>
      </c>
      <c r="AV115" t="s">
        <v>24</v>
      </c>
      <c r="AW115">
        <v>-1.8</v>
      </c>
      <c r="AX115">
        <v>8.5</v>
      </c>
      <c r="AY115">
        <v>5.4</v>
      </c>
      <c r="AZ115">
        <v>12.6</v>
      </c>
      <c r="BA115">
        <v>7.5</v>
      </c>
      <c r="BB115">
        <v>3.4</v>
      </c>
      <c r="BC115">
        <v>6.4</v>
      </c>
      <c r="BD115">
        <v>3.5</v>
      </c>
      <c r="BE115">
        <v>11.1</v>
      </c>
      <c r="BF115">
        <v>17.2</v>
      </c>
      <c r="BG115">
        <v>8.6</v>
      </c>
      <c r="BH115">
        <v>8.1</v>
      </c>
      <c r="BI115">
        <v>16.7</v>
      </c>
      <c r="BJ115">
        <v>5.5</v>
      </c>
      <c r="BK115">
        <v>3</v>
      </c>
      <c r="BL115" t="s">
        <v>24</v>
      </c>
      <c r="BM115">
        <v>8.9</v>
      </c>
    </row>
    <row r="116" spans="1:65" x14ac:dyDescent="0.25">
      <c r="A116" s="1">
        <v>40603</v>
      </c>
      <c r="B116" s="3">
        <v>104.4</v>
      </c>
      <c r="C116" s="3">
        <v>101</v>
      </c>
      <c r="D116" s="3">
        <v>103.5</v>
      </c>
      <c r="E116" s="3">
        <v>91.2</v>
      </c>
      <c r="F116" s="3">
        <v>102.9</v>
      </c>
      <c r="G116" s="3">
        <v>96.6</v>
      </c>
      <c r="H116" s="3">
        <v>97.9</v>
      </c>
      <c r="I116" s="3">
        <v>101.4</v>
      </c>
      <c r="J116" s="3">
        <v>114.9</v>
      </c>
      <c r="K116" s="3">
        <v>106.3</v>
      </c>
      <c r="L116" s="3">
        <v>105.5</v>
      </c>
      <c r="M116" s="3">
        <v>99.7</v>
      </c>
      <c r="N116" s="3">
        <v>112.2</v>
      </c>
      <c r="O116" s="3">
        <v>114</v>
      </c>
      <c r="P116" t="s">
        <v>24</v>
      </c>
      <c r="Q116">
        <v>89</v>
      </c>
      <c r="R116">
        <v>-0.7</v>
      </c>
      <c r="S116">
        <v>-3.8</v>
      </c>
      <c r="T116">
        <v>-15.9</v>
      </c>
      <c r="U116">
        <v>-8.5</v>
      </c>
      <c r="V116">
        <v>-13.5</v>
      </c>
      <c r="W116">
        <v>-7.1</v>
      </c>
      <c r="X116">
        <v>-4.3</v>
      </c>
      <c r="Y116">
        <v>1.8</v>
      </c>
      <c r="Z116">
        <v>10.9</v>
      </c>
      <c r="AA116">
        <v>3.2</v>
      </c>
      <c r="AB116">
        <v>2.7</v>
      </c>
      <c r="AC116">
        <v>-2.4</v>
      </c>
      <c r="AD116">
        <v>-3.7</v>
      </c>
      <c r="AE116">
        <v>0.4</v>
      </c>
      <c r="AF116" t="s">
        <v>24</v>
      </c>
      <c r="AG116">
        <v>-5.8</v>
      </c>
      <c r="AH116">
        <v>2.7</v>
      </c>
      <c r="AI116">
        <v>-6.6</v>
      </c>
      <c r="AJ116">
        <v>-4</v>
      </c>
      <c r="AK116">
        <v>-2.1</v>
      </c>
      <c r="AL116">
        <v>-11.9</v>
      </c>
      <c r="AM116">
        <v>-5.2</v>
      </c>
      <c r="AN116">
        <v>-9.5</v>
      </c>
      <c r="AO116">
        <v>4.2</v>
      </c>
      <c r="AP116">
        <v>10.8</v>
      </c>
      <c r="AQ116">
        <v>5.2</v>
      </c>
      <c r="AR116">
        <v>4.5</v>
      </c>
      <c r="AS116">
        <v>6.9</v>
      </c>
      <c r="AT116">
        <v>1</v>
      </c>
      <c r="AU116">
        <v>1.2</v>
      </c>
      <c r="AV116" t="s">
        <v>24</v>
      </c>
      <c r="AW116">
        <v>-3.3</v>
      </c>
      <c r="AX116">
        <v>6.9</v>
      </c>
      <c r="AY116">
        <v>3.8</v>
      </c>
      <c r="AZ116">
        <v>7.4</v>
      </c>
      <c r="BA116">
        <v>6</v>
      </c>
      <c r="BB116">
        <v>1.2</v>
      </c>
      <c r="BC116">
        <v>4</v>
      </c>
      <c r="BD116">
        <v>2.2999999999999998</v>
      </c>
      <c r="BE116">
        <v>9.5</v>
      </c>
      <c r="BF116">
        <v>14.6</v>
      </c>
      <c r="BG116">
        <v>8.1</v>
      </c>
      <c r="BH116">
        <v>7</v>
      </c>
      <c r="BI116">
        <v>14.2</v>
      </c>
      <c r="BJ116">
        <v>3.5</v>
      </c>
      <c r="BK116">
        <v>2</v>
      </c>
      <c r="BL116" t="s">
        <v>24</v>
      </c>
      <c r="BM116">
        <v>7</v>
      </c>
    </row>
    <row r="117" spans="1:65" x14ac:dyDescent="0.25">
      <c r="A117" s="1">
        <v>40634</v>
      </c>
      <c r="B117" s="3">
        <v>97.5</v>
      </c>
      <c r="C117" s="3">
        <v>89.6</v>
      </c>
      <c r="D117" s="3">
        <v>102.9</v>
      </c>
      <c r="E117" s="3">
        <v>94.2</v>
      </c>
      <c r="F117" s="3">
        <v>92.3</v>
      </c>
      <c r="G117" s="3">
        <v>80.900000000000006</v>
      </c>
      <c r="H117" s="3">
        <v>93.5</v>
      </c>
      <c r="I117" s="3">
        <v>95.6</v>
      </c>
      <c r="J117" s="3">
        <v>109.9</v>
      </c>
      <c r="K117" s="3">
        <v>106.9</v>
      </c>
      <c r="L117" s="3">
        <v>95.4</v>
      </c>
      <c r="M117" s="3">
        <v>98</v>
      </c>
      <c r="N117" s="3">
        <v>98</v>
      </c>
      <c r="O117" s="3">
        <v>111.4</v>
      </c>
      <c r="P117" t="s">
        <v>24</v>
      </c>
      <c r="Q117">
        <v>85.3</v>
      </c>
      <c r="R117">
        <v>-1.8</v>
      </c>
      <c r="S117">
        <v>-6.6</v>
      </c>
      <c r="T117">
        <v>1.4</v>
      </c>
      <c r="U117">
        <v>1.1000000000000001</v>
      </c>
      <c r="V117">
        <v>-20.6</v>
      </c>
      <c r="W117">
        <v>-8.1999999999999993</v>
      </c>
      <c r="X117">
        <v>-4.7</v>
      </c>
      <c r="Y117">
        <v>-0.7</v>
      </c>
      <c r="Z117">
        <v>13.2</v>
      </c>
      <c r="AA117">
        <v>5.8</v>
      </c>
      <c r="AB117">
        <v>-3.2</v>
      </c>
      <c r="AC117">
        <v>7.4</v>
      </c>
      <c r="AD117">
        <v>-9.4</v>
      </c>
      <c r="AE117">
        <v>0.3</v>
      </c>
      <c r="AF117" t="s">
        <v>24</v>
      </c>
      <c r="AG117">
        <v>-9.1999999999999993</v>
      </c>
      <c r="AH117">
        <v>1.6</v>
      </c>
      <c r="AI117">
        <v>-6.6</v>
      </c>
      <c r="AJ117">
        <v>-2.7</v>
      </c>
      <c r="AK117">
        <v>-1.3</v>
      </c>
      <c r="AL117">
        <v>-14.1</v>
      </c>
      <c r="AM117">
        <v>-5.9</v>
      </c>
      <c r="AN117">
        <v>-8.3000000000000007</v>
      </c>
      <c r="AO117">
        <v>2.9</v>
      </c>
      <c r="AP117">
        <v>11.4</v>
      </c>
      <c r="AQ117">
        <v>5.4</v>
      </c>
      <c r="AR117">
        <v>2.5</v>
      </c>
      <c r="AS117">
        <v>7</v>
      </c>
      <c r="AT117">
        <v>-1.6</v>
      </c>
      <c r="AU117">
        <v>0.9</v>
      </c>
      <c r="AV117" t="s">
        <v>24</v>
      </c>
      <c r="AW117">
        <v>-4.8</v>
      </c>
      <c r="AX117">
        <v>5.4</v>
      </c>
      <c r="AY117">
        <v>1.7</v>
      </c>
      <c r="AZ117">
        <v>5.0999999999999996</v>
      </c>
      <c r="BA117">
        <v>5.0999999999999996</v>
      </c>
      <c r="BB117">
        <v>-1.6</v>
      </c>
      <c r="BC117">
        <v>2.1</v>
      </c>
      <c r="BD117">
        <v>-0.1</v>
      </c>
      <c r="BE117">
        <v>7.7</v>
      </c>
      <c r="BF117">
        <v>13.4</v>
      </c>
      <c r="BG117">
        <v>7.8</v>
      </c>
      <c r="BH117">
        <v>5.6</v>
      </c>
      <c r="BI117">
        <v>13.6</v>
      </c>
      <c r="BJ117">
        <v>1.4</v>
      </c>
      <c r="BK117">
        <v>1.5</v>
      </c>
      <c r="BL117" t="s">
        <v>24</v>
      </c>
      <c r="BM117">
        <v>4.7</v>
      </c>
    </row>
    <row r="118" spans="1:65" x14ac:dyDescent="0.25">
      <c r="A118" s="1">
        <v>40664</v>
      </c>
      <c r="B118" s="3">
        <v>107.1</v>
      </c>
      <c r="C118" s="3">
        <v>95.5</v>
      </c>
      <c r="D118" s="3">
        <v>109.8</v>
      </c>
      <c r="E118" s="3">
        <v>102.3</v>
      </c>
      <c r="F118" s="3">
        <v>98.1</v>
      </c>
      <c r="G118" s="3">
        <v>82.4</v>
      </c>
      <c r="H118" s="3">
        <v>103.3</v>
      </c>
      <c r="I118" s="3">
        <v>103.5</v>
      </c>
      <c r="J118" s="3">
        <v>114.3</v>
      </c>
      <c r="K118" s="3">
        <v>110.3</v>
      </c>
      <c r="L118" s="3">
        <v>108.1</v>
      </c>
      <c r="M118" s="3">
        <v>105.5</v>
      </c>
      <c r="N118" s="3">
        <v>101.4</v>
      </c>
      <c r="O118" s="3">
        <v>115</v>
      </c>
      <c r="P118" t="s">
        <v>24</v>
      </c>
      <c r="Q118">
        <v>100.6</v>
      </c>
      <c r="R118">
        <v>2.7</v>
      </c>
      <c r="S118">
        <v>-5.2</v>
      </c>
      <c r="T118">
        <v>7.1</v>
      </c>
      <c r="U118">
        <v>6.2</v>
      </c>
      <c r="V118">
        <v>-13.8</v>
      </c>
      <c r="W118">
        <v>-5.7</v>
      </c>
      <c r="X118">
        <v>-3.1</v>
      </c>
      <c r="Y118">
        <v>0.9</v>
      </c>
      <c r="Z118">
        <v>18.899999999999999</v>
      </c>
      <c r="AA118">
        <v>1.4</v>
      </c>
      <c r="AB118">
        <v>4</v>
      </c>
      <c r="AC118">
        <v>4.5</v>
      </c>
      <c r="AD118">
        <v>-10</v>
      </c>
      <c r="AE118">
        <v>5.4</v>
      </c>
      <c r="AF118" t="s">
        <v>24</v>
      </c>
      <c r="AG118">
        <v>5</v>
      </c>
      <c r="AH118">
        <v>1.8</v>
      </c>
      <c r="AI118">
        <v>-6.3</v>
      </c>
      <c r="AJ118">
        <v>-0.7</v>
      </c>
      <c r="AK118">
        <v>0.2</v>
      </c>
      <c r="AL118">
        <v>-14.1</v>
      </c>
      <c r="AM118">
        <v>-5.8</v>
      </c>
      <c r="AN118">
        <v>-7.2</v>
      </c>
      <c r="AO118">
        <v>2.5</v>
      </c>
      <c r="AP118">
        <v>12.9</v>
      </c>
      <c r="AQ118">
        <v>4.5</v>
      </c>
      <c r="AR118">
        <v>2.8</v>
      </c>
      <c r="AS118">
        <v>6.5</v>
      </c>
      <c r="AT118">
        <v>-3.4</v>
      </c>
      <c r="AU118">
        <v>1.9</v>
      </c>
      <c r="AV118" t="s">
        <v>24</v>
      </c>
      <c r="AW118">
        <v>-2.7</v>
      </c>
      <c r="AX118">
        <v>4.5</v>
      </c>
      <c r="AY118">
        <v>-0.2</v>
      </c>
      <c r="AZ118">
        <v>4.4000000000000004</v>
      </c>
      <c r="BA118">
        <v>4.5</v>
      </c>
      <c r="BB118">
        <v>-4</v>
      </c>
      <c r="BC118">
        <v>0.3</v>
      </c>
      <c r="BD118">
        <v>-1.9</v>
      </c>
      <c r="BE118">
        <v>6.1</v>
      </c>
      <c r="BF118">
        <v>13</v>
      </c>
      <c r="BG118">
        <v>6.9</v>
      </c>
      <c r="BH118">
        <v>5</v>
      </c>
      <c r="BI118">
        <v>11.7</v>
      </c>
      <c r="BJ118">
        <v>-0.6</v>
      </c>
      <c r="BK118">
        <v>1.7</v>
      </c>
      <c r="BL118" t="s">
        <v>24</v>
      </c>
      <c r="BM118">
        <v>4</v>
      </c>
    </row>
    <row r="119" spans="1:65" x14ac:dyDescent="0.25">
      <c r="A119" s="1">
        <v>40695</v>
      </c>
      <c r="B119" s="3">
        <v>102.8</v>
      </c>
      <c r="C119" s="3">
        <v>94.5</v>
      </c>
      <c r="D119" s="3">
        <v>101.8</v>
      </c>
      <c r="E119" s="3">
        <v>100.6</v>
      </c>
      <c r="F119" s="3">
        <v>95.9</v>
      </c>
      <c r="G119" s="3">
        <v>85.7</v>
      </c>
      <c r="H119" s="3">
        <v>102.8</v>
      </c>
      <c r="I119" s="3">
        <v>101.3</v>
      </c>
      <c r="J119" s="3">
        <v>109.7</v>
      </c>
      <c r="K119" s="3">
        <v>100.6</v>
      </c>
      <c r="L119" s="3">
        <v>103.9</v>
      </c>
      <c r="M119" s="3">
        <v>106.1</v>
      </c>
      <c r="N119" s="3">
        <v>101</v>
      </c>
      <c r="O119" s="3">
        <v>111.1</v>
      </c>
      <c r="P119" t="s">
        <v>24</v>
      </c>
      <c r="Q119">
        <v>104.1</v>
      </c>
      <c r="R119">
        <v>0.3</v>
      </c>
      <c r="S119">
        <v>-1.8</v>
      </c>
      <c r="T119">
        <v>-1.1000000000000001</v>
      </c>
      <c r="U119">
        <v>3.6</v>
      </c>
      <c r="V119">
        <v>-18.100000000000001</v>
      </c>
      <c r="W119">
        <v>0.5</v>
      </c>
      <c r="X119">
        <v>5.2</v>
      </c>
      <c r="Y119">
        <v>2.2999999999999998</v>
      </c>
      <c r="Z119">
        <v>7.2</v>
      </c>
      <c r="AA119">
        <v>-4.7</v>
      </c>
      <c r="AB119">
        <v>0.7</v>
      </c>
      <c r="AC119">
        <v>6.5</v>
      </c>
      <c r="AD119">
        <v>-8</v>
      </c>
      <c r="AE119">
        <v>0</v>
      </c>
      <c r="AF119" t="s">
        <v>24</v>
      </c>
      <c r="AG119">
        <v>16.899999999999999</v>
      </c>
      <c r="AH119">
        <v>1.5</v>
      </c>
      <c r="AI119">
        <v>-5.6</v>
      </c>
      <c r="AJ119">
        <v>-0.8</v>
      </c>
      <c r="AK119">
        <v>0.8</v>
      </c>
      <c r="AL119">
        <v>-14.7</v>
      </c>
      <c r="AM119">
        <v>-4.9000000000000004</v>
      </c>
      <c r="AN119">
        <v>-5.2</v>
      </c>
      <c r="AO119">
        <v>2.5</v>
      </c>
      <c r="AP119">
        <v>11.9</v>
      </c>
      <c r="AQ119">
        <v>2.9</v>
      </c>
      <c r="AR119">
        <v>2.5</v>
      </c>
      <c r="AS119">
        <v>6.5</v>
      </c>
      <c r="AT119">
        <v>-4.2</v>
      </c>
      <c r="AU119">
        <v>1.5</v>
      </c>
      <c r="AV119" t="s">
        <v>24</v>
      </c>
      <c r="AW119">
        <v>0.5</v>
      </c>
      <c r="AX119">
        <v>3.6</v>
      </c>
      <c r="AY119">
        <v>-1.1000000000000001</v>
      </c>
      <c r="AZ119">
        <v>2.6</v>
      </c>
      <c r="BA119">
        <v>4.5999999999999996</v>
      </c>
      <c r="BB119">
        <v>-6.9</v>
      </c>
      <c r="BC119">
        <v>-0.8</v>
      </c>
      <c r="BD119">
        <v>-1.7</v>
      </c>
      <c r="BE119">
        <v>5.3</v>
      </c>
      <c r="BF119">
        <v>11.3</v>
      </c>
      <c r="BG119">
        <v>5.6</v>
      </c>
      <c r="BH119">
        <v>4.2</v>
      </c>
      <c r="BI119">
        <v>9.9</v>
      </c>
      <c r="BJ119">
        <v>-1.8</v>
      </c>
      <c r="BK119">
        <v>1.2</v>
      </c>
      <c r="BL119" t="s">
        <v>24</v>
      </c>
      <c r="BM119">
        <v>5.3</v>
      </c>
    </row>
    <row r="120" spans="1:65" x14ac:dyDescent="0.25">
      <c r="A120" s="1">
        <v>40725</v>
      </c>
      <c r="B120" s="3">
        <v>106.1</v>
      </c>
      <c r="C120" s="3">
        <v>94.2</v>
      </c>
      <c r="D120" s="3">
        <v>105</v>
      </c>
      <c r="E120" s="3">
        <v>111.3</v>
      </c>
      <c r="F120" s="3">
        <v>94.9</v>
      </c>
      <c r="G120" s="3">
        <v>85.7</v>
      </c>
      <c r="H120" s="3">
        <v>99.3</v>
      </c>
      <c r="I120" s="3">
        <v>103.2</v>
      </c>
      <c r="J120" s="3">
        <v>110.3</v>
      </c>
      <c r="K120" s="3">
        <v>106.1</v>
      </c>
      <c r="L120" s="3">
        <v>108</v>
      </c>
      <c r="M120" s="3">
        <v>113.5</v>
      </c>
      <c r="N120" s="3">
        <v>100.5</v>
      </c>
      <c r="O120" s="3">
        <v>113.7</v>
      </c>
      <c r="P120" t="s">
        <v>24</v>
      </c>
      <c r="Q120">
        <v>108</v>
      </c>
      <c r="R120">
        <v>-0.8</v>
      </c>
      <c r="S120">
        <v>-7.4</v>
      </c>
      <c r="T120">
        <v>5.6</v>
      </c>
      <c r="U120">
        <v>11.3</v>
      </c>
      <c r="V120">
        <v>-21</v>
      </c>
      <c r="W120">
        <v>0.5</v>
      </c>
      <c r="X120">
        <v>-6.2</v>
      </c>
      <c r="Y120">
        <v>-0.2</v>
      </c>
      <c r="Z120">
        <v>0.8</v>
      </c>
      <c r="AA120">
        <v>-3.4</v>
      </c>
      <c r="AB120">
        <v>0.5</v>
      </c>
      <c r="AC120">
        <v>8.9</v>
      </c>
      <c r="AD120">
        <v>-8.1</v>
      </c>
      <c r="AE120">
        <v>-2.8</v>
      </c>
      <c r="AF120" t="s">
        <v>24</v>
      </c>
      <c r="AG120">
        <v>5.8</v>
      </c>
      <c r="AH120">
        <v>1.2</v>
      </c>
      <c r="AI120">
        <v>-5.8</v>
      </c>
      <c r="AJ120">
        <v>0.1</v>
      </c>
      <c r="AK120">
        <v>2.4</v>
      </c>
      <c r="AL120">
        <v>-15.7</v>
      </c>
      <c r="AM120">
        <v>-4.2</v>
      </c>
      <c r="AN120">
        <v>-5.4</v>
      </c>
      <c r="AO120">
        <v>2</v>
      </c>
      <c r="AP120">
        <v>10.199999999999999</v>
      </c>
      <c r="AQ120">
        <v>2</v>
      </c>
      <c r="AR120">
        <v>2.2000000000000002</v>
      </c>
      <c r="AS120">
        <v>6.9</v>
      </c>
      <c r="AT120">
        <v>-4.8</v>
      </c>
      <c r="AU120">
        <v>0.9</v>
      </c>
      <c r="AV120" t="s">
        <v>24</v>
      </c>
      <c r="AW120">
        <v>1.3</v>
      </c>
      <c r="AX120">
        <v>2.8</v>
      </c>
      <c r="AY120">
        <v>-2.8</v>
      </c>
      <c r="AZ120">
        <v>1.9</v>
      </c>
      <c r="BA120">
        <v>5.5</v>
      </c>
      <c r="BB120">
        <v>-9.5</v>
      </c>
      <c r="BC120">
        <v>-1.5</v>
      </c>
      <c r="BD120">
        <v>-3.4</v>
      </c>
      <c r="BE120">
        <v>4.5</v>
      </c>
      <c r="BF120">
        <v>9.5</v>
      </c>
      <c r="BG120">
        <v>4.4000000000000004</v>
      </c>
      <c r="BH120">
        <v>3.6</v>
      </c>
      <c r="BI120">
        <v>8.8000000000000007</v>
      </c>
      <c r="BJ120">
        <v>-2.5</v>
      </c>
      <c r="BK120">
        <v>0.3</v>
      </c>
      <c r="BL120" t="s">
        <v>24</v>
      </c>
      <c r="BM120">
        <v>5.4</v>
      </c>
    </row>
    <row r="121" spans="1:65" x14ac:dyDescent="0.25">
      <c r="A121" s="1">
        <v>40756</v>
      </c>
      <c r="B121" s="3">
        <v>110.8</v>
      </c>
      <c r="C121" s="3">
        <v>99.1</v>
      </c>
      <c r="D121" s="3">
        <v>115.4</v>
      </c>
      <c r="E121" s="3">
        <v>110.2</v>
      </c>
      <c r="F121" s="3">
        <v>103.6</v>
      </c>
      <c r="G121" s="3">
        <v>91</v>
      </c>
      <c r="H121" s="3">
        <v>101.4</v>
      </c>
      <c r="I121" s="3">
        <v>103.5</v>
      </c>
      <c r="J121" s="3">
        <v>109.5</v>
      </c>
      <c r="K121" s="3">
        <v>114.2</v>
      </c>
      <c r="L121" s="3">
        <v>115.9</v>
      </c>
      <c r="M121" s="3">
        <v>120.8</v>
      </c>
      <c r="N121" s="3">
        <v>107.9</v>
      </c>
      <c r="O121" s="3">
        <v>113.5</v>
      </c>
      <c r="P121" t="s">
        <v>24</v>
      </c>
      <c r="Q121">
        <v>104.5</v>
      </c>
      <c r="R121">
        <v>2.5</v>
      </c>
      <c r="S121">
        <v>-3.2</v>
      </c>
      <c r="T121">
        <v>7.8</v>
      </c>
      <c r="U121">
        <v>4</v>
      </c>
      <c r="V121">
        <v>-12.6</v>
      </c>
      <c r="W121">
        <v>2.6</v>
      </c>
      <c r="X121">
        <v>-2.6</v>
      </c>
      <c r="Y121">
        <v>-1</v>
      </c>
      <c r="Z121">
        <v>-3.9</v>
      </c>
      <c r="AA121">
        <v>2.9</v>
      </c>
      <c r="AB121">
        <v>3.4</v>
      </c>
      <c r="AC121">
        <v>25.7</v>
      </c>
      <c r="AD121">
        <v>-0.8</v>
      </c>
      <c r="AE121">
        <v>4.5999999999999996</v>
      </c>
      <c r="AF121" t="s">
        <v>24</v>
      </c>
      <c r="AG121">
        <v>0.8</v>
      </c>
      <c r="AH121">
        <v>1.4</v>
      </c>
      <c r="AI121">
        <v>-5.5</v>
      </c>
      <c r="AJ121">
        <v>1.1000000000000001</v>
      </c>
      <c r="AK121">
        <v>2.6</v>
      </c>
      <c r="AL121">
        <v>-15.3</v>
      </c>
      <c r="AM121">
        <v>-3.4</v>
      </c>
      <c r="AN121">
        <v>-5</v>
      </c>
      <c r="AO121">
        <v>1.6</v>
      </c>
      <c r="AP121">
        <v>8.1999999999999993</v>
      </c>
      <c r="AQ121">
        <v>2.1</v>
      </c>
      <c r="AR121">
        <v>2.2999999999999998</v>
      </c>
      <c r="AS121">
        <v>9.3000000000000007</v>
      </c>
      <c r="AT121">
        <v>-4.3</v>
      </c>
      <c r="AU121">
        <v>1.3</v>
      </c>
      <c r="AV121" t="s">
        <v>24</v>
      </c>
      <c r="AW121">
        <v>1.2</v>
      </c>
      <c r="AX121">
        <v>2.2999999999999998</v>
      </c>
      <c r="AY121">
        <v>-3.6</v>
      </c>
      <c r="AZ121">
        <v>1.9</v>
      </c>
      <c r="BA121">
        <v>5</v>
      </c>
      <c r="BB121">
        <v>-11.4</v>
      </c>
      <c r="BC121">
        <v>-1.6</v>
      </c>
      <c r="BD121">
        <v>-4</v>
      </c>
      <c r="BE121">
        <v>3.5</v>
      </c>
      <c r="BF121">
        <v>7.9</v>
      </c>
      <c r="BG121">
        <v>3.7</v>
      </c>
      <c r="BH121">
        <v>3</v>
      </c>
      <c r="BI121">
        <v>10</v>
      </c>
      <c r="BJ121">
        <v>-2.7</v>
      </c>
      <c r="BK121">
        <v>0.5</v>
      </c>
      <c r="BL121" t="s">
        <v>24</v>
      </c>
      <c r="BM121">
        <v>4.5999999999999996</v>
      </c>
    </row>
    <row r="122" spans="1:65" x14ac:dyDescent="0.25">
      <c r="A122" s="1">
        <v>40787</v>
      </c>
      <c r="B122" s="3">
        <v>104.8</v>
      </c>
      <c r="C122" s="3">
        <v>101.5</v>
      </c>
      <c r="D122" s="3">
        <v>118.5</v>
      </c>
      <c r="E122" s="3">
        <v>104.6</v>
      </c>
      <c r="F122" s="3">
        <v>106.5</v>
      </c>
      <c r="G122" s="3">
        <v>107.5</v>
      </c>
      <c r="H122" s="3">
        <v>96.8</v>
      </c>
      <c r="I122" s="3">
        <v>97.1</v>
      </c>
      <c r="J122" s="3">
        <v>103.7</v>
      </c>
      <c r="K122" s="3">
        <v>109.3</v>
      </c>
      <c r="L122" s="3">
        <v>107.7</v>
      </c>
      <c r="M122" s="3">
        <v>108.9</v>
      </c>
      <c r="N122" s="3">
        <v>103.1</v>
      </c>
      <c r="O122" s="3">
        <v>101.2</v>
      </c>
      <c r="P122" t="s">
        <v>24</v>
      </c>
      <c r="Q122">
        <v>112.2</v>
      </c>
      <c r="R122">
        <v>-1</v>
      </c>
      <c r="S122">
        <v>-2.5</v>
      </c>
      <c r="T122">
        <v>11.1</v>
      </c>
      <c r="U122">
        <v>5.4</v>
      </c>
      <c r="V122">
        <v>-11.1</v>
      </c>
      <c r="W122">
        <v>4.9000000000000004</v>
      </c>
      <c r="X122">
        <v>-2.1</v>
      </c>
      <c r="Y122">
        <v>-6.9</v>
      </c>
      <c r="Z122">
        <v>-3.2</v>
      </c>
      <c r="AA122">
        <v>1.3</v>
      </c>
      <c r="AB122">
        <v>-2.4</v>
      </c>
      <c r="AC122">
        <v>10.199999999999999</v>
      </c>
      <c r="AD122">
        <v>-4.5</v>
      </c>
      <c r="AE122">
        <v>5</v>
      </c>
      <c r="AF122" t="s">
        <v>24</v>
      </c>
      <c r="AG122">
        <v>6.3</v>
      </c>
      <c r="AH122">
        <v>1.1000000000000001</v>
      </c>
      <c r="AI122">
        <v>-5.2</v>
      </c>
      <c r="AJ122">
        <v>2.2000000000000002</v>
      </c>
      <c r="AK122">
        <v>2.9</v>
      </c>
      <c r="AL122">
        <v>-14.8</v>
      </c>
      <c r="AM122">
        <v>-2.4</v>
      </c>
      <c r="AN122">
        <v>-4.7</v>
      </c>
      <c r="AO122">
        <v>0.6</v>
      </c>
      <c r="AP122">
        <v>6.9</v>
      </c>
      <c r="AQ122">
        <v>2</v>
      </c>
      <c r="AR122">
        <v>1.8</v>
      </c>
      <c r="AS122">
        <v>9.4</v>
      </c>
      <c r="AT122">
        <v>-4.3</v>
      </c>
      <c r="AU122">
        <v>1.7</v>
      </c>
      <c r="AV122" t="s">
        <v>24</v>
      </c>
      <c r="AW122">
        <v>1.9</v>
      </c>
      <c r="AX122">
        <v>1.6</v>
      </c>
      <c r="AY122">
        <v>-4.0999999999999996</v>
      </c>
      <c r="AZ122">
        <v>2.6</v>
      </c>
      <c r="BA122">
        <v>4.8</v>
      </c>
      <c r="BB122">
        <v>-12.8</v>
      </c>
      <c r="BC122">
        <v>-1.5</v>
      </c>
      <c r="BD122">
        <v>-4.0999999999999996</v>
      </c>
      <c r="BE122">
        <v>2.1</v>
      </c>
      <c r="BF122">
        <v>6.7</v>
      </c>
      <c r="BG122">
        <v>3.3</v>
      </c>
      <c r="BH122">
        <v>2.1</v>
      </c>
      <c r="BI122">
        <v>8.9</v>
      </c>
      <c r="BJ122">
        <v>-3</v>
      </c>
      <c r="BK122">
        <v>1.1000000000000001</v>
      </c>
      <c r="BL122" t="s">
        <v>24</v>
      </c>
      <c r="BM122">
        <v>4.0999999999999996</v>
      </c>
    </row>
    <row r="123" spans="1:65" x14ac:dyDescent="0.25">
      <c r="A123" s="1">
        <v>40817</v>
      </c>
      <c r="B123" s="3">
        <v>106.3</v>
      </c>
      <c r="C123" s="3">
        <v>111</v>
      </c>
      <c r="D123" s="3">
        <v>127.3</v>
      </c>
      <c r="E123" s="3">
        <v>105.5</v>
      </c>
      <c r="F123" s="3">
        <v>109.3</v>
      </c>
      <c r="G123" s="3">
        <v>119.5</v>
      </c>
      <c r="H123" s="3">
        <v>103.8</v>
      </c>
      <c r="I123" s="3">
        <v>100.8</v>
      </c>
      <c r="J123" s="3">
        <v>104.3</v>
      </c>
      <c r="K123" s="3">
        <v>111.8</v>
      </c>
      <c r="L123" s="3">
        <v>106.7</v>
      </c>
      <c r="M123" s="3">
        <v>111.6</v>
      </c>
      <c r="N123" s="3">
        <v>103.7</v>
      </c>
      <c r="O123" s="3">
        <v>107.1</v>
      </c>
      <c r="P123" t="s">
        <v>24</v>
      </c>
      <c r="Q123">
        <v>104</v>
      </c>
      <c r="R123">
        <v>-1.4</v>
      </c>
      <c r="S123">
        <v>-2.1</v>
      </c>
      <c r="T123">
        <v>16.899999999999999</v>
      </c>
      <c r="U123">
        <v>4.5999999999999996</v>
      </c>
      <c r="V123">
        <v>-7.8</v>
      </c>
      <c r="W123">
        <v>3.8</v>
      </c>
      <c r="X123">
        <v>-4.5999999999999996</v>
      </c>
      <c r="Y123">
        <v>-4</v>
      </c>
      <c r="Z123">
        <v>-5.7</v>
      </c>
      <c r="AA123">
        <v>-0.4</v>
      </c>
      <c r="AB123">
        <v>-2.5</v>
      </c>
      <c r="AC123">
        <v>13.4</v>
      </c>
      <c r="AD123">
        <v>-8.1999999999999993</v>
      </c>
      <c r="AE123">
        <v>8.1999999999999993</v>
      </c>
      <c r="AF123" t="s">
        <v>24</v>
      </c>
      <c r="AG123">
        <v>-0.1</v>
      </c>
      <c r="AH123">
        <v>0.8</v>
      </c>
      <c r="AI123">
        <v>-4.8</v>
      </c>
      <c r="AJ123">
        <v>3.8</v>
      </c>
      <c r="AK123">
        <v>3.1</v>
      </c>
      <c r="AL123">
        <v>-14.1</v>
      </c>
      <c r="AM123">
        <v>-1.6</v>
      </c>
      <c r="AN123">
        <v>-4.7</v>
      </c>
      <c r="AO123">
        <v>0.1</v>
      </c>
      <c r="AP123">
        <v>5.5</v>
      </c>
      <c r="AQ123">
        <v>1.7</v>
      </c>
      <c r="AR123">
        <v>1.3</v>
      </c>
      <c r="AS123">
        <v>9.8000000000000007</v>
      </c>
      <c r="AT123">
        <v>-4.7</v>
      </c>
      <c r="AU123">
        <v>2.2999999999999998</v>
      </c>
      <c r="AV123" t="s">
        <v>24</v>
      </c>
      <c r="AW123">
        <v>1.6</v>
      </c>
      <c r="AX123">
        <v>1.3</v>
      </c>
      <c r="AY123">
        <v>-4.5999999999999996</v>
      </c>
      <c r="AZ123">
        <v>4.3</v>
      </c>
      <c r="BA123">
        <v>4.8</v>
      </c>
      <c r="BB123">
        <v>-13</v>
      </c>
      <c r="BC123">
        <v>-1.3</v>
      </c>
      <c r="BD123">
        <v>-5</v>
      </c>
      <c r="BE123">
        <v>1.2</v>
      </c>
      <c r="BF123">
        <v>5.2</v>
      </c>
      <c r="BG123">
        <v>2.7</v>
      </c>
      <c r="BH123">
        <v>1.6</v>
      </c>
      <c r="BI123">
        <v>9.6999999999999993</v>
      </c>
      <c r="BJ123">
        <v>-3.4</v>
      </c>
      <c r="BK123">
        <v>2.4</v>
      </c>
      <c r="BL123" t="s">
        <v>24</v>
      </c>
      <c r="BM123">
        <v>2.8</v>
      </c>
    </row>
    <row r="124" spans="1:65" x14ac:dyDescent="0.25">
      <c r="A124" s="1">
        <v>40848</v>
      </c>
      <c r="B124" s="3">
        <v>104.2</v>
      </c>
      <c r="C124" s="3">
        <v>105.7</v>
      </c>
      <c r="D124" s="3">
        <v>116.3</v>
      </c>
      <c r="E124" s="3">
        <v>102.6</v>
      </c>
      <c r="F124" s="3">
        <v>109.6</v>
      </c>
      <c r="G124" s="3">
        <v>120.1</v>
      </c>
      <c r="H124" s="3">
        <v>92.1</v>
      </c>
      <c r="I124" s="3">
        <v>101.4</v>
      </c>
      <c r="J124" s="3">
        <v>104.6</v>
      </c>
      <c r="K124" s="3">
        <v>110.4</v>
      </c>
      <c r="L124" s="3">
        <v>102.7</v>
      </c>
      <c r="M124" s="3">
        <v>114.1</v>
      </c>
      <c r="N124" s="3">
        <v>103.9</v>
      </c>
      <c r="O124" s="3">
        <v>104.3</v>
      </c>
      <c r="P124" t="s">
        <v>24</v>
      </c>
      <c r="Q124">
        <v>106.9</v>
      </c>
      <c r="R124">
        <v>-2.4</v>
      </c>
      <c r="S124">
        <v>-3.1</v>
      </c>
      <c r="T124">
        <v>0</v>
      </c>
      <c r="U124">
        <v>-1.1000000000000001</v>
      </c>
      <c r="V124">
        <v>-7.8</v>
      </c>
      <c r="W124">
        <v>1.2</v>
      </c>
      <c r="X124">
        <v>-6.3</v>
      </c>
      <c r="Y124">
        <v>2.1</v>
      </c>
      <c r="Z124">
        <v>0</v>
      </c>
      <c r="AA124">
        <v>-1.5</v>
      </c>
      <c r="AB124">
        <v>-4.2</v>
      </c>
      <c r="AC124">
        <v>14.3</v>
      </c>
      <c r="AD124">
        <v>-8.1</v>
      </c>
      <c r="AE124">
        <v>-4.8</v>
      </c>
      <c r="AF124" t="s">
        <v>24</v>
      </c>
      <c r="AG124">
        <v>9.1999999999999993</v>
      </c>
      <c r="AH124">
        <v>0.5</v>
      </c>
      <c r="AI124">
        <v>-4.7</v>
      </c>
      <c r="AJ124">
        <v>3.4</v>
      </c>
      <c r="AK124">
        <v>2.7</v>
      </c>
      <c r="AL124">
        <v>-13.5</v>
      </c>
      <c r="AM124">
        <v>-1.3</v>
      </c>
      <c r="AN124">
        <v>-4.8</v>
      </c>
      <c r="AO124">
        <v>0.3</v>
      </c>
      <c r="AP124">
        <v>5</v>
      </c>
      <c r="AQ124">
        <v>1.4</v>
      </c>
      <c r="AR124">
        <v>0.8</v>
      </c>
      <c r="AS124">
        <v>10.199999999999999</v>
      </c>
      <c r="AT124">
        <v>-5</v>
      </c>
      <c r="AU124">
        <v>1.6</v>
      </c>
      <c r="AV124" t="s">
        <v>24</v>
      </c>
      <c r="AW124">
        <v>2.2999999999999998</v>
      </c>
      <c r="AX124">
        <v>0.7</v>
      </c>
      <c r="AY124">
        <v>-4.7</v>
      </c>
      <c r="AZ124">
        <v>3.7</v>
      </c>
      <c r="BA124">
        <v>3.6</v>
      </c>
      <c r="BB124">
        <v>-13.2</v>
      </c>
      <c r="BC124">
        <v>-1.2</v>
      </c>
      <c r="BD124">
        <v>-5.2</v>
      </c>
      <c r="BE124">
        <v>0.9</v>
      </c>
      <c r="BF124">
        <v>4.4000000000000004</v>
      </c>
      <c r="BG124">
        <v>1.5</v>
      </c>
      <c r="BH124">
        <v>0.8</v>
      </c>
      <c r="BI124">
        <v>9.8000000000000007</v>
      </c>
      <c r="BJ124">
        <v>-4.3</v>
      </c>
      <c r="BK124">
        <v>1.4</v>
      </c>
      <c r="BL124" t="s">
        <v>24</v>
      </c>
      <c r="BM124">
        <v>2.7</v>
      </c>
    </row>
    <row r="125" spans="1:65" x14ac:dyDescent="0.25">
      <c r="A125" s="1">
        <v>40878</v>
      </c>
      <c r="B125" s="3">
        <v>95.7</v>
      </c>
      <c r="C125" s="3">
        <v>101.3</v>
      </c>
      <c r="D125" s="3">
        <v>92.1</v>
      </c>
      <c r="E125" s="3">
        <v>111.2</v>
      </c>
      <c r="F125" s="3">
        <v>95.1</v>
      </c>
      <c r="G125" s="3">
        <v>117.1</v>
      </c>
      <c r="H125" s="3">
        <v>88.6</v>
      </c>
      <c r="I125" s="3">
        <v>91.6</v>
      </c>
      <c r="J125" s="3">
        <v>105</v>
      </c>
      <c r="K125" s="3">
        <v>105.4</v>
      </c>
      <c r="L125" s="3">
        <v>93.4</v>
      </c>
      <c r="M125" s="3">
        <v>110.1</v>
      </c>
      <c r="N125" s="3">
        <v>93.6</v>
      </c>
      <c r="O125" s="3">
        <v>97.3</v>
      </c>
      <c r="P125" t="s">
        <v>24</v>
      </c>
      <c r="Q125">
        <v>95.2</v>
      </c>
      <c r="R125">
        <v>-0.9</v>
      </c>
      <c r="S125">
        <v>-3.6</v>
      </c>
      <c r="T125">
        <v>3.6</v>
      </c>
      <c r="U125">
        <v>3.9</v>
      </c>
      <c r="V125">
        <v>-6</v>
      </c>
      <c r="W125">
        <v>3.3</v>
      </c>
      <c r="X125">
        <v>-6.5</v>
      </c>
      <c r="Y125">
        <v>-3.4</v>
      </c>
      <c r="Z125">
        <v>4.2</v>
      </c>
      <c r="AA125">
        <v>0.3</v>
      </c>
      <c r="AB125">
        <v>-2.5</v>
      </c>
      <c r="AC125">
        <v>22.8</v>
      </c>
      <c r="AD125">
        <v>-9.1</v>
      </c>
      <c r="AE125">
        <v>0.3</v>
      </c>
      <c r="AF125" t="s">
        <v>24</v>
      </c>
      <c r="AG125">
        <v>11.9</v>
      </c>
      <c r="AH125">
        <v>0.4</v>
      </c>
      <c r="AI125">
        <v>-4.5999999999999996</v>
      </c>
      <c r="AJ125">
        <v>3.4</v>
      </c>
      <c r="AK125">
        <v>2.8</v>
      </c>
      <c r="AL125">
        <v>-13</v>
      </c>
      <c r="AM125">
        <v>-0.9</v>
      </c>
      <c r="AN125">
        <v>-4.9000000000000004</v>
      </c>
      <c r="AO125">
        <v>0</v>
      </c>
      <c r="AP125">
        <v>4.9000000000000004</v>
      </c>
      <c r="AQ125">
        <v>1.3</v>
      </c>
      <c r="AR125">
        <v>0.5</v>
      </c>
      <c r="AS125">
        <v>11.2</v>
      </c>
      <c r="AT125">
        <v>-5.3</v>
      </c>
      <c r="AU125">
        <v>1.5</v>
      </c>
      <c r="AV125" t="s">
        <v>24</v>
      </c>
      <c r="AW125">
        <v>3.1</v>
      </c>
      <c r="AX125">
        <v>0.4</v>
      </c>
      <c r="AY125">
        <v>-4.5999999999999996</v>
      </c>
      <c r="AZ125">
        <v>3.4</v>
      </c>
      <c r="BA125">
        <v>2.8</v>
      </c>
      <c r="BB125">
        <v>-13</v>
      </c>
      <c r="BC125">
        <v>-0.9</v>
      </c>
      <c r="BD125">
        <v>-4.9000000000000004</v>
      </c>
      <c r="BE125">
        <v>0</v>
      </c>
      <c r="BF125">
        <v>4.9000000000000004</v>
      </c>
      <c r="BG125">
        <v>1.3</v>
      </c>
      <c r="BH125">
        <v>0.5</v>
      </c>
      <c r="BI125">
        <v>11.2</v>
      </c>
      <c r="BJ125">
        <v>-5.3</v>
      </c>
      <c r="BK125">
        <v>1.5</v>
      </c>
      <c r="BL125" t="s">
        <v>24</v>
      </c>
      <c r="BM125">
        <v>3.1</v>
      </c>
    </row>
    <row r="126" spans="1:65" x14ac:dyDescent="0.25">
      <c r="A126" s="1">
        <v>40909</v>
      </c>
      <c r="B126" s="3">
        <v>88.7</v>
      </c>
      <c r="C126" s="3">
        <v>103.4</v>
      </c>
      <c r="D126" s="3">
        <v>100.6</v>
      </c>
      <c r="E126" s="3">
        <v>83.6</v>
      </c>
      <c r="F126" s="3">
        <v>91.2</v>
      </c>
      <c r="G126" s="3">
        <v>111.3</v>
      </c>
      <c r="H126" s="3">
        <v>96.5</v>
      </c>
      <c r="I126" s="3">
        <v>83.4</v>
      </c>
      <c r="J126" s="3">
        <v>99.3</v>
      </c>
      <c r="K126" s="3">
        <v>91.4</v>
      </c>
      <c r="L126" s="3">
        <v>84.9</v>
      </c>
      <c r="M126" s="3">
        <v>89</v>
      </c>
      <c r="N126" s="3">
        <v>90</v>
      </c>
      <c r="O126" s="3">
        <v>91.4</v>
      </c>
      <c r="P126">
        <v>76.599999999999994</v>
      </c>
      <c r="Q126">
        <v>64.7</v>
      </c>
      <c r="R126">
        <v>-4.9000000000000004</v>
      </c>
      <c r="S126">
        <v>4.5</v>
      </c>
      <c r="T126">
        <v>3.5</v>
      </c>
      <c r="U126">
        <v>-15.6</v>
      </c>
      <c r="V126">
        <v>-3.7</v>
      </c>
      <c r="W126">
        <v>12.3</v>
      </c>
      <c r="X126">
        <v>3.6</v>
      </c>
      <c r="Y126">
        <v>-7.9</v>
      </c>
      <c r="Z126">
        <v>-8.5</v>
      </c>
      <c r="AA126">
        <v>-11.9</v>
      </c>
      <c r="AB126">
        <v>-8.1999999999999993</v>
      </c>
      <c r="AC126">
        <v>-0.2</v>
      </c>
      <c r="AD126">
        <v>-11.7</v>
      </c>
      <c r="AE126">
        <v>2.8</v>
      </c>
      <c r="AF126" t="s">
        <v>24</v>
      </c>
      <c r="AG126">
        <v>-16.600000000000001</v>
      </c>
      <c r="AH126">
        <v>-4.9000000000000004</v>
      </c>
      <c r="AI126">
        <v>4.5</v>
      </c>
      <c r="AJ126">
        <v>3.5</v>
      </c>
      <c r="AK126">
        <v>-15.6</v>
      </c>
      <c r="AL126">
        <v>-3.7</v>
      </c>
      <c r="AM126">
        <v>12.3</v>
      </c>
      <c r="AN126">
        <v>3.6</v>
      </c>
      <c r="AO126">
        <v>-7.9</v>
      </c>
      <c r="AP126">
        <v>-8.5</v>
      </c>
      <c r="AQ126">
        <v>-11.9</v>
      </c>
      <c r="AR126">
        <v>-8.1999999999999993</v>
      </c>
      <c r="AS126">
        <v>-0.2</v>
      </c>
      <c r="AT126">
        <v>-11.7</v>
      </c>
      <c r="AU126">
        <v>2.8</v>
      </c>
      <c r="AV126" t="s">
        <v>24</v>
      </c>
      <c r="AW126">
        <v>-16.600000000000001</v>
      </c>
      <c r="AX126">
        <v>-0.1</v>
      </c>
      <c r="AY126">
        <v>-3.7</v>
      </c>
      <c r="AZ126">
        <v>3.8</v>
      </c>
      <c r="BA126">
        <v>1.1000000000000001</v>
      </c>
      <c r="BB126">
        <v>-12</v>
      </c>
      <c r="BC126">
        <v>0.5</v>
      </c>
      <c r="BD126">
        <v>-3.9</v>
      </c>
      <c r="BE126">
        <v>-0.8</v>
      </c>
      <c r="BF126">
        <v>3.5</v>
      </c>
      <c r="BG126">
        <v>0.1</v>
      </c>
      <c r="BH126">
        <v>-0.3</v>
      </c>
      <c r="BI126">
        <v>10.4</v>
      </c>
      <c r="BJ126">
        <v>-6.4</v>
      </c>
      <c r="BK126">
        <v>2.1</v>
      </c>
      <c r="BL126" t="s">
        <v>24</v>
      </c>
      <c r="BM126">
        <v>2.1</v>
      </c>
    </row>
    <row r="127" spans="1:65" x14ac:dyDescent="0.25">
      <c r="A127" s="1">
        <v>40940</v>
      </c>
      <c r="B127" s="3">
        <v>89.8</v>
      </c>
      <c r="C127" s="3">
        <v>94.9</v>
      </c>
      <c r="D127" s="3">
        <v>91.4</v>
      </c>
      <c r="E127" s="3">
        <v>84</v>
      </c>
      <c r="F127" s="3">
        <v>90.3</v>
      </c>
      <c r="G127" s="3">
        <v>103.5</v>
      </c>
      <c r="H127" s="3">
        <v>90.5</v>
      </c>
      <c r="I127" s="3">
        <v>88.3</v>
      </c>
      <c r="J127" s="3">
        <v>97.1</v>
      </c>
      <c r="K127" s="3">
        <v>94</v>
      </c>
      <c r="L127" s="3">
        <v>87.9</v>
      </c>
      <c r="M127" s="3">
        <v>91.2</v>
      </c>
      <c r="N127" s="3">
        <v>97.8</v>
      </c>
      <c r="O127" s="3">
        <v>87.6</v>
      </c>
      <c r="P127">
        <v>95.1</v>
      </c>
      <c r="Q127">
        <v>70.400000000000006</v>
      </c>
      <c r="R127">
        <v>-5.8</v>
      </c>
      <c r="S127">
        <v>6.9</v>
      </c>
      <c r="T127">
        <v>-6.1</v>
      </c>
      <c r="U127">
        <v>-2.2999999999999998</v>
      </c>
      <c r="V127">
        <v>-9.6999999999999993</v>
      </c>
      <c r="W127">
        <v>9.9</v>
      </c>
      <c r="X127">
        <v>13.8</v>
      </c>
      <c r="Y127">
        <v>-5.3</v>
      </c>
      <c r="Z127">
        <v>-5.5</v>
      </c>
      <c r="AA127">
        <v>-9.8000000000000007</v>
      </c>
      <c r="AB127">
        <v>-8.4</v>
      </c>
      <c r="AC127">
        <v>-2.2000000000000002</v>
      </c>
      <c r="AD127">
        <v>-5</v>
      </c>
      <c r="AE127">
        <v>-8.3000000000000007</v>
      </c>
      <c r="AF127" t="s">
        <v>24</v>
      </c>
      <c r="AG127">
        <v>-21.4</v>
      </c>
      <c r="AH127">
        <v>-5.4</v>
      </c>
      <c r="AI127">
        <v>5.7</v>
      </c>
      <c r="AJ127">
        <v>-1.3</v>
      </c>
      <c r="AK127">
        <v>-9.4</v>
      </c>
      <c r="AL127">
        <v>-6.8</v>
      </c>
      <c r="AM127">
        <v>11.1</v>
      </c>
      <c r="AN127">
        <v>8.3000000000000007</v>
      </c>
      <c r="AO127">
        <v>-6.6</v>
      </c>
      <c r="AP127">
        <v>-7.1</v>
      </c>
      <c r="AQ127">
        <v>-10.8</v>
      </c>
      <c r="AR127">
        <v>-8.3000000000000007</v>
      </c>
      <c r="AS127">
        <v>-1.2</v>
      </c>
      <c r="AT127">
        <v>-8.3000000000000007</v>
      </c>
      <c r="AU127">
        <v>-2.9</v>
      </c>
      <c r="AV127" t="s">
        <v>24</v>
      </c>
      <c r="AW127">
        <v>-19.100000000000001</v>
      </c>
      <c r="AX127">
        <v>-1.1000000000000001</v>
      </c>
      <c r="AY127">
        <v>-2.4</v>
      </c>
      <c r="AZ127">
        <v>2.6</v>
      </c>
      <c r="BA127">
        <v>1.1000000000000001</v>
      </c>
      <c r="BB127">
        <v>-12.4</v>
      </c>
      <c r="BC127">
        <v>1.6</v>
      </c>
      <c r="BD127">
        <v>-1.8</v>
      </c>
      <c r="BE127">
        <v>-1.8</v>
      </c>
      <c r="BF127">
        <v>2</v>
      </c>
      <c r="BG127">
        <v>-1.4</v>
      </c>
      <c r="BH127">
        <v>-1.5</v>
      </c>
      <c r="BI127">
        <v>9</v>
      </c>
      <c r="BJ127">
        <v>-7.2</v>
      </c>
      <c r="BK127">
        <v>0.9</v>
      </c>
      <c r="BL127" t="s">
        <v>24</v>
      </c>
      <c r="BM127">
        <v>0.5</v>
      </c>
    </row>
    <row r="128" spans="1:65" x14ac:dyDescent="0.25">
      <c r="A128" s="1">
        <v>40969</v>
      </c>
      <c r="B128" s="3">
        <v>99.7</v>
      </c>
      <c r="C128" s="3">
        <v>98.2</v>
      </c>
      <c r="D128" s="3">
        <v>104.5</v>
      </c>
      <c r="E128" s="3">
        <v>91.3</v>
      </c>
      <c r="F128" s="3">
        <v>100.8</v>
      </c>
      <c r="G128" s="3">
        <v>99.1</v>
      </c>
      <c r="H128" s="3">
        <v>97.7</v>
      </c>
      <c r="I128" s="3">
        <v>98</v>
      </c>
      <c r="J128" s="3">
        <v>104.8</v>
      </c>
      <c r="K128" s="3">
        <v>102.5</v>
      </c>
      <c r="L128" s="3">
        <v>98.7</v>
      </c>
      <c r="M128" s="3">
        <v>100.5</v>
      </c>
      <c r="N128" s="3">
        <v>105</v>
      </c>
      <c r="O128" s="3">
        <v>106.2</v>
      </c>
      <c r="P128">
        <v>102.6</v>
      </c>
      <c r="Q128">
        <v>82.6</v>
      </c>
      <c r="R128">
        <v>-4.5</v>
      </c>
      <c r="S128">
        <v>-2.8</v>
      </c>
      <c r="T128">
        <v>1</v>
      </c>
      <c r="U128">
        <v>0.1</v>
      </c>
      <c r="V128">
        <v>-2</v>
      </c>
      <c r="W128">
        <v>2.5</v>
      </c>
      <c r="X128">
        <v>-0.3</v>
      </c>
      <c r="Y128">
        <v>-3.4</v>
      </c>
      <c r="Z128">
        <v>-8.8000000000000007</v>
      </c>
      <c r="AA128">
        <v>-3.5</v>
      </c>
      <c r="AB128">
        <v>-6.4</v>
      </c>
      <c r="AC128">
        <v>0.8</v>
      </c>
      <c r="AD128">
        <v>-6.5</v>
      </c>
      <c r="AE128">
        <v>-6.8</v>
      </c>
      <c r="AF128" t="s">
        <v>24</v>
      </c>
      <c r="AG128">
        <v>-7.2</v>
      </c>
      <c r="AH128">
        <v>-5</v>
      </c>
      <c r="AI128">
        <v>2.7</v>
      </c>
      <c r="AJ128">
        <v>-0.5</v>
      </c>
      <c r="AK128">
        <v>-6.3</v>
      </c>
      <c r="AL128">
        <v>-5.0999999999999996</v>
      </c>
      <c r="AM128">
        <v>8.1999999999999993</v>
      </c>
      <c r="AN128">
        <v>5.2</v>
      </c>
      <c r="AO128">
        <v>-5.4</v>
      </c>
      <c r="AP128">
        <v>-7.7</v>
      </c>
      <c r="AQ128">
        <v>-8.3000000000000007</v>
      </c>
      <c r="AR128">
        <v>-7.6</v>
      </c>
      <c r="AS128">
        <v>-0.5</v>
      </c>
      <c r="AT128">
        <v>-7.7</v>
      </c>
      <c r="AU128">
        <v>-4.4000000000000004</v>
      </c>
      <c r="AV128" t="s">
        <v>24</v>
      </c>
      <c r="AW128">
        <v>-15</v>
      </c>
      <c r="AX128">
        <v>-1.4</v>
      </c>
      <c r="AY128">
        <v>-2.2999999999999998</v>
      </c>
      <c r="AZ128">
        <v>4.3</v>
      </c>
      <c r="BA128">
        <v>1.8</v>
      </c>
      <c r="BB128">
        <v>-11.5</v>
      </c>
      <c r="BC128">
        <v>2.5</v>
      </c>
      <c r="BD128">
        <v>-1.5</v>
      </c>
      <c r="BE128">
        <v>-2.2000000000000002</v>
      </c>
      <c r="BF128">
        <v>0.3</v>
      </c>
      <c r="BG128">
        <v>-1.9</v>
      </c>
      <c r="BH128">
        <v>-2.2999999999999998</v>
      </c>
      <c r="BI128">
        <v>9.3000000000000007</v>
      </c>
      <c r="BJ128">
        <v>-7.4</v>
      </c>
      <c r="BK128">
        <v>0.2</v>
      </c>
      <c r="BL128" t="s">
        <v>24</v>
      </c>
      <c r="BM128">
        <v>0.5</v>
      </c>
    </row>
    <row r="129" spans="1:65" x14ac:dyDescent="0.25">
      <c r="A129" s="1">
        <v>41000</v>
      </c>
      <c r="B129" s="3">
        <v>92.8</v>
      </c>
      <c r="C129" s="3">
        <v>87.5</v>
      </c>
      <c r="D129" s="3">
        <v>90.8</v>
      </c>
      <c r="E129" s="3">
        <v>94.5</v>
      </c>
      <c r="F129" s="3">
        <v>89.4</v>
      </c>
      <c r="G129" s="3">
        <v>84.5</v>
      </c>
      <c r="H129" s="3">
        <v>93.2</v>
      </c>
      <c r="I129" s="3">
        <v>94.8</v>
      </c>
      <c r="J129" s="3">
        <v>94</v>
      </c>
      <c r="K129" s="3">
        <v>100.3</v>
      </c>
      <c r="L129" s="3">
        <v>90</v>
      </c>
      <c r="M129" s="3">
        <v>95</v>
      </c>
      <c r="N129" s="3">
        <v>95</v>
      </c>
      <c r="O129" s="3">
        <v>99.6</v>
      </c>
      <c r="P129">
        <v>106.3</v>
      </c>
      <c r="Q129">
        <v>89.6</v>
      </c>
      <c r="R129">
        <v>-4.9000000000000004</v>
      </c>
      <c r="S129">
        <v>-2.4</v>
      </c>
      <c r="T129">
        <v>-11.7</v>
      </c>
      <c r="U129">
        <v>0.4</v>
      </c>
      <c r="V129">
        <v>-3.1</v>
      </c>
      <c r="W129">
        <v>4.5</v>
      </c>
      <c r="X129">
        <v>-0.3</v>
      </c>
      <c r="Y129">
        <v>-0.8</v>
      </c>
      <c r="Z129">
        <v>-14.5</v>
      </c>
      <c r="AA129">
        <v>-6.2</v>
      </c>
      <c r="AB129">
        <v>-5.6</v>
      </c>
      <c r="AC129">
        <v>-3.1</v>
      </c>
      <c r="AD129">
        <v>-3.1</v>
      </c>
      <c r="AE129">
        <v>-10.6</v>
      </c>
      <c r="AF129" t="s">
        <v>24</v>
      </c>
      <c r="AG129">
        <v>5</v>
      </c>
      <c r="AH129">
        <v>-5</v>
      </c>
      <c r="AI129">
        <v>1.5</v>
      </c>
      <c r="AJ129">
        <v>-3.4</v>
      </c>
      <c r="AK129">
        <v>-4.5999999999999996</v>
      </c>
      <c r="AL129">
        <v>-4.7</v>
      </c>
      <c r="AM129">
        <v>7.4</v>
      </c>
      <c r="AN129">
        <v>3.8</v>
      </c>
      <c r="AO129">
        <v>-4.3</v>
      </c>
      <c r="AP129">
        <v>-9.4</v>
      </c>
      <c r="AQ129">
        <v>-7.8</v>
      </c>
      <c r="AR129">
        <v>-7.1</v>
      </c>
      <c r="AS129">
        <v>-1.1000000000000001</v>
      </c>
      <c r="AT129">
        <v>-6.6</v>
      </c>
      <c r="AU129">
        <v>-6.1</v>
      </c>
      <c r="AV129" t="s">
        <v>24</v>
      </c>
      <c r="AW129">
        <v>-10</v>
      </c>
      <c r="AX129">
        <v>-1.7</v>
      </c>
      <c r="AY129">
        <v>-2</v>
      </c>
      <c r="AZ129">
        <v>3.2</v>
      </c>
      <c r="BA129">
        <v>1.8</v>
      </c>
      <c r="BB129">
        <v>-10.1</v>
      </c>
      <c r="BC129">
        <v>3.4</v>
      </c>
      <c r="BD129">
        <v>-1.1000000000000001</v>
      </c>
      <c r="BE129">
        <v>-2.2999999999999998</v>
      </c>
      <c r="BF129">
        <v>-1.9</v>
      </c>
      <c r="BG129">
        <v>-2.9</v>
      </c>
      <c r="BH129">
        <v>-2.5</v>
      </c>
      <c r="BI129">
        <v>8.4</v>
      </c>
      <c r="BJ129">
        <v>-6.9</v>
      </c>
      <c r="BK129">
        <v>-0.8</v>
      </c>
      <c r="BL129" t="s">
        <v>24</v>
      </c>
      <c r="BM129">
        <v>1.6</v>
      </c>
    </row>
    <row r="130" spans="1:65" x14ac:dyDescent="0.25">
      <c r="A130" s="1">
        <v>41030</v>
      </c>
      <c r="B130" s="3">
        <v>102.5</v>
      </c>
      <c r="C130" s="3">
        <v>96.1</v>
      </c>
      <c r="D130" s="3">
        <v>96.4</v>
      </c>
      <c r="E130" s="3">
        <v>106.9</v>
      </c>
      <c r="F130" s="3">
        <v>97</v>
      </c>
      <c r="G130" s="3">
        <v>87.2</v>
      </c>
      <c r="H130" s="3">
        <v>104.9</v>
      </c>
      <c r="I130" s="3">
        <v>102.4</v>
      </c>
      <c r="J130" s="3">
        <v>98.3</v>
      </c>
      <c r="K130" s="3">
        <v>104.4</v>
      </c>
      <c r="L130" s="3">
        <v>101.7</v>
      </c>
      <c r="M130" s="3">
        <v>106.4</v>
      </c>
      <c r="N130" s="3">
        <v>104</v>
      </c>
      <c r="O130" s="3">
        <v>109.4</v>
      </c>
      <c r="P130">
        <v>116.9</v>
      </c>
      <c r="Q130">
        <v>118.3</v>
      </c>
      <c r="R130">
        <v>-4.3</v>
      </c>
      <c r="S130">
        <v>0.7</v>
      </c>
      <c r="T130">
        <v>-12.2</v>
      </c>
      <c r="U130">
        <v>4.5</v>
      </c>
      <c r="V130">
        <v>-1.1000000000000001</v>
      </c>
      <c r="W130">
        <v>5.9</v>
      </c>
      <c r="X130">
        <v>1.6</v>
      </c>
      <c r="Y130">
        <v>-1</v>
      </c>
      <c r="Z130">
        <v>-14</v>
      </c>
      <c r="AA130">
        <v>-5.4</v>
      </c>
      <c r="AB130">
        <v>-5.9</v>
      </c>
      <c r="AC130">
        <v>0.9</v>
      </c>
      <c r="AD130">
        <v>2.6</v>
      </c>
      <c r="AE130">
        <v>-4.9000000000000004</v>
      </c>
      <c r="AF130" t="s">
        <v>24</v>
      </c>
      <c r="AG130">
        <v>17.600000000000001</v>
      </c>
      <c r="AH130">
        <v>-4.9000000000000004</v>
      </c>
      <c r="AI130">
        <v>1.3</v>
      </c>
      <c r="AJ130">
        <v>-5.3</v>
      </c>
      <c r="AK130">
        <v>-2.6</v>
      </c>
      <c r="AL130">
        <v>-4</v>
      </c>
      <c r="AM130">
        <v>7.1</v>
      </c>
      <c r="AN130">
        <v>3.3</v>
      </c>
      <c r="AO130">
        <v>-3.6</v>
      </c>
      <c r="AP130">
        <v>-10.4</v>
      </c>
      <c r="AQ130">
        <v>-7.3</v>
      </c>
      <c r="AR130">
        <v>-6.9</v>
      </c>
      <c r="AS130">
        <v>-0.7</v>
      </c>
      <c r="AT130">
        <v>-4.8</v>
      </c>
      <c r="AU130">
        <v>-5.8</v>
      </c>
      <c r="AV130" t="s">
        <v>24</v>
      </c>
      <c r="AW130">
        <v>-3.7</v>
      </c>
      <c r="AX130">
        <v>-2.2999999999999998</v>
      </c>
      <c r="AY130">
        <v>-1.5</v>
      </c>
      <c r="AZ130">
        <v>1.6</v>
      </c>
      <c r="BA130">
        <v>1.6</v>
      </c>
      <c r="BB130">
        <v>-9.1</v>
      </c>
      <c r="BC130">
        <v>4.3</v>
      </c>
      <c r="BD130">
        <v>-0.7</v>
      </c>
      <c r="BE130">
        <v>-2.4</v>
      </c>
      <c r="BF130">
        <v>-4.5</v>
      </c>
      <c r="BG130">
        <v>-3.5</v>
      </c>
      <c r="BH130">
        <v>-3.3</v>
      </c>
      <c r="BI130">
        <v>8.1</v>
      </c>
      <c r="BJ130">
        <v>-5.9</v>
      </c>
      <c r="BK130">
        <v>-1.7</v>
      </c>
      <c r="BL130" t="s">
        <v>24</v>
      </c>
      <c r="BM130">
        <v>2.7</v>
      </c>
    </row>
    <row r="131" spans="1:65" x14ac:dyDescent="0.25">
      <c r="A131" s="1">
        <v>41061</v>
      </c>
      <c r="B131" s="3">
        <v>98.3</v>
      </c>
      <c r="C131" s="3">
        <v>91.2</v>
      </c>
      <c r="D131" s="3">
        <v>97.6</v>
      </c>
      <c r="E131" s="3">
        <v>103.8</v>
      </c>
      <c r="F131" s="3">
        <v>91</v>
      </c>
      <c r="G131" s="3">
        <v>83.4</v>
      </c>
      <c r="H131" s="3">
        <v>98</v>
      </c>
      <c r="I131" s="3">
        <v>99.9</v>
      </c>
      <c r="J131" s="3">
        <v>100.6</v>
      </c>
      <c r="K131" s="3">
        <v>94.4</v>
      </c>
      <c r="L131" s="3">
        <v>97.3</v>
      </c>
      <c r="M131" s="3">
        <v>100.2</v>
      </c>
      <c r="N131" s="3">
        <v>97.2</v>
      </c>
      <c r="O131" s="3">
        <v>98.6</v>
      </c>
      <c r="P131">
        <v>108.8</v>
      </c>
      <c r="Q131">
        <v>113.1</v>
      </c>
      <c r="R131">
        <v>-4.4000000000000004</v>
      </c>
      <c r="S131">
        <v>-3.5</v>
      </c>
      <c r="T131">
        <v>-4.0999999999999996</v>
      </c>
      <c r="U131">
        <v>3.2</v>
      </c>
      <c r="V131">
        <v>-5.0999999999999996</v>
      </c>
      <c r="W131">
        <v>-2.6</v>
      </c>
      <c r="X131">
        <v>-4.5999999999999996</v>
      </c>
      <c r="Y131">
        <v>-1.4</v>
      </c>
      <c r="Z131">
        <v>-8.1999999999999993</v>
      </c>
      <c r="AA131">
        <v>-6.1</v>
      </c>
      <c r="AB131">
        <v>-6.3</v>
      </c>
      <c r="AC131">
        <v>-5.6</v>
      </c>
      <c r="AD131">
        <v>-3.7</v>
      </c>
      <c r="AE131">
        <v>-11.2</v>
      </c>
      <c r="AF131" t="s">
        <v>24</v>
      </c>
      <c r="AG131">
        <v>8.6999999999999993</v>
      </c>
      <c r="AH131">
        <v>-4.8</v>
      </c>
      <c r="AI131">
        <v>0.5</v>
      </c>
      <c r="AJ131">
        <v>-5.0999999999999996</v>
      </c>
      <c r="AK131">
        <v>-1.6</v>
      </c>
      <c r="AL131">
        <v>-4.0999999999999996</v>
      </c>
      <c r="AM131">
        <v>5.6</v>
      </c>
      <c r="AN131">
        <v>1.9</v>
      </c>
      <c r="AO131">
        <v>-3.2</v>
      </c>
      <c r="AP131">
        <v>-10</v>
      </c>
      <c r="AQ131">
        <v>-7.1</v>
      </c>
      <c r="AR131">
        <v>-6.8</v>
      </c>
      <c r="AS131">
        <v>-1.6</v>
      </c>
      <c r="AT131">
        <v>-4.5999999999999996</v>
      </c>
      <c r="AU131">
        <v>-6.8</v>
      </c>
      <c r="AV131" t="s">
        <v>24</v>
      </c>
      <c r="AW131">
        <v>-1.3</v>
      </c>
      <c r="AX131">
        <v>-2.7</v>
      </c>
      <c r="AY131">
        <v>-1.7</v>
      </c>
      <c r="AZ131">
        <v>1.3</v>
      </c>
      <c r="BA131">
        <v>1.6</v>
      </c>
      <c r="BB131">
        <v>-8</v>
      </c>
      <c r="BC131">
        <v>4.0999999999999996</v>
      </c>
      <c r="BD131">
        <v>-1.5</v>
      </c>
      <c r="BE131">
        <v>-2.7</v>
      </c>
      <c r="BF131">
        <v>-5.7</v>
      </c>
      <c r="BG131">
        <v>-3.6</v>
      </c>
      <c r="BH131">
        <v>-3.9</v>
      </c>
      <c r="BI131">
        <v>7</v>
      </c>
      <c r="BJ131">
        <v>-5.6</v>
      </c>
      <c r="BK131">
        <v>-2.6</v>
      </c>
      <c r="BL131" t="s">
        <v>24</v>
      </c>
      <c r="BM131">
        <v>2.2000000000000002</v>
      </c>
    </row>
    <row r="132" spans="1:65" x14ac:dyDescent="0.25">
      <c r="A132" s="1">
        <v>41091</v>
      </c>
      <c r="B132" s="3">
        <v>104.5</v>
      </c>
      <c r="C132" s="3">
        <v>93.5</v>
      </c>
      <c r="D132" s="3">
        <v>79.400000000000006</v>
      </c>
      <c r="E132" s="3">
        <v>105.4</v>
      </c>
      <c r="F132" s="3">
        <v>99.5</v>
      </c>
      <c r="G132" s="3">
        <v>82.5</v>
      </c>
      <c r="H132" s="3">
        <v>100.7</v>
      </c>
      <c r="I132" s="3">
        <v>107.1</v>
      </c>
      <c r="J132" s="3">
        <v>105.2</v>
      </c>
      <c r="K132" s="3">
        <v>102.1</v>
      </c>
      <c r="L132" s="3">
        <v>108</v>
      </c>
      <c r="M132" s="3">
        <v>107.1</v>
      </c>
      <c r="N132" s="3">
        <v>103.4</v>
      </c>
      <c r="O132" s="3">
        <v>105.5</v>
      </c>
      <c r="P132">
        <v>114.2</v>
      </c>
      <c r="Q132">
        <v>120.6</v>
      </c>
      <c r="R132">
        <v>-1.5</v>
      </c>
      <c r="S132">
        <v>-0.7</v>
      </c>
      <c r="T132">
        <v>-24.3</v>
      </c>
      <c r="U132">
        <v>-5.3</v>
      </c>
      <c r="V132">
        <v>4.8</v>
      </c>
      <c r="W132">
        <v>-3.7</v>
      </c>
      <c r="X132">
        <v>1.4</v>
      </c>
      <c r="Y132">
        <v>3.8</v>
      </c>
      <c r="Z132">
        <v>-4.7</v>
      </c>
      <c r="AA132">
        <v>-3.8</v>
      </c>
      <c r="AB132">
        <v>0</v>
      </c>
      <c r="AC132">
        <v>-5.6</v>
      </c>
      <c r="AD132">
        <v>3</v>
      </c>
      <c r="AE132">
        <v>-7.2</v>
      </c>
      <c r="AF132" t="s">
        <v>24</v>
      </c>
      <c r="AG132">
        <v>11.7</v>
      </c>
      <c r="AH132">
        <v>-4.3</v>
      </c>
      <c r="AI132">
        <v>0.4</v>
      </c>
      <c r="AJ132">
        <v>-7.9</v>
      </c>
      <c r="AK132">
        <v>-2.2000000000000002</v>
      </c>
      <c r="AL132">
        <v>-2.9</v>
      </c>
      <c r="AM132">
        <v>4.3</v>
      </c>
      <c r="AN132">
        <v>1.8</v>
      </c>
      <c r="AO132">
        <v>-2.2000000000000002</v>
      </c>
      <c r="AP132">
        <v>-9.1999999999999993</v>
      </c>
      <c r="AQ132">
        <v>-6.6</v>
      </c>
      <c r="AR132">
        <v>-5.7</v>
      </c>
      <c r="AS132">
        <v>-2.2000000000000002</v>
      </c>
      <c r="AT132">
        <v>-3.5</v>
      </c>
      <c r="AU132">
        <v>-6.8</v>
      </c>
      <c r="AV132" t="s">
        <v>24</v>
      </c>
      <c r="AW132">
        <v>0.8</v>
      </c>
      <c r="AX132">
        <v>-2.7</v>
      </c>
      <c r="AY132">
        <v>-1.1000000000000001</v>
      </c>
      <c r="AZ132">
        <v>-1.2</v>
      </c>
      <c r="BA132">
        <v>0.2</v>
      </c>
      <c r="BB132">
        <v>-5.8</v>
      </c>
      <c r="BC132">
        <v>3.8</v>
      </c>
      <c r="BD132">
        <v>-0.8</v>
      </c>
      <c r="BE132">
        <v>-2.4</v>
      </c>
      <c r="BF132">
        <v>-6.2</v>
      </c>
      <c r="BG132">
        <v>-3.6</v>
      </c>
      <c r="BH132">
        <v>-4</v>
      </c>
      <c r="BI132">
        <v>5.6</v>
      </c>
      <c r="BJ132">
        <v>-4.7</v>
      </c>
      <c r="BK132">
        <v>-3</v>
      </c>
      <c r="BL132" t="s">
        <v>24</v>
      </c>
      <c r="BM132">
        <v>2.8</v>
      </c>
    </row>
    <row r="133" spans="1:65" x14ac:dyDescent="0.25">
      <c r="A133" s="1">
        <v>41122</v>
      </c>
      <c r="B133" s="3">
        <v>111.5</v>
      </c>
      <c r="C133" s="3">
        <v>99</v>
      </c>
      <c r="D133" s="3">
        <v>113.7</v>
      </c>
      <c r="E133" s="3">
        <v>105.4</v>
      </c>
      <c r="F133" s="3">
        <v>104</v>
      </c>
      <c r="G133" s="3">
        <v>91</v>
      </c>
      <c r="H133" s="3">
        <v>103.4</v>
      </c>
      <c r="I133" s="3">
        <v>111.3</v>
      </c>
      <c r="J133" s="3">
        <v>105.2</v>
      </c>
      <c r="K133" s="3">
        <v>103.2</v>
      </c>
      <c r="L133" s="3">
        <v>117.1</v>
      </c>
      <c r="M133" s="3">
        <v>113.2</v>
      </c>
      <c r="N133" s="3">
        <v>107.8</v>
      </c>
      <c r="O133" s="3">
        <v>112.1</v>
      </c>
      <c r="P133">
        <v>115</v>
      </c>
      <c r="Q133">
        <v>127.8</v>
      </c>
      <c r="R133">
        <v>0.6</v>
      </c>
      <c r="S133">
        <v>-0.1</v>
      </c>
      <c r="T133">
        <v>-1.5</v>
      </c>
      <c r="U133">
        <v>-4.3</v>
      </c>
      <c r="V133">
        <v>0.3</v>
      </c>
      <c r="W133">
        <v>0</v>
      </c>
      <c r="X133">
        <v>2</v>
      </c>
      <c r="Y133">
        <v>7.6</v>
      </c>
      <c r="Z133">
        <v>-3.9</v>
      </c>
      <c r="AA133">
        <v>-9.6</v>
      </c>
      <c r="AB133">
        <v>1</v>
      </c>
      <c r="AC133">
        <v>-6.3</v>
      </c>
      <c r="AD133">
        <v>0</v>
      </c>
      <c r="AE133">
        <v>-1.2</v>
      </c>
      <c r="AF133" t="s">
        <v>24</v>
      </c>
      <c r="AG133">
        <v>22.3</v>
      </c>
      <c r="AH133">
        <v>-3.6</v>
      </c>
      <c r="AI133">
        <v>0.3</v>
      </c>
      <c r="AJ133">
        <v>-7</v>
      </c>
      <c r="AK133">
        <v>-2.5</v>
      </c>
      <c r="AL133">
        <v>-2.5</v>
      </c>
      <c r="AM133">
        <v>3.8</v>
      </c>
      <c r="AN133">
        <v>1.8</v>
      </c>
      <c r="AO133">
        <v>-0.9</v>
      </c>
      <c r="AP133">
        <v>-8.6</v>
      </c>
      <c r="AQ133">
        <v>-7</v>
      </c>
      <c r="AR133">
        <v>-4.8</v>
      </c>
      <c r="AS133">
        <v>-2.8</v>
      </c>
      <c r="AT133">
        <v>-3.1</v>
      </c>
      <c r="AU133">
        <v>-6.1</v>
      </c>
      <c r="AV133" t="s">
        <v>24</v>
      </c>
      <c r="AW133">
        <v>3.8</v>
      </c>
      <c r="AX133">
        <v>-2.9</v>
      </c>
      <c r="AY133">
        <v>-0.8</v>
      </c>
      <c r="AZ133">
        <v>-2</v>
      </c>
      <c r="BA133">
        <v>-0.6</v>
      </c>
      <c r="BB133">
        <v>-4.5999999999999996</v>
      </c>
      <c r="BC133">
        <v>3.5</v>
      </c>
      <c r="BD133">
        <v>-0.4</v>
      </c>
      <c r="BE133">
        <v>-1.6</v>
      </c>
      <c r="BF133">
        <v>-6.2</v>
      </c>
      <c r="BG133">
        <v>-4.7</v>
      </c>
      <c r="BH133">
        <v>-4.2</v>
      </c>
      <c r="BI133">
        <v>2.9</v>
      </c>
      <c r="BJ133">
        <v>-4.5999999999999996</v>
      </c>
      <c r="BK133">
        <v>-3.5</v>
      </c>
      <c r="BL133" t="s">
        <v>24</v>
      </c>
      <c r="BM133">
        <v>4.7</v>
      </c>
    </row>
    <row r="134" spans="1:65" x14ac:dyDescent="0.25">
      <c r="A134" s="1">
        <v>41153</v>
      </c>
      <c r="B134" s="3">
        <v>103.4</v>
      </c>
      <c r="C134" s="3">
        <v>100</v>
      </c>
      <c r="D134" s="3">
        <v>110.9</v>
      </c>
      <c r="E134" s="3">
        <v>99.2</v>
      </c>
      <c r="F134" s="3">
        <v>107.2</v>
      </c>
      <c r="G134" s="3">
        <v>102.7</v>
      </c>
      <c r="H134" s="3">
        <v>99</v>
      </c>
      <c r="I134" s="3">
        <v>105.1</v>
      </c>
      <c r="J134" s="3">
        <v>95.5</v>
      </c>
      <c r="K134" s="3">
        <v>97.8</v>
      </c>
      <c r="L134" s="3">
        <v>107.1</v>
      </c>
      <c r="M134" s="3">
        <v>102.2</v>
      </c>
      <c r="N134" s="3">
        <v>97.8</v>
      </c>
      <c r="O134" s="3">
        <v>95.3</v>
      </c>
      <c r="P134">
        <v>100.2</v>
      </c>
      <c r="Q134">
        <v>118.4</v>
      </c>
      <c r="R134">
        <v>-1.3</v>
      </c>
      <c r="S134">
        <v>-1.5</v>
      </c>
      <c r="T134">
        <v>-6.4</v>
      </c>
      <c r="U134">
        <v>-5.2</v>
      </c>
      <c r="V134">
        <v>0.7</v>
      </c>
      <c r="W134">
        <v>-4.5</v>
      </c>
      <c r="X134">
        <v>2.2999999999999998</v>
      </c>
      <c r="Y134">
        <v>8.1999999999999993</v>
      </c>
      <c r="Z134">
        <v>-7.9</v>
      </c>
      <c r="AA134">
        <v>-10.5</v>
      </c>
      <c r="AB134">
        <v>-0.5</v>
      </c>
      <c r="AC134">
        <v>-6.2</v>
      </c>
      <c r="AD134">
        <v>-5.0999999999999996</v>
      </c>
      <c r="AE134">
        <v>-5.9</v>
      </c>
      <c r="AF134" t="s">
        <v>24</v>
      </c>
      <c r="AG134">
        <v>5.6</v>
      </c>
      <c r="AH134">
        <v>-3.4</v>
      </c>
      <c r="AI134">
        <v>0.1</v>
      </c>
      <c r="AJ134">
        <v>-6.9</v>
      </c>
      <c r="AK134">
        <v>-2.8</v>
      </c>
      <c r="AL134">
        <v>-2.1</v>
      </c>
      <c r="AM134">
        <v>2.7</v>
      </c>
      <c r="AN134">
        <v>1.9</v>
      </c>
      <c r="AO134">
        <v>0.1</v>
      </c>
      <c r="AP134">
        <v>-8.5</v>
      </c>
      <c r="AQ134">
        <v>-7.4</v>
      </c>
      <c r="AR134">
        <v>-4.3</v>
      </c>
      <c r="AS134">
        <v>-3.2</v>
      </c>
      <c r="AT134">
        <v>-3.3</v>
      </c>
      <c r="AU134">
        <v>-6.1</v>
      </c>
      <c r="AV134" t="s">
        <v>24</v>
      </c>
      <c r="AW134">
        <v>4</v>
      </c>
      <c r="AX134">
        <v>-2.9</v>
      </c>
      <c r="AY134">
        <v>-0.7</v>
      </c>
      <c r="AZ134">
        <v>-3.5</v>
      </c>
      <c r="BA134">
        <v>-1.5</v>
      </c>
      <c r="BB134">
        <v>-3.5</v>
      </c>
      <c r="BC134">
        <v>2.7</v>
      </c>
      <c r="BD134">
        <v>-0.1</v>
      </c>
      <c r="BE134">
        <v>-0.4</v>
      </c>
      <c r="BF134">
        <v>-6.6</v>
      </c>
      <c r="BG134">
        <v>-5.7</v>
      </c>
      <c r="BH134">
        <v>-4</v>
      </c>
      <c r="BI134">
        <v>1.5</v>
      </c>
      <c r="BJ134">
        <v>-4.7</v>
      </c>
      <c r="BK134">
        <v>-4.4000000000000004</v>
      </c>
      <c r="BL134" t="s">
        <v>24</v>
      </c>
      <c r="BM134">
        <v>4.5999999999999996</v>
      </c>
    </row>
    <row r="135" spans="1:65" x14ac:dyDescent="0.25">
      <c r="A135" s="1">
        <v>41183</v>
      </c>
      <c r="B135" s="3">
        <v>111.8</v>
      </c>
      <c r="C135" s="3">
        <v>113.3</v>
      </c>
      <c r="D135" s="3">
        <v>111.1</v>
      </c>
      <c r="E135" s="3">
        <v>109.8</v>
      </c>
      <c r="F135" s="3">
        <v>115.6</v>
      </c>
      <c r="G135" s="3">
        <v>123.9</v>
      </c>
      <c r="H135" s="3">
        <v>106.1</v>
      </c>
      <c r="I135" s="3">
        <v>112.3</v>
      </c>
      <c r="J135" s="3">
        <v>110.2</v>
      </c>
      <c r="K135" s="3">
        <v>107.4</v>
      </c>
      <c r="L135" s="3">
        <v>115</v>
      </c>
      <c r="M135" s="3">
        <v>109.2</v>
      </c>
      <c r="N135" s="3">
        <v>108.1</v>
      </c>
      <c r="O135" s="3">
        <v>105.8</v>
      </c>
      <c r="P135">
        <v>99.4</v>
      </c>
      <c r="Q135">
        <v>117.8</v>
      </c>
      <c r="R135">
        <v>5.2</v>
      </c>
      <c r="S135">
        <v>2</v>
      </c>
      <c r="T135">
        <v>-12.7</v>
      </c>
      <c r="U135">
        <v>4.0999999999999996</v>
      </c>
      <c r="V135">
        <v>5.8</v>
      </c>
      <c r="W135">
        <v>3.6</v>
      </c>
      <c r="X135">
        <v>2.2000000000000002</v>
      </c>
      <c r="Y135">
        <v>11.4</v>
      </c>
      <c r="Z135">
        <v>5.6</v>
      </c>
      <c r="AA135">
        <v>-3.9</v>
      </c>
      <c r="AB135">
        <v>7.8</v>
      </c>
      <c r="AC135">
        <v>-2.1</v>
      </c>
      <c r="AD135">
        <v>4.2</v>
      </c>
      <c r="AE135">
        <v>-1.2</v>
      </c>
      <c r="AF135" t="s">
        <v>24</v>
      </c>
      <c r="AG135">
        <v>13.3</v>
      </c>
      <c r="AH135">
        <v>-2.5</v>
      </c>
      <c r="AI135">
        <v>0.3</v>
      </c>
      <c r="AJ135">
        <v>-7.6</v>
      </c>
      <c r="AK135">
        <v>-2.1</v>
      </c>
      <c r="AL135">
        <v>-1.2</v>
      </c>
      <c r="AM135">
        <v>2.8</v>
      </c>
      <c r="AN135">
        <v>1.9</v>
      </c>
      <c r="AO135">
        <v>1.3</v>
      </c>
      <c r="AP135">
        <v>-7.2</v>
      </c>
      <c r="AQ135">
        <v>-7.1</v>
      </c>
      <c r="AR135">
        <v>-3.1</v>
      </c>
      <c r="AS135">
        <v>-3.1</v>
      </c>
      <c r="AT135">
        <v>-2.5</v>
      </c>
      <c r="AU135">
        <v>-5.6</v>
      </c>
      <c r="AV135" t="s">
        <v>24</v>
      </c>
      <c r="AW135">
        <v>5</v>
      </c>
      <c r="AX135">
        <v>-2.2999999999999998</v>
      </c>
      <c r="AY135">
        <v>-0.3</v>
      </c>
      <c r="AZ135">
        <v>-6.2</v>
      </c>
      <c r="BA135">
        <v>-1.5</v>
      </c>
      <c r="BB135">
        <v>-2.2999999999999998</v>
      </c>
      <c r="BC135">
        <v>2.7</v>
      </c>
      <c r="BD135">
        <v>0.5</v>
      </c>
      <c r="BE135">
        <v>1</v>
      </c>
      <c r="BF135">
        <v>-5.7</v>
      </c>
      <c r="BG135">
        <v>-6</v>
      </c>
      <c r="BH135">
        <v>-3.1</v>
      </c>
      <c r="BI135">
        <v>0.2</v>
      </c>
      <c r="BJ135">
        <v>-3.6</v>
      </c>
      <c r="BK135">
        <v>-5.0999999999999996</v>
      </c>
      <c r="BL135" t="s">
        <v>24</v>
      </c>
      <c r="BM135">
        <v>5.9</v>
      </c>
    </row>
    <row r="136" spans="1:65" x14ac:dyDescent="0.25">
      <c r="A136" s="1">
        <v>41214</v>
      </c>
      <c r="B136" s="3">
        <v>104.8</v>
      </c>
      <c r="C136" s="3">
        <v>113.2</v>
      </c>
      <c r="D136" s="3">
        <v>113.3</v>
      </c>
      <c r="E136" s="3">
        <v>102.1</v>
      </c>
      <c r="F136" s="3">
        <v>117.9</v>
      </c>
      <c r="G136" s="3">
        <v>116.8</v>
      </c>
      <c r="H136" s="3">
        <v>105.1</v>
      </c>
      <c r="I136" s="3">
        <v>102.6</v>
      </c>
      <c r="J136" s="3">
        <v>93.4</v>
      </c>
      <c r="K136" s="3">
        <v>102.6</v>
      </c>
      <c r="L136" s="3">
        <v>104.5</v>
      </c>
      <c r="M136" s="3">
        <v>100.4</v>
      </c>
      <c r="N136" s="3">
        <v>106.9</v>
      </c>
      <c r="O136" s="3">
        <v>103.2</v>
      </c>
      <c r="P136">
        <v>90.1</v>
      </c>
      <c r="Q136">
        <v>100.1</v>
      </c>
      <c r="R136">
        <v>0.6</v>
      </c>
      <c r="S136">
        <v>7.1</v>
      </c>
      <c r="T136">
        <v>-2.6</v>
      </c>
      <c r="U136">
        <v>-0.5</v>
      </c>
      <c r="V136">
        <v>7.6</v>
      </c>
      <c r="W136">
        <v>-2.7</v>
      </c>
      <c r="X136">
        <v>14</v>
      </c>
      <c r="Y136">
        <v>1.2</v>
      </c>
      <c r="Z136">
        <v>-10.7</v>
      </c>
      <c r="AA136">
        <v>-7</v>
      </c>
      <c r="AB136">
        <v>1.7</v>
      </c>
      <c r="AC136">
        <v>-12</v>
      </c>
      <c r="AD136">
        <v>2.8</v>
      </c>
      <c r="AE136">
        <v>-1.1000000000000001</v>
      </c>
      <c r="AF136" t="s">
        <v>24</v>
      </c>
      <c r="AG136">
        <v>-6.3</v>
      </c>
      <c r="AH136">
        <v>-2.2000000000000002</v>
      </c>
      <c r="AI136">
        <v>1</v>
      </c>
      <c r="AJ136">
        <v>-7.1</v>
      </c>
      <c r="AK136">
        <v>-2</v>
      </c>
      <c r="AL136">
        <v>-0.3</v>
      </c>
      <c r="AM136">
        <v>2.2000000000000002</v>
      </c>
      <c r="AN136">
        <v>3</v>
      </c>
      <c r="AO136">
        <v>1.3</v>
      </c>
      <c r="AP136">
        <v>-7.5</v>
      </c>
      <c r="AQ136">
        <v>-7.1</v>
      </c>
      <c r="AR136">
        <v>-2.6</v>
      </c>
      <c r="AS136">
        <v>-4</v>
      </c>
      <c r="AT136">
        <v>-2.1</v>
      </c>
      <c r="AU136">
        <v>-5.2</v>
      </c>
      <c r="AV136" t="s">
        <v>24</v>
      </c>
      <c r="AW136">
        <v>3.9</v>
      </c>
      <c r="AX136">
        <v>-2.1</v>
      </c>
      <c r="AY136">
        <v>0.6</v>
      </c>
      <c r="AZ136">
        <v>-6.4</v>
      </c>
      <c r="BA136">
        <v>-1.4</v>
      </c>
      <c r="BB136">
        <v>-0.8</v>
      </c>
      <c r="BC136">
        <v>2.2999999999999998</v>
      </c>
      <c r="BD136">
        <v>2.2000000000000002</v>
      </c>
      <c r="BE136">
        <v>0.9</v>
      </c>
      <c r="BF136">
        <v>-6.6</v>
      </c>
      <c r="BG136">
        <v>-6.5</v>
      </c>
      <c r="BH136">
        <v>-2.6</v>
      </c>
      <c r="BI136">
        <v>-2.1</v>
      </c>
      <c r="BJ136">
        <v>-2.6</v>
      </c>
      <c r="BK136">
        <v>-4.8</v>
      </c>
      <c r="BL136" t="s">
        <v>24</v>
      </c>
      <c r="BM136">
        <v>4.5</v>
      </c>
    </row>
    <row r="137" spans="1:65" x14ac:dyDescent="0.25">
      <c r="A137" s="1">
        <v>41244</v>
      </c>
      <c r="B137" s="3">
        <v>92.2</v>
      </c>
      <c r="C137" s="3">
        <v>109.5</v>
      </c>
      <c r="D137" s="3">
        <v>90.2</v>
      </c>
      <c r="E137" s="3">
        <v>113.9</v>
      </c>
      <c r="F137" s="3">
        <v>96.2</v>
      </c>
      <c r="G137" s="3">
        <v>114.2</v>
      </c>
      <c r="H137" s="3">
        <v>104.9</v>
      </c>
      <c r="I137" s="3">
        <v>94.9</v>
      </c>
      <c r="J137" s="3">
        <v>96.5</v>
      </c>
      <c r="K137" s="3">
        <v>99.9</v>
      </c>
      <c r="L137" s="3">
        <v>87.7</v>
      </c>
      <c r="M137" s="3">
        <v>85.7</v>
      </c>
      <c r="N137" s="3">
        <v>86.9</v>
      </c>
      <c r="O137" s="3">
        <v>85.3</v>
      </c>
      <c r="P137">
        <v>74.7</v>
      </c>
      <c r="Q137">
        <v>76.400000000000006</v>
      </c>
      <c r="R137">
        <v>-3.6</v>
      </c>
      <c r="S137">
        <v>8.1999999999999993</v>
      </c>
      <c r="T137">
        <v>-2</v>
      </c>
      <c r="U137">
        <v>2.4</v>
      </c>
      <c r="V137">
        <v>1.2</v>
      </c>
      <c r="W137">
        <v>-2.5</v>
      </c>
      <c r="X137">
        <v>18.399999999999999</v>
      </c>
      <c r="Y137">
        <v>3.6</v>
      </c>
      <c r="Z137">
        <v>-8.1</v>
      </c>
      <c r="AA137">
        <v>-5.2</v>
      </c>
      <c r="AB137">
        <v>-6.1</v>
      </c>
      <c r="AC137">
        <v>-22.1</v>
      </c>
      <c r="AD137">
        <v>-7.1</v>
      </c>
      <c r="AE137">
        <v>-12.4</v>
      </c>
      <c r="AF137" t="s">
        <v>24</v>
      </c>
      <c r="AG137">
        <v>-19.8</v>
      </c>
      <c r="AH137">
        <v>-2.2999999999999998</v>
      </c>
      <c r="AI137">
        <v>1.6</v>
      </c>
      <c r="AJ137">
        <v>-6.8</v>
      </c>
      <c r="AK137">
        <v>-1.6</v>
      </c>
      <c r="AL137">
        <v>-0.2</v>
      </c>
      <c r="AM137">
        <v>1.7</v>
      </c>
      <c r="AN137">
        <v>4.2</v>
      </c>
      <c r="AO137">
        <v>1.4</v>
      </c>
      <c r="AP137">
        <v>-7.5</v>
      </c>
      <c r="AQ137">
        <v>-6.9</v>
      </c>
      <c r="AR137">
        <v>-2.9</v>
      </c>
      <c r="AS137">
        <v>-5.5</v>
      </c>
      <c r="AT137">
        <v>-2.4</v>
      </c>
      <c r="AU137">
        <v>-5.7</v>
      </c>
      <c r="AV137" t="s">
        <v>24</v>
      </c>
      <c r="AW137">
        <v>2</v>
      </c>
      <c r="AX137">
        <v>-2.2999999999999998</v>
      </c>
      <c r="AY137">
        <v>1.6</v>
      </c>
      <c r="AZ137">
        <v>-6.8</v>
      </c>
      <c r="BA137">
        <v>-1.6</v>
      </c>
      <c r="BB137">
        <v>-0.2</v>
      </c>
      <c r="BC137">
        <v>1.7</v>
      </c>
      <c r="BD137">
        <v>4.2</v>
      </c>
      <c r="BE137">
        <v>1.4</v>
      </c>
      <c r="BF137">
        <v>-7.5</v>
      </c>
      <c r="BG137">
        <v>-6.9</v>
      </c>
      <c r="BH137">
        <v>-2.9</v>
      </c>
      <c r="BI137">
        <v>-5.5</v>
      </c>
      <c r="BJ137">
        <v>-2.4</v>
      </c>
      <c r="BK137">
        <v>-5.7</v>
      </c>
      <c r="BL137" t="s">
        <v>24</v>
      </c>
      <c r="BM137">
        <v>2</v>
      </c>
    </row>
    <row r="138" spans="1:65" x14ac:dyDescent="0.25">
      <c r="A138" s="1">
        <v>41275</v>
      </c>
      <c r="B138" s="3">
        <v>94.5</v>
      </c>
      <c r="C138" s="3">
        <v>110</v>
      </c>
      <c r="D138" s="3">
        <v>96.9</v>
      </c>
      <c r="E138" s="3">
        <v>94.1</v>
      </c>
      <c r="F138" s="3">
        <v>105.1</v>
      </c>
      <c r="G138" s="3">
        <v>110.7</v>
      </c>
      <c r="H138" s="3">
        <v>107.9</v>
      </c>
      <c r="I138" s="3">
        <v>92.3</v>
      </c>
      <c r="J138" s="3">
        <v>94</v>
      </c>
      <c r="K138" s="3">
        <v>102.4</v>
      </c>
      <c r="L138" s="3">
        <v>91.1</v>
      </c>
      <c r="M138" s="3">
        <v>88.4</v>
      </c>
      <c r="N138" s="3">
        <v>93.6</v>
      </c>
      <c r="O138" s="3">
        <v>92</v>
      </c>
      <c r="P138">
        <v>82.1</v>
      </c>
      <c r="Q138">
        <v>80.2</v>
      </c>
      <c r="R138">
        <v>6.6</v>
      </c>
      <c r="S138">
        <v>6.3</v>
      </c>
      <c r="T138">
        <v>-3.7</v>
      </c>
      <c r="U138">
        <v>12.5</v>
      </c>
      <c r="V138">
        <v>15.3</v>
      </c>
      <c r="W138">
        <v>-0.6</v>
      </c>
      <c r="X138">
        <v>11.8</v>
      </c>
      <c r="Y138">
        <v>10.7</v>
      </c>
      <c r="Z138">
        <v>-5.3</v>
      </c>
      <c r="AA138">
        <v>12</v>
      </c>
      <c r="AB138">
        <v>7.3</v>
      </c>
      <c r="AC138">
        <v>-0.6</v>
      </c>
      <c r="AD138">
        <v>4</v>
      </c>
      <c r="AE138">
        <v>0.7</v>
      </c>
      <c r="AF138">
        <v>7.1</v>
      </c>
      <c r="AG138">
        <v>23.9</v>
      </c>
      <c r="AH138">
        <v>6.6</v>
      </c>
      <c r="AI138">
        <v>6.3</v>
      </c>
      <c r="AJ138">
        <v>-3.7</v>
      </c>
      <c r="AK138">
        <v>12.5</v>
      </c>
      <c r="AL138">
        <v>15.3</v>
      </c>
      <c r="AM138">
        <v>-0.6</v>
      </c>
      <c r="AN138">
        <v>11.8</v>
      </c>
      <c r="AO138">
        <v>10.7</v>
      </c>
      <c r="AP138">
        <v>-5.3</v>
      </c>
      <c r="AQ138">
        <v>12</v>
      </c>
      <c r="AR138">
        <v>7.3</v>
      </c>
      <c r="AS138">
        <v>-0.6</v>
      </c>
      <c r="AT138">
        <v>4</v>
      </c>
      <c r="AU138">
        <v>0.7</v>
      </c>
      <c r="AV138">
        <v>7.1</v>
      </c>
      <c r="AW138">
        <v>23.9</v>
      </c>
      <c r="AX138">
        <v>-1.5</v>
      </c>
      <c r="AY138">
        <v>1.8</v>
      </c>
      <c r="AZ138">
        <v>-7.3</v>
      </c>
      <c r="BA138">
        <v>0.6</v>
      </c>
      <c r="BB138">
        <v>1.2</v>
      </c>
      <c r="BC138">
        <v>0.6</v>
      </c>
      <c r="BD138">
        <v>4.8</v>
      </c>
      <c r="BE138">
        <v>2.8</v>
      </c>
      <c r="BF138">
        <v>-7.3</v>
      </c>
      <c r="BG138">
        <v>-5.2</v>
      </c>
      <c r="BH138">
        <v>-1.8</v>
      </c>
      <c r="BI138">
        <v>-5.6</v>
      </c>
      <c r="BJ138">
        <v>-1.2</v>
      </c>
      <c r="BK138">
        <v>-5.9</v>
      </c>
      <c r="BL138">
        <v>1472.8</v>
      </c>
      <c r="BM138">
        <v>4.4000000000000004</v>
      </c>
    </row>
    <row r="139" spans="1:65" x14ac:dyDescent="0.25">
      <c r="A139" s="1">
        <v>41306</v>
      </c>
      <c r="B139" s="3">
        <v>88.1</v>
      </c>
      <c r="C139" s="3">
        <v>95</v>
      </c>
      <c r="D139" s="3">
        <v>90</v>
      </c>
      <c r="E139" s="3">
        <v>78.8</v>
      </c>
      <c r="F139" s="3">
        <v>94.6</v>
      </c>
      <c r="G139" s="3">
        <v>92.9</v>
      </c>
      <c r="H139" s="3">
        <v>95</v>
      </c>
      <c r="I139" s="3">
        <v>82.1</v>
      </c>
      <c r="J139" s="3">
        <v>91.6</v>
      </c>
      <c r="K139" s="3">
        <v>90.9</v>
      </c>
      <c r="L139" s="3">
        <v>87.4</v>
      </c>
      <c r="M139" s="3">
        <v>85.8</v>
      </c>
      <c r="N139" s="3">
        <v>93.7</v>
      </c>
      <c r="O139" s="3">
        <v>93.6</v>
      </c>
      <c r="P139">
        <v>79</v>
      </c>
      <c r="Q139">
        <v>77.099999999999994</v>
      </c>
      <c r="R139">
        <v>-1.9</v>
      </c>
      <c r="S139">
        <v>0</v>
      </c>
      <c r="T139">
        <v>-1.6</v>
      </c>
      <c r="U139">
        <v>-6.2</v>
      </c>
      <c r="V139">
        <v>4.8</v>
      </c>
      <c r="W139">
        <v>-10.199999999999999</v>
      </c>
      <c r="X139">
        <v>5</v>
      </c>
      <c r="Y139">
        <v>-7</v>
      </c>
      <c r="Z139">
        <v>-5.7</v>
      </c>
      <c r="AA139">
        <v>-3.3</v>
      </c>
      <c r="AB139">
        <v>-0.6</v>
      </c>
      <c r="AC139">
        <v>-6</v>
      </c>
      <c r="AD139">
        <v>-4.2</v>
      </c>
      <c r="AE139">
        <v>6.8</v>
      </c>
      <c r="AF139">
        <v>-16.899999999999999</v>
      </c>
      <c r="AG139">
        <v>9.5</v>
      </c>
      <c r="AH139">
        <v>2.2999999999999998</v>
      </c>
      <c r="AI139">
        <v>3.3</v>
      </c>
      <c r="AJ139">
        <v>-2.7</v>
      </c>
      <c r="AK139">
        <v>3.2</v>
      </c>
      <c r="AL139">
        <v>10.1</v>
      </c>
      <c r="AM139">
        <v>-5.2</v>
      </c>
      <c r="AN139">
        <v>8.5</v>
      </c>
      <c r="AO139">
        <v>1.6</v>
      </c>
      <c r="AP139">
        <v>-5.5</v>
      </c>
      <c r="AQ139">
        <v>4.2</v>
      </c>
      <c r="AR139">
        <v>3.3</v>
      </c>
      <c r="AS139">
        <v>-3.3</v>
      </c>
      <c r="AT139">
        <v>-0.2</v>
      </c>
      <c r="AU139">
        <v>3.7</v>
      </c>
      <c r="AV139">
        <v>-6.2</v>
      </c>
      <c r="AW139">
        <v>16.399999999999999</v>
      </c>
      <c r="AX139">
        <v>-1.2</v>
      </c>
      <c r="AY139">
        <v>1.2</v>
      </c>
      <c r="AZ139">
        <v>-7</v>
      </c>
      <c r="BA139">
        <v>0.3</v>
      </c>
      <c r="BB139">
        <v>2.4</v>
      </c>
      <c r="BC139">
        <v>-1</v>
      </c>
      <c r="BD139">
        <v>4.2</v>
      </c>
      <c r="BE139">
        <v>2.7</v>
      </c>
      <c r="BF139">
        <v>-7.3</v>
      </c>
      <c r="BG139">
        <v>-4.5999999999999996</v>
      </c>
      <c r="BH139">
        <v>-1.2</v>
      </c>
      <c r="BI139">
        <v>-5.9</v>
      </c>
      <c r="BJ139">
        <v>-1.1000000000000001</v>
      </c>
      <c r="BK139">
        <v>-4.8</v>
      </c>
      <c r="BL139">
        <v>592.4</v>
      </c>
      <c r="BM139">
        <v>6.7</v>
      </c>
    </row>
    <row r="140" spans="1:65" x14ac:dyDescent="0.25">
      <c r="A140" s="1">
        <v>41334</v>
      </c>
      <c r="B140" s="3">
        <v>97.7</v>
      </c>
      <c r="C140" s="3">
        <v>98.7</v>
      </c>
      <c r="D140" s="3">
        <v>105.7</v>
      </c>
      <c r="E140" s="3">
        <v>80.900000000000006</v>
      </c>
      <c r="F140" s="3">
        <v>101.4</v>
      </c>
      <c r="G140" s="3">
        <v>91.3</v>
      </c>
      <c r="H140" s="3">
        <v>103.6</v>
      </c>
      <c r="I140" s="3">
        <v>94.7</v>
      </c>
      <c r="J140" s="3">
        <v>94.6</v>
      </c>
      <c r="K140" s="3">
        <v>100.9</v>
      </c>
      <c r="L140" s="3">
        <v>97.5</v>
      </c>
      <c r="M140" s="3">
        <v>98.8</v>
      </c>
      <c r="N140" s="3">
        <v>98.8</v>
      </c>
      <c r="O140" s="3">
        <v>103.5</v>
      </c>
      <c r="P140">
        <v>91.4</v>
      </c>
      <c r="Q140">
        <v>90</v>
      </c>
      <c r="R140">
        <v>-2</v>
      </c>
      <c r="S140">
        <v>0.5</v>
      </c>
      <c r="T140">
        <v>1.1000000000000001</v>
      </c>
      <c r="U140">
        <v>-11.4</v>
      </c>
      <c r="V140">
        <v>0.6</v>
      </c>
      <c r="W140">
        <v>-7.9</v>
      </c>
      <c r="X140">
        <v>6.1</v>
      </c>
      <c r="Y140">
        <v>-3.3</v>
      </c>
      <c r="Z140">
        <v>-9.6999999999999993</v>
      </c>
      <c r="AA140">
        <v>-1.6</v>
      </c>
      <c r="AB140">
        <v>-1.2</v>
      </c>
      <c r="AC140">
        <v>-1.7</v>
      </c>
      <c r="AD140">
        <v>-5.8</v>
      </c>
      <c r="AE140">
        <v>-2.5</v>
      </c>
      <c r="AF140">
        <v>-10.9</v>
      </c>
      <c r="AG140">
        <v>9</v>
      </c>
      <c r="AH140">
        <v>0.8</v>
      </c>
      <c r="AI140">
        <v>2.4</v>
      </c>
      <c r="AJ140">
        <v>-1.3</v>
      </c>
      <c r="AK140">
        <v>-2</v>
      </c>
      <c r="AL140">
        <v>6.7</v>
      </c>
      <c r="AM140">
        <v>-6.1</v>
      </c>
      <c r="AN140">
        <v>7.7</v>
      </c>
      <c r="AO140">
        <v>-0.2</v>
      </c>
      <c r="AP140">
        <v>-6.9</v>
      </c>
      <c r="AQ140">
        <v>2.1</v>
      </c>
      <c r="AR140">
        <v>1.6</v>
      </c>
      <c r="AS140">
        <v>-2.7</v>
      </c>
      <c r="AT140">
        <v>-2.2000000000000002</v>
      </c>
      <c r="AU140">
        <v>1.4</v>
      </c>
      <c r="AV140">
        <v>-8</v>
      </c>
      <c r="AW140">
        <v>13.6</v>
      </c>
      <c r="AX140">
        <v>-0.9</v>
      </c>
      <c r="AY140">
        <v>1.5</v>
      </c>
      <c r="AZ140">
        <v>-7</v>
      </c>
      <c r="BA140">
        <v>-0.6</v>
      </c>
      <c r="BB140">
        <v>2.6</v>
      </c>
      <c r="BC140">
        <v>-1.9</v>
      </c>
      <c r="BD140">
        <v>4.8</v>
      </c>
      <c r="BE140">
        <v>2.7</v>
      </c>
      <c r="BF140">
        <v>-7.3</v>
      </c>
      <c r="BG140">
        <v>-4.5</v>
      </c>
      <c r="BH140">
        <v>-0.7</v>
      </c>
      <c r="BI140">
        <v>-6.1</v>
      </c>
      <c r="BJ140">
        <v>-1</v>
      </c>
      <c r="BK140">
        <v>-4.4000000000000004</v>
      </c>
      <c r="BL140">
        <v>329.3</v>
      </c>
      <c r="BM140">
        <v>8</v>
      </c>
    </row>
    <row r="141" spans="1:65" x14ac:dyDescent="0.25">
      <c r="A141" s="1">
        <v>41365</v>
      </c>
      <c r="B141" s="3">
        <v>101.8</v>
      </c>
      <c r="C141" s="3">
        <v>97.8</v>
      </c>
      <c r="D141" s="3">
        <v>104.7</v>
      </c>
      <c r="E141" s="3">
        <v>71.7</v>
      </c>
      <c r="F141" s="3">
        <v>106</v>
      </c>
      <c r="G141" s="3">
        <v>87.6</v>
      </c>
      <c r="H141" s="3">
        <v>107.2</v>
      </c>
      <c r="I141" s="3">
        <v>97.9</v>
      </c>
      <c r="J141" s="3">
        <v>96</v>
      </c>
      <c r="K141" s="3">
        <v>99.5</v>
      </c>
      <c r="L141" s="3">
        <v>102.7</v>
      </c>
      <c r="M141" s="3">
        <v>107</v>
      </c>
      <c r="N141" s="3">
        <v>104.3</v>
      </c>
      <c r="O141" s="3">
        <v>115</v>
      </c>
      <c r="P141">
        <v>100.4</v>
      </c>
      <c r="Q141">
        <v>101</v>
      </c>
      <c r="R141">
        <v>9.8000000000000007</v>
      </c>
      <c r="S141">
        <v>11.8</v>
      </c>
      <c r="T141">
        <v>15.4</v>
      </c>
      <c r="U141">
        <v>-24.1</v>
      </c>
      <c r="V141">
        <v>18.600000000000001</v>
      </c>
      <c r="W141">
        <v>3.7</v>
      </c>
      <c r="X141">
        <v>15</v>
      </c>
      <c r="Y141">
        <v>3.3</v>
      </c>
      <c r="Z141">
        <v>2.1</v>
      </c>
      <c r="AA141">
        <v>-0.8</v>
      </c>
      <c r="AB141">
        <v>14.2</v>
      </c>
      <c r="AC141">
        <v>12.7</v>
      </c>
      <c r="AD141">
        <v>9.8000000000000007</v>
      </c>
      <c r="AE141">
        <v>15.4</v>
      </c>
      <c r="AF141">
        <v>-5.6</v>
      </c>
      <c r="AG141">
        <v>12.7</v>
      </c>
      <c r="AH141">
        <v>3</v>
      </c>
      <c r="AI141">
        <v>4.5</v>
      </c>
      <c r="AJ141">
        <v>2.6</v>
      </c>
      <c r="AK141">
        <v>-7.9</v>
      </c>
      <c r="AL141">
        <v>9.5</v>
      </c>
      <c r="AM141">
        <v>-4</v>
      </c>
      <c r="AN141">
        <v>9.5</v>
      </c>
      <c r="AO141">
        <v>0.7</v>
      </c>
      <c r="AP141">
        <v>-4.8</v>
      </c>
      <c r="AQ141">
        <v>1.4</v>
      </c>
      <c r="AR141">
        <v>4.8</v>
      </c>
      <c r="AS141">
        <v>1.2</v>
      </c>
      <c r="AT141">
        <v>0.7</v>
      </c>
      <c r="AU141">
        <v>5</v>
      </c>
      <c r="AV141">
        <v>-7.3</v>
      </c>
      <c r="AW141">
        <v>13.3</v>
      </c>
      <c r="AX141">
        <v>0.2</v>
      </c>
      <c r="AY141">
        <v>2.6</v>
      </c>
      <c r="AZ141">
        <v>-5</v>
      </c>
      <c r="BA141">
        <v>-2.5</v>
      </c>
      <c r="BB141">
        <v>4.3</v>
      </c>
      <c r="BC141">
        <v>-1.9</v>
      </c>
      <c r="BD141">
        <v>6</v>
      </c>
      <c r="BE141">
        <v>3.1</v>
      </c>
      <c r="BF141">
        <v>-6</v>
      </c>
      <c r="BG141">
        <v>-4</v>
      </c>
      <c r="BH141">
        <v>0.8</v>
      </c>
      <c r="BI141">
        <v>-4.9000000000000004</v>
      </c>
      <c r="BJ141">
        <v>0</v>
      </c>
      <c r="BK141">
        <v>-2.2999999999999998</v>
      </c>
      <c r="BL141">
        <v>207.9</v>
      </c>
      <c r="BM141">
        <v>8.6</v>
      </c>
    </row>
    <row r="142" spans="1:65" x14ac:dyDescent="0.25">
      <c r="A142" s="1">
        <v>41395</v>
      </c>
      <c r="B142" s="3">
        <v>104.9</v>
      </c>
      <c r="C142" s="3">
        <v>100.3</v>
      </c>
      <c r="D142" s="3">
        <v>103.5</v>
      </c>
      <c r="E142" s="3">
        <v>85.1</v>
      </c>
      <c r="F142" s="3">
        <v>103.8</v>
      </c>
      <c r="G142" s="3">
        <v>88.5</v>
      </c>
      <c r="H142" s="3">
        <v>112.1</v>
      </c>
      <c r="I142" s="3">
        <v>105.8</v>
      </c>
      <c r="J142" s="3">
        <v>96.1</v>
      </c>
      <c r="K142" s="3">
        <v>101</v>
      </c>
      <c r="L142" s="3">
        <v>107.7</v>
      </c>
      <c r="M142" s="3">
        <v>108.5</v>
      </c>
      <c r="N142" s="3">
        <v>102.9</v>
      </c>
      <c r="O142" s="3">
        <v>115.6</v>
      </c>
      <c r="P142">
        <v>112.1</v>
      </c>
      <c r="Q142">
        <v>114.4</v>
      </c>
      <c r="R142">
        <v>2.4</v>
      </c>
      <c r="S142">
        <v>4.3</v>
      </c>
      <c r="T142">
        <v>7.3</v>
      </c>
      <c r="U142">
        <v>-20.5</v>
      </c>
      <c r="V142">
        <v>7</v>
      </c>
      <c r="W142">
        <v>1.5</v>
      </c>
      <c r="X142">
        <v>6.8</v>
      </c>
      <c r="Y142">
        <v>3.3</v>
      </c>
      <c r="Z142">
        <v>-2.2000000000000002</v>
      </c>
      <c r="AA142">
        <v>-3.3</v>
      </c>
      <c r="AB142">
        <v>6</v>
      </c>
      <c r="AC142">
        <v>2</v>
      </c>
      <c r="AD142">
        <v>-1.1000000000000001</v>
      </c>
      <c r="AE142">
        <v>5.7</v>
      </c>
      <c r="AF142">
        <v>-4.0999999999999996</v>
      </c>
      <c r="AG142">
        <v>-3.4</v>
      </c>
      <c r="AH142">
        <v>2.9</v>
      </c>
      <c r="AI142">
        <v>4.5</v>
      </c>
      <c r="AJ142">
        <v>3.5</v>
      </c>
      <c r="AK142">
        <v>-10.8</v>
      </c>
      <c r="AL142">
        <v>9</v>
      </c>
      <c r="AM142">
        <v>-3</v>
      </c>
      <c r="AN142">
        <v>8.9</v>
      </c>
      <c r="AO142">
        <v>1.3</v>
      </c>
      <c r="AP142">
        <v>-4.3</v>
      </c>
      <c r="AQ142">
        <v>0.4</v>
      </c>
      <c r="AR142">
        <v>5</v>
      </c>
      <c r="AS142">
        <v>1.3</v>
      </c>
      <c r="AT142">
        <v>0.3</v>
      </c>
      <c r="AU142">
        <v>5.2</v>
      </c>
      <c r="AV142">
        <v>-6.5</v>
      </c>
      <c r="AW142">
        <v>8.6999999999999993</v>
      </c>
      <c r="AX142">
        <v>0.8</v>
      </c>
      <c r="AY142">
        <v>2.9</v>
      </c>
      <c r="AZ142">
        <v>-3.4</v>
      </c>
      <c r="BA142">
        <v>-4.7</v>
      </c>
      <c r="BB142">
        <v>5</v>
      </c>
      <c r="BC142">
        <v>-2.2000000000000002</v>
      </c>
      <c r="BD142">
        <v>6.5</v>
      </c>
      <c r="BE142">
        <v>3.5</v>
      </c>
      <c r="BF142">
        <v>-5</v>
      </c>
      <c r="BG142">
        <v>-3.9</v>
      </c>
      <c r="BH142">
        <v>1.8</v>
      </c>
      <c r="BI142">
        <v>-4.8</v>
      </c>
      <c r="BJ142">
        <v>-0.3</v>
      </c>
      <c r="BK142">
        <v>-1.3</v>
      </c>
      <c r="BL142">
        <v>134.6</v>
      </c>
      <c r="BM142">
        <v>6.6</v>
      </c>
    </row>
    <row r="143" spans="1:65" x14ac:dyDescent="0.25">
      <c r="A143" s="1">
        <v>41426</v>
      </c>
      <c r="B143" s="3">
        <v>101.7</v>
      </c>
      <c r="C143" s="3">
        <v>97.7</v>
      </c>
      <c r="D143" s="3">
        <v>98.2</v>
      </c>
      <c r="E143" s="3">
        <v>100.6</v>
      </c>
      <c r="F143" s="3">
        <v>100.4</v>
      </c>
      <c r="G143" s="3">
        <v>85.5</v>
      </c>
      <c r="H143" s="3">
        <v>108.6</v>
      </c>
      <c r="I143" s="3">
        <v>102.6</v>
      </c>
      <c r="J143" s="3">
        <v>93.9</v>
      </c>
      <c r="K143" s="3">
        <v>96.3</v>
      </c>
      <c r="L143" s="3">
        <v>104.9</v>
      </c>
      <c r="M143" s="3">
        <v>102.6</v>
      </c>
      <c r="N143" s="3">
        <v>100.5</v>
      </c>
      <c r="O143" s="3">
        <v>109.4</v>
      </c>
      <c r="P143">
        <v>111.1</v>
      </c>
      <c r="Q143">
        <v>118.8</v>
      </c>
      <c r="R143">
        <v>3.5</v>
      </c>
      <c r="S143">
        <v>7.1</v>
      </c>
      <c r="T143">
        <v>0.6</v>
      </c>
      <c r="U143">
        <v>-3.2</v>
      </c>
      <c r="V143">
        <v>10.199999999999999</v>
      </c>
      <c r="W143">
        <v>2.6</v>
      </c>
      <c r="X143">
        <v>10.8</v>
      </c>
      <c r="Y143">
        <v>2.7</v>
      </c>
      <c r="Z143">
        <v>-6.7</v>
      </c>
      <c r="AA143">
        <v>2</v>
      </c>
      <c r="AB143">
        <v>7.8</v>
      </c>
      <c r="AC143">
        <v>2.4</v>
      </c>
      <c r="AD143">
        <v>3.3</v>
      </c>
      <c r="AE143">
        <v>10.9</v>
      </c>
      <c r="AF143">
        <v>2.1</v>
      </c>
      <c r="AG143">
        <v>5</v>
      </c>
      <c r="AH143">
        <v>3</v>
      </c>
      <c r="AI143">
        <v>4.9000000000000004</v>
      </c>
      <c r="AJ143">
        <v>3</v>
      </c>
      <c r="AK143">
        <v>-9.4</v>
      </c>
      <c r="AL143">
        <v>9.1999999999999993</v>
      </c>
      <c r="AM143">
        <v>-2.2000000000000002</v>
      </c>
      <c r="AN143">
        <v>9.1999999999999993</v>
      </c>
      <c r="AO143">
        <v>1.5</v>
      </c>
      <c r="AP143">
        <v>-4.7</v>
      </c>
      <c r="AQ143">
        <v>0.6</v>
      </c>
      <c r="AR143">
        <v>5.5</v>
      </c>
      <c r="AS143">
        <v>1.5</v>
      </c>
      <c r="AT143">
        <v>0.8</v>
      </c>
      <c r="AU143">
        <v>6.1</v>
      </c>
      <c r="AV143">
        <v>-5</v>
      </c>
      <c r="AW143">
        <v>7.9</v>
      </c>
      <c r="AX143">
        <v>1.5</v>
      </c>
      <c r="AY143">
        <v>3.7</v>
      </c>
      <c r="AZ143">
        <v>-3</v>
      </c>
      <c r="BA143">
        <v>-5.2</v>
      </c>
      <c r="BB143">
        <v>6.2</v>
      </c>
      <c r="BC143">
        <v>-1.9</v>
      </c>
      <c r="BD143">
        <v>7.8</v>
      </c>
      <c r="BE143">
        <v>3.8</v>
      </c>
      <c r="BF143">
        <v>-4.8</v>
      </c>
      <c r="BG143">
        <v>-3.2</v>
      </c>
      <c r="BH143">
        <v>3</v>
      </c>
      <c r="BI143">
        <v>-4.0999999999999996</v>
      </c>
      <c r="BJ143">
        <v>0.3</v>
      </c>
      <c r="BK143">
        <v>0.5</v>
      </c>
      <c r="BL143">
        <v>92.9</v>
      </c>
      <c r="BM143">
        <v>6.2</v>
      </c>
    </row>
    <row r="144" spans="1:65" x14ac:dyDescent="0.25">
      <c r="A144" s="1">
        <v>41456</v>
      </c>
      <c r="B144" s="3">
        <v>108</v>
      </c>
      <c r="C144" s="3">
        <v>103.7</v>
      </c>
      <c r="D144" s="3">
        <v>106.2</v>
      </c>
      <c r="E144" s="3">
        <v>112.6</v>
      </c>
      <c r="F144" s="3">
        <v>113.7</v>
      </c>
      <c r="G144" s="3">
        <v>87.6</v>
      </c>
      <c r="H144" s="3">
        <v>115.3</v>
      </c>
      <c r="I144" s="3">
        <v>106.9</v>
      </c>
      <c r="J144" s="3">
        <v>97</v>
      </c>
      <c r="K144" s="3">
        <v>103.4</v>
      </c>
      <c r="L144" s="3">
        <v>111.3</v>
      </c>
      <c r="M144" s="3">
        <v>111.6</v>
      </c>
      <c r="N144" s="3">
        <v>108.1</v>
      </c>
      <c r="O144" s="3">
        <v>120.2</v>
      </c>
      <c r="P144">
        <v>113</v>
      </c>
      <c r="Q144">
        <v>128.1</v>
      </c>
      <c r="R144">
        <v>3.4</v>
      </c>
      <c r="S144">
        <v>10.9</v>
      </c>
      <c r="T144">
        <v>33.799999999999997</v>
      </c>
      <c r="U144">
        <v>6.9</v>
      </c>
      <c r="V144">
        <v>14.3</v>
      </c>
      <c r="W144">
        <v>6.2</v>
      </c>
      <c r="X144">
        <v>14.5</v>
      </c>
      <c r="Y144">
        <v>-0.1</v>
      </c>
      <c r="Z144">
        <v>-7.8</v>
      </c>
      <c r="AA144">
        <v>1.3</v>
      </c>
      <c r="AB144">
        <v>3</v>
      </c>
      <c r="AC144">
        <v>4.2</v>
      </c>
      <c r="AD144">
        <v>4.5</v>
      </c>
      <c r="AE144">
        <v>13.9</v>
      </c>
      <c r="AF144">
        <v>-1</v>
      </c>
      <c r="AG144">
        <v>6.2</v>
      </c>
      <c r="AH144">
        <v>3.1</v>
      </c>
      <c r="AI144">
        <v>5.8</v>
      </c>
      <c r="AJ144">
        <v>6.7</v>
      </c>
      <c r="AK144">
        <v>-6.8</v>
      </c>
      <c r="AL144">
        <v>10</v>
      </c>
      <c r="AM144">
        <v>-1.1000000000000001</v>
      </c>
      <c r="AN144">
        <v>10</v>
      </c>
      <c r="AO144">
        <v>1.3</v>
      </c>
      <c r="AP144">
        <v>-5.2</v>
      </c>
      <c r="AQ144">
        <v>0.7</v>
      </c>
      <c r="AR144">
        <v>5.0999999999999996</v>
      </c>
      <c r="AS144">
        <v>1.9</v>
      </c>
      <c r="AT144">
        <v>1.4</v>
      </c>
      <c r="AU144">
        <v>7.3</v>
      </c>
      <c r="AV144">
        <v>-4.4000000000000004</v>
      </c>
      <c r="AW144">
        <v>7.6</v>
      </c>
      <c r="AX144">
        <v>1.9</v>
      </c>
      <c r="AY144">
        <v>4.5999999999999996</v>
      </c>
      <c r="AZ144">
        <v>1.1000000000000001</v>
      </c>
      <c r="BA144">
        <v>-4.0999999999999996</v>
      </c>
      <c r="BB144">
        <v>7</v>
      </c>
      <c r="BC144">
        <v>-1.2</v>
      </c>
      <c r="BD144">
        <v>8.9</v>
      </c>
      <c r="BE144">
        <v>3.4</v>
      </c>
      <c r="BF144">
        <v>-5.0999999999999996</v>
      </c>
      <c r="BG144">
        <v>-2.8</v>
      </c>
      <c r="BH144">
        <v>3.3</v>
      </c>
      <c r="BI144">
        <v>-3.3</v>
      </c>
      <c r="BJ144">
        <v>0.4</v>
      </c>
      <c r="BK144">
        <v>2.4</v>
      </c>
      <c r="BL144">
        <v>62.2</v>
      </c>
      <c r="BM144">
        <v>5.7</v>
      </c>
    </row>
    <row r="145" spans="1:65" x14ac:dyDescent="0.25">
      <c r="A145" s="1">
        <v>41487</v>
      </c>
      <c r="B145" s="3">
        <v>112</v>
      </c>
      <c r="C145" s="3">
        <v>104.3</v>
      </c>
      <c r="D145" s="3">
        <v>116.6</v>
      </c>
      <c r="E145" s="3">
        <v>108.5</v>
      </c>
      <c r="F145" s="3">
        <v>117.9</v>
      </c>
      <c r="G145" s="3">
        <v>92.1</v>
      </c>
      <c r="H145" s="3">
        <v>110.7</v>
      </c>
      <c r="I145" s="3">
        <v>109.7</v>
      </c>
      <c r="J145" s="3">
        <v>98.7</v>
      </c>
      <c r="K145" s="3">
        <v>98.7</v>
      </c>
      <c r="L145" s="3">
        <v>118.7</v>
      </c>
      <c r="M145" s="3">
        <v>117.8</v>
      </c>
      <c r="N145" s="3">
        <v>110</v>
      </c>
      <c r="O145" s="3">
        <v>118.8</v>
      </c>
      <c r="P145">
        <v>114.7</v>
      </c>
      <c r="Q145">
        <v>132.30000000000001</v>
      </c>
      <c r="R145">
        <v>0.5</v>
      </c>
      <c r="S145">
        <v>5.3</v>
      </c>
      <c r="T145">
        <v>2.5</v>
      </c>
      <c r="U145">
        <v>2.9</v>
      </c>
      <c r="V145">
        <v>13.4</v>
      </c>
      <c r="W145">
        <v>1.2</v>
      </c>
      <c r="X145">
        <v>7</v>
      </c>
      <c r="Y145">
        <v>-1.5</v>
      </c>
      <c r="Z145">
        <v>-6.2</v>
      </c>
      <c r="AA145">
        <v>-4.4000000000000004</v>
      </c>
      <c r="AB145">
        <v>1.4</v>
      </c>
      <c r="AC145">
        <v>4.0999999999999996</v>
      </c>
      <c r="AD145">
        <v>2</v>
      </c>
      <c r="AE145">
        <v>6</v>
      </c>
      <c r="AF145">
        <v>-0.2</v>
      </c>
      <c r="AG145">
        <v>3.5</v>
      </c>
      <c r="AH145">
        <v>2.7</v>
      </c>
      <c r="AI145">
        <v>5.7</v>
      </c>
      <c r="AJ145">
        <v>6.1</v>
      </c>
      <c r="AK145">
        <v>-5.5</v>
      </c>
      <c r="AL145">
        <v>10.5</v>
      </c>
      <c r="AM145">
        <v>-0.9</v>
      </c>
      <c r="AN145">
        <v>9.6</v>
      </c>
      <c r="AO145">
        <v>0.9</v>
      </c>
      <c r="AP145">
        <v>-5.3</v>
      </c>
      <c r="AQ145">
        <v>0.1</v>
      </c>
      <c r="AR145">
        <v>4.5</v>
      </c>
      <c r="AS145">
        <v>2.2000000000000002</v>
      </c>
      <c r="AT145">
        <v>1.5</v>
      </c>
      <c r="AU145">
        <v>7.1</v>
      </c>
      <c r="AV145">
        <v>-3.8</v>
      </c>
      <c r="AW145">
        <v>6.9</v>
      </c>
      <c r="AX145">
        <v>1.9</v>
      </c>
      <c r="AY145">
        <v>5.0999999999999996</v>
      </c>
      <c r="AZ145">
        <v>1.5</v>
      </c>
      <c r="BA145">
        <v>-3.5</v>
      </c>
      <c r="BB145">
        <v>8.1</v>
      </c>
      <c r="BC145">
        <v>-1.1000000000000001</v>
      </c>
      <c r="BD145">
        <v>9.4</v>
      </c>
      <c r="BE145">
        <v>2.6</v>
      </c>
      <c r="BF145">
        <v>-5.3</v>
      </c>
      <c r="BG145">
        <v>-2.2999999999999998</v>
      </c>
      <c r="BH145">
        <v>3.3</v>
      </c>
      <c r="BI145">
        <v>-2.2999999999999998</v>
      </c>
      <c r="BJ145">
        <v>0.6</v>
      </c>
      <c r="BK145">
        <v>3.1</v>
      </c>
      <c r="BL145">
        <v>39.799999999999997</v>
      </c>
      <c r="BM145">
        <v>4.0999999999999996</v>
      </c>
    </row>
    <row r="146" spans="1:65" x14ac:dyDescent="0.25">
      <c r="A146" s="1">
        <v>41518</v>
      </c>
      <c r="B146" s="3">
        <v>107.3</v>
      </c>
      <c r="C146" s="3">
        <v>102.4</v>
      </c>
      <c r="D146" s="3">
        <v>117.6</v>
      </c>
      <c r="E146" s="3">
        <v>103.2</v>
      </c>
      <c r="F146" s="3">
        <v>119.1</v>
      </c>
      <c r="G146" s="3">
        <v>97.4</v>
      </c>
      <c r="H146" s="3">
        <v>106.9</v>
      </c>
      <c r="I146" s="3">
        <v>105.1</v>
      </c>
      <c r="J146" s="3">
        <v>93.4</v>
      </c>
      <c r="K146" s="3">
        <v>99.8</v>
      </c>
      <c r="L146" s="3">
        <v>113.1</v>
      </c>
      <c r="M146" s="3">
        <v>109.3</v>
      </c>
      <c r="N146" s="3">
        <v>103.5</v>
      </c>
      <c r="O146" s="3">
        <v>107.8</v>
      </c>
      <c r="P146">
        <v>107.4</v>
      </c>
      <c r="Q146">
        <v>125.8</v>
      </c>
      <c r="R146">
        <v>3.7</v>
      </c>
      <c r="S146">
        <v>2.4</v>
      </c>
      <c r="T146">
        <v>6</v>
      </c>
      <c r="U146">
        <v>4</v>
      </c>
      <c r="V146">
        <v>11.1</v>
      </c>
      <c r="W146">
        <v>-5.0999999999999996</v>
      </c>
      <c r="X146">
        <v>8</v>
      </c>
      <c r="Y146">
        <v>0</v>
      </c>
      <c r="Z146">
        <v>-2.2000000000000002</v>
      </c>
      <c r="AA146">
        <v>2.1</v>
      </c>
      <c r="AB146">
        <v>5.6</v>
      </c>
      <c r="AC146">
        <v>7</v>
      </c>
      <c r="AD146">
        <v>5.9</v>
      </c>
      <c r="AE146">
        <v>13.1</v>
      </c>
      <c r="AF146">
        <v>7.2</v>
      </c>
      <c r="AG146">
        <v>6.2</v>
      </c>
      <c r="AH146">
        <v>2.8</v>
      </c>
      <c r="AI146">
        <v>5.3</v>
      </c>
      <c r="AJ146">
        <v>6.1</v>
      </c>
      <c r="AK146">
        <v>-4.4000000000000004</v>
      </c>
      <c r="AL146">
        <v>10.5</v>
      </c>
      <c r="AM146">
        <v>-1.4</v>
      </c>
      <c r="AN146">
        <v>9.4</v>
      </c>
      <c r="AO146">
        <v>0.8</v>
      </c>
      <c r="AP146">
        <v>-5</v>
      </c>
      <c r="AQ146">
        <v>0.3</v>
      </c>
      <c r="AR146">
        <v>4.7</v>
      </c>
      <c r="AS146">
        <v>2.8</v>
      </c>
      <c r="AT146">
        <v>1.9</v>
      </c>
      <c r="AU146">
        <v>7.7</v>
      </c>
      <c r="AV146">
        <v>-2.6</v>
      </c>
      <c r="AW146">
        <v>6.8</v>
      </c>
      <c r="AX146">
        <v>2.2999999999999998</v>
      </c>
      <c r="AY146">
        <v>5.4</v>
      </c>
      <c r="AZ146">
        <v>2.7</v>
      </c>
      <c r="BA146">
        <v>-2.7</v>
      </c>
      <c r="BB146">
        <v>9.1</v>
      </c>
      <c r="BC146">
        <v>-1.1000000000000001</v>
      </c>
      <c r="BD146">
        <v>9.8000000000000007</v>
      </c>
      <c r="BE146">
        <v>1.9</v>
      </c>
      <c r="BF146">
        <v>-4.8</v>
      </c>
      <c r="BG146">
        <v>-1.2</v>
      </c>
      <c r="BH146">
        <v>3.8</v>
      </c>
      <c r="BI146">
        <v>-1.2</v>
      </c>
      <c r="BJ146">
        <v>1.5</v>
      </c>
      <c r="BK146">
        <v>4.5999999999999996</v>
      </c>
      <c r="BL146">
        <v>25.6</v>
      </c>
      <c r="BM146">
        <v>4.0999999999999996</v>
      </c>
    </row>
    <row r="147" spans="1:65" x14ac:dyDescent="0.25">
      <c r="A147" s="1">
        <v>41548</v>
      </c>
      <c r="B147" s="3">
        <v>112.5</v>
      </c>
      <c r="C147" s="3">
        <v>110</v>
      </c>
      <c r="D147" s="3">
        <v>124</v>
      </c>
      <c r="E147" s="3">
        <v>115.5</v>
      </c>
      <c r="F147" s="3">
        <v>131.80000000000001</v>
      </c>
      <c r="G147" s="3">
        <v>121.2</v>
      </c>
      <c r="H147" s="3">
        <v>105.1</v>
      </c>
      <c r="I147" s="3">
        <v>110.8</v>
      </c>
      <c r="J147" s="3">
        <v>101.8</v>
      </c>
      <c r="K147" s="3">
        <v>105.5</v>
      </c>
      <c r="L147" s="3">
        <v>114.6</v>
      </c>
      <c r="M147" s="3">
        <v>115.2</v>
      </c>
      <c r="N147" s="3">
        <v>115.7</v>
      </c>
      <c r="O147" s="3">
        <v>119.5</v>
      </c>
      <c r="P147">
        <v>113.8</v>
      </c>
      <c r="Q147">
        <v>122</v>
      </c>
      <c r="R147">
        <v>0.7</v>
      </c>
      <c r="S147">
        <v>-2.9</v>
      </c>
      <c r="T147">
        <v>11.6</v>
      </c>
      <c r="U147">
        <v>5.2</v>
      </c>
      <c r="V147">
        <v>14</v>
      </c>
      <c r="W147">
        <v>-2.2000000000000002</v>
      </c>
      <c r="X147">
        <v>-0.9</v>
      </c>
      <c r="Y147">
        <v>-1.3</v>
      </c>
      <c r="Z147">
        <v>-7.6</v>
      </c>
      <c r="AA147">
        <v>-1.8</v>
      </c>
      <c r="AB147">
        <v>-0.3</v>
      </c>
      <c r="AC147">
        <v>5.5</v>
      </c>
      <c r="AD147">
        <v>7</v>
      </c>
      <c r="AE147">
        <v>12.9</v>
      </c>
      <c r="AF147">
        <v>14.6</v>
      </c>
      <c r="AG147">
        <v>3.5</v>
      </c>
      <c r="AH147">
        <v>2.6</v>
      </c>
      <c r="AI147">
        <v>4.4000000000000004</v>
      </c>
      <c r="AJ147">
        <v>6.7</v>
      </c>
      <c r="AK147">
        <v>-3.4</v>
      </c>
      <c r="AL147">
        <v>10.9</v>
      </c>
      <c r="AM147">
        <v>-1.5</v>
      </c>
      <c r="AN147">
        <v>8.3000000000000007</v>
      </c>
      <c r="AO147">
        <v>0.5</v>
      </c>
      <c r="AP147">
        <v>-5.2</v>
      </c>
      <c r="AQ147">
        <v>0.1</v>
      </c>
      <c r="AR147">
        <v>4.0999999999999996</v>
      </c>
      <c r="AS147">
        <v>3.1</v>
      </c>
      <c r="AT147">
        <v>2.5</v>
      </c>
      <c r="AU147">
        <v>8.3000000000000007</v>
      </c>
      <c r="AV147">
        <v>-1</v>
      </c>
      <c r="AW147">
        <v>6.5</v>
      </c>
      <c r="AX147">
        <v>1.9</v>
      </c>
      <c r="AY147">
        <v>4.9000000000000004</v>
      </c>
      <c r="AZ147">
        <v>5.0999999999999996</v>
      </c>
      <c r="BA147">
        <v>-2.6</v>
      </c>
      <c r="BB147">
        <v>9.8000000000000007</v>
      </c>
      <c r="BC147">
        <v>-1.7</v>
      </c>
      <c r="BD147">
        <v>9.5</v>
      </c>
      <c r="BE147">
        <v>0.8</v>
      </c>
      <c r="BF147">
        <v>-6</v>
      </c>
      <c r="BG147">
        <v>-1</v>
      </c>
      <c r="BH147">
        <v>3.1</v>
      </c>
      <c r="BI147">
        <v>-0.6</v>
      </c>
      <c r="BJ147">
        <v>1.8</v>
      </c>
      <c r="BK147">
        <v>5.8</v>
      </c>
      <c r="BL147">
        <v>15</v>
      </c>
      <c r="BM147">
        <v>3.3</v>
      </c>
    </row>
    <row r="148" spans="1:65" x14ac:dyDescent="0.25">
      <c r="A148" s="1">
        <v>41579</v>
      </c>
      <c r="B148" s="3">
        <v>106.1</v>
      </c>
      <c r="C148" s="3">
        <v>112.7</v>
      </c>
      <c r="D148" s="3">
        <v>125.9</v>
      </c>
      <c r="E148" s="3">
        <v>106</v>
      </c>
      <c r="F148" s="3">
        <v>125.3</v>
      </c>
      <c r="G148" s="3">
        <v>117.1</v>
      </c>
      <c r="H148" s="3">
        <v>107.6</v>
      </c>
      <c r="I148" s="3">
        <v>101.4</v>
      </c>
      <c r="J148" s="3">
        <v>98.9</v>
      </c>
      <c r="K148" s="3">
        <v>100.7</v>
      </c>
      <c r="L148" s="3">
        <v>105.6</v>
      </c>
      <c r="M148" s="3">
        <v>107.1</v>
      </c>
      <c r="N148" s="3">
        <v>106.4</v>
      </c>
      <c r="O148" s="3">
        <v>109.1</v>
      </c>
      <c r="P148">
        <v>100.1</v>
      </c>
      <c r="Q148">
        <v>103.9</v>
      </c>
      <c r="R148">
        <v>1.3</v>
      </c>
      <c r="S148">
        <v>-0.4</v>
      </c>
      <c r="T148">
        <v>11.1</v>
      </c>
      <c r="U148">
        <v>3.8</v>
      </c>
      <c r="V148">
        <v>6.2</v>
      </c>
      <c r="W148">
        <v>0.2</v>
      </c>
      <c r="X148">
        <v>2.4</v>
      </c>
      <c r="Y148">
        <v>-1.2</v>
      </c>
      <c r="Z148">
        <v>5.8</v>
      </c>
      <c r="AA148">
        <v>-1.9</v>
      </c>
      <c r="AB148">
        <v>1.1000000000000001</v>
      </c>
      <c r="AC148">
        <v>6.8</v>
      </c>
      <c r="AD148">
        <v>-0.4</v>
      </c>
      <c r="AE148">
        <v>5.7</v>
      </c>
      <c r="AF148">
        <v>11.1</v>
      </c>
      <c r="AG148">
        <v>3.8</v>
      </c>
      <c r="AH148">
        <v>2.4</v>
      </c>
      <c r="AI148">
        <v>3.9</v>
      </c>
      <c r="AJ148">
        <v>7.2</v>
      </c>
      <c r="AK148">
        <v>-2.7</v>
      </c>
      <c r="AL148">
        <v>10.4</v>
      </c>
      <c r="AM148">
        <v>-1.3</v>
      </c>
      <c r="AN148">
        <v>7.8</v>
      </c>
      <c r="AO148">
        <v>0.4</v>
      </c>
      <c r="AP148">
        <v>-4.3</v>
      </c>
      <c r="AQ148">
        <v>-0.1</v>
      </c>
      <c r="AR148">
        <v>3.8</v>
      </c>
      <c r="AS148">
        <v>3.4</v>
      </c>
      <c r="AT148">
        <v>2.2000000000000002</v>
      </c>
      <c r="AU148">
        <v>8</v>
      </c>
      <c r="AV148">
        <v>0</v>
      </c>
      <c r="AW148">
        <v>6.2</v>
      </c>
      <c r="AX148">
        <v>2</v>
      </c>
      <c r="AY148">
        <v>4.2</v>
      </c>
      <c r="AZ148">
        <v>6.5</v>
      </c>
      <c r="BA148">
        <v>-2.2000000000000002</v>
      </c>
      <c r="BB148">
        <v>9.6999999999999993</v>
      </c>
      <c r="BC148">
        <v>-1.4</v>
      </c>
      <c r="BD148">
        <v>8.5</v>
      </c>
      <c r="BE148">
        <v>0.6</v>
      </c>
      <c r="BF148">
        <v>-4.5999999999999996</v>
      </c>
      <c r="BG148">
        <v>-0.5</v>
      </c>
      <c r="BH148">
        <v>3.1</v>
      </c>
      <c r="BI148">
        <v>1.1000000000000001</v>
      </c>
      <c r="BJ148">
        <v>1.5</v>
      </c>
      <c r="BK148">
        <v>6.4</v>
      </c>
      <c r="BL148">
        <v>6.6</v>
      </c>
      <c r="BM148">
        <v>4.2</v>
      </c>
    </row>
    <row r="149" spans="1:65" x14ac:dyDescent="0.25">
      <c r="A149" s="1">
        <v>41609</v>
      </c>
      <c r="B149" s="3">
        <v>90</v>
      </c>
      <c r="C149" s="3">
        <v>108.2</v>
      </c>
      <c r="D149" s="3">
        <v>98.5</v>
      </c>
      <c r="E149" s="3">
        <v>120.9</v>
      </c>
      <c r="F149" s="3">
        <v>100.7</v>
      </c>
      <c r="G149" s="3">
        <v>120.3</v>
      </c>
      <c r="H149" s="3">
        <v>101.4</v>
      </c>
      <c r="I149" s="3">
        <v>87.2</v>
      </c>
      <c r="J149" s="3">
        <v>93.2</v>
      </c>
      <c r="K149" s="3">
        <v>96.9</v>
      </c>
      <c r="L149" s="3">
        <v>83.1</v>
      </c>
      <c r="M149" s="3">
        <v>83.6</v>
      </c>
      <c r="N149" s="3">
        <v>83.3</v>
      </c>
      <c r="O149" s="3">
        <v>86.6</v>
      </c>
      <c r="P149">
        <v>85</v>
      </c>
      <c r="Q149">
        <v>96.4</v>
      </c>
      <c r="R149">
        <v>-2.4</v>
      </c>
      <c r="S149">
        <v>-1.2</v>
      </c>
      <c r="T149">
        <v>9.1</v>
      </c>
      <c r="U149">
        <v>6.1</v>
      </c>
      <c r="V149">
        <v>4.7</v>
      </c>
      <c r="W149">
        <v>5.4</v>
      </c>
      <c r="X149">
        <v>-3.3</v>
      </c>
      <c r="Y149">
        <v>-8.1</v>
      </c>
      <c r="Z149">
        <v>-3.4</v>
      </c>
      <c r="AA149">
        <v>-3</v>
      </c>
      <c r="AB149">
        <v>-5.3</v>
      </c>
      <c r="AC149">
        <v>-2.5</v>
      </c>
      <c r="AD149">
        <v>-4.2</v>
      </c>
      <c r="AE149">
        <v>1.6</v>
      </c>
      <c r="AF149">
        <v>13.8</v>
      </c>
      <c r="AG149">
        <v>26.3</v>
      </c>
      <c r="AH149">
        <v>2.1</v>
      </c>
      <c r="AI149">
        <v>3.4</v>
      </c>
      <c r="AJ149">
        <v>7.3</v>
      </c>
      <c r="AK149">
        <v>-1.9</v>
      </c>
      <c r="AL149">
        <v>10</v>
      </c>
      <c r="AM149">
        <v>-0.7</v>
      </c>
      <c r="AN149">
        <v>6.8</v>
      </c>
      <c r="AO149">
        <v>-0.3</v>
      </c>
      <c r="AP149">
        <v>-4.2</v>
      </c>
      <c r="AQ149">
        <v>-0.3</v>
      </c>
      <c r="AR149">
        <v>3.2</v>
      </c>
      <c r="AS149">
        <v>3</v>
      </c>
      <c r="AT149">
        <v>1.7</v>
      </c>
      <c r="AU149">
        <v>7.6</v>
      </c>
      <c r="AV149">
        <v>0.9</v>
      </c>
      <c r="AW149">
        <v>7.5</v>
      </c>
      <c r="AX149">
        <v>2.1</v>
      </c>
      <c r="AY149">
        <v>3.4</v>
      </c>
      <c r="AZ149">
        <v>7.3</v>
      </c>
      <c r="BA149">
        <v>-1.9</v>
      </c>
      <c r="BB149">
        <v>10</v>
      </c>
      <c r="BC149">
        <v>-0.7</v>
      </c>
      <c r="BD149">
        <v>6.8</v>
      </c>
      <c r="BE149">
        <v>-0.3</v>
      </c>
      <c r="BF149">
        <v>-4.2</v>
      </c>
      <c r="BG149">
        <v>-0.3</v>
      </c>
      <c r="BH149">
        <v>3.2</v>
      </c>
      <c r="BI149">
        <v>3</v>
      </c>
      <c r="BJ149">
        <v>1.7</v>
      </c>
      <c r="BK149">
        <v>7.6</v>
      </c>
      <c r="BL149">
        <v>0.9</v>
      </c>
      <c r="BM149">
        <v>7.5</v>
      </c>
    </row>
    <row r="150" spans="1:65" x14ac:dyDescent="0.25">
      <c r="A150" s="1">
        <v>41640</v>
      </c>
      <c r="B150" s="3">
        <v>92.5</v>
      </c>
      <c r="C150" s="3">
        <v>107.5</v>
      </c>
      <c r="D150" s="3">
        <v>108.8</v>
      </c>
      <c r="E150" s="3">
        <v>94.4</v>
      </c>
      <c r="F150" s="3">
        <v>101.1</v>
      </c>
      <c r="G150" s="3">
        <v>116.2</v>
      </c>
      <c r="H150" s="3">
        <v>100.7</v>
      </c>
      <c r="I150" s="3">
        <v>91.6</v>
      </c>
      <c r="J150" s="3">
        <v>92.5</v>
      </c>
      <c r="K150" s="3">
        <v>98</v>
      </c>
      <c r="L150" s="3">
        <v>85.9</v>
      </c>
      <c r="M150" s="3">
        <v>91.4</v>
      </c>
      <c r="N150" s="3">
        <v>92</v>
      </c>
      <c r="O150" s="3">
        <v>94.4</v>
      </c>
      <c r="P150">
        <v>81.2</v>
      </c>
      <c r="Q150">
        <v>75</v>
      </c>
      <c r="R150">
        <v>-2.1</v>
      </c>
      <c r="S150">
        <v>-2.2000000000000002</v>
      </c>
      <c r="T150">
        <v>12.3</v>
      </c>
      <c r="U150">
        <v>0.4</v>
      </c>
      <c r="V150">
        <v>-3.8</v>
      </c>
      <c r="W150">
        <v>5</v>
      </c>
      <c r="X150">
        <v>-6.7</v>
      </c>
      <c r="Y150">
        <v>-0.8</v>
      </c>
      <c r="Z150">
        <v>-1.7</v>
      </c>
      <c r="AA150">
        <v>-4.3</v>
      </c>
      <c r="AB150">
        <v>-5.7</v>
      </c>
      <c r="AC150">
        <v>3.4</v>
      </c>
      <c r="AD150">
        <v>-1.8</v>
      </c>
      <c r="AE150">
        <v>2.6</v>
      </c>
      <c r="AF150">
        <v>-1.1000000000000001</v>
      </c>
      <c r="AG150">
        <v>-6.5</v>
      </c>
      <c r="AH150">
        <v>-2.1</v>
      </c>
      <c r="AI150">
        <v>-2.2000000000000002</v>
      </c>
      <c r="AJ150">
        <v>12.3</v>
      </c>
      <c r="AK150">
        <v>0.4</v>
      </c>
      <c r="AL150">
        <v>-3.8</v>
      </c>
      <c r="AM150">
        <v>5</v>
      </c>
      <c r="AN150">
        <v>-6.7</v>
      </c>
      <c r="AO150">
        <v>-0.8</v>
      </c>
      <c r="AP150">
        <v>-1.7</v>
      </c>
      <c r="AQ150">
        <v>-4.3</v>
      </c>
      <c r="AR150">
        <v>-5.7</v>
      </c>
      <c r="AS150">
        <v>3.4</v>
      </c>
      <c r="AT150">
        <v>-1.8</v>
      </c>
      <c r="AU150">
        <v>2.6</v>
      </c>
      <c r="AV150">
        <v>-1.1000000000000001</v>
      </c>
      <c r="AW150">
        <v>-6.5</v>
      </c>
      <c r="AX150">
        <v>1.4</v>
      </c>
      <c r="AY150">
        <v>2.6</v>
      </c>
      <c r="AZ150">
        <v>8.6</v>
      </c>
      <c r="BA150">
        <v>-2.7</v>
      </c>
      <c r="BB150">
        <v>8.4</v>
      </c>
      <c r="BC150">
        <v>-0.1</v>
      </c>
      <c r="BD150">
        <v>5.2</v>
      </c>
      <c r="BE150">
        <v>-1.1000000000000001</v>
      </c>
      <c r="BF150">
        <v>-3.9</v>
      </c>
      <c r="BG150">
        <v>-1.6</v>
      </c>
      <c r="BH150">
        <v>2.2000000000000002</v>
      </c>
      <c r="BI150">
        <v>3.3</v>
      </c>
      <c r="BJ150">
        <v>1.3</v>
      </c>
      <c r="BK150">
        <v>7.7</v>
      </c>
      <c r="BL150">
        <v>0.3</v>
      </c>
      <c r="BM150">
        <v>5.7</v>
      </c>
    </row>
    <row r="151" spans="1:65" x14ac:dyDescent="0.25">
      <c r="A151" s="1">
        <v>41671</v>
      </c>
      <c r="B151" s="3">
        <v>92.1</v>
      </c>
      <c r="C151" s="3">
        <v>99.6</v>
      </c>
      <c r="D151" s="3">
        <v>111.9</v>
      </c>
      <c r="E151" s="3">
        <v>82.9</v>
      </c>
      <c r="F151" s="3">
        <v>102.2</v>
      </c>
      <c r="G151" s="3">
        <v>98.8</v>
      </c>
      <c r="H151" s="3">
        <v>94.6</v>
      </c>
      <c r="I151" s="3">
        <v>90.1</v>
      </c>
      <c r="J151" s="3">
        <v>82.4</v>
      </c>
      <c r="K151" s="3">
        <v>91.7</v>
      </c>
      <c r="L151" s="3">
        <v>88.1</v>
      </c>
      <c r="M151" s="3">
        <v>94.7</v>
      </c>
      <c r="N151" s="3">
        <v>96.2</v>
      </c>
      <c r="O151" s="3">
        <v>98.9</v>
      </c>
      <c r="P151">
        <v>86.3</v>
      </c>
      <c r="Q151">
        <v>80.900000000000006</v>
      </c>
      <c r="R151">
        <v>4.5</v>
      </c>
      <c r="S151">
        <v>4.9000000000000004</v>
      </c>
      <c r="T151">
        <v>24.4</v>
      </c>
      <c r="U151">
        <v>5.2</v>
      </c>
      <c r="V151">
        <v>8</v>
      </c>
      <c r="W151">
        <v>6.3</v>
      </c>
      <c r="X151">
        <v>-0.5</v>
      </c>
      <c r="Y151">
        <v>9.8000000000000007</v>
      </c>
      <c r="Z151">
        <v>-10</v>
      </c>
      <c r="AA151">
        <v>0.9</v>
      </c>
      <c r="AB151">
        <v>0.8</v>
      </c>
      <c r="AC151">
        <v>10.4</v>
      </c>
      <c r="AD151">
        <v>2.6</v>
      </c>
      <c r="AE151">
        <v>5.7</v>
      </c>
      <c r="AF151">
        <v>9.1999999999999993</v>
      </c>
      <c r="AG151">
        <v>4.8</v>
      </c>
      <c r="AH151">
        <v>1.1000000000000001</v>
      </c>
      <c r="AI151">
        <v>1.1000000000000001</v>
      </c>
      <c r="AJ151">
        <v>18.100000000000001</v>
      </c>
      <c r="AK151">
        <v>2.6</v>
      </c>
      <c r="AL151">
        <v>1.8</v>
      </c>
      <c r="AM151">
        <v>5.6</v>
      </c>
      <c r="AN151">
        <v>-3.8</v>
      </c>
      <c r="AO151">
        <v>4.2</v>
      </c>
      <c r="AP151">
        <v>-5.8</v>
      </c>
      <c r="AQ151">
        <v>-1.8</v>
      </c>
      <c r="AR151">
        <v>-2.5</v>
      </c>
      <c r="AS151">
        <v>6.8</v>
      </c>
      <c r="AT151">
        <v>0.4</v>
      </c>
      <c r="AU151">
        <v>4.0999999999999996</v>
      </c>
      <c r="AV151">
        <v>4</v>
      </c>
      <c r="AW151">
        <v>-0.9</v>
      </c>
      <c r="AX151">
        <v>1.9</v>
      </c>
      <c r="AY151">
        <v>3</v>
      </c>
      <c r="AZ151">
        <v>10.6</v>
      </c>
      <c r="BA151">
        <v>-1.9</v>
      </c>
      <c r="BB151">
        <v>8.6</v>
      </c>
      <c r="BC151">
        <v>1.2</v>
      </c>
      <c r="BD151">
        <v>4.8</v>
      </c>
      <c r="BE151">
        <v>0.1</v>
      </c>
      <c r="BF151">
        <v>-4.3</v>
      </c>
      <c r="BG151">
        <v>-1.3</v>
      </c>
      <c r="BH151">
        <v>2.2999999999999998</v>
      </c>
      <c r="BI151">
        <v>4.5</v>
      </c>
      <c r="BJ151">
        <v>1.9</v>
      </c>
      <c r="BK151">
        <v>7.6</v>
      </c>
      <c r="BL151">
        <v>2.2999999999999998</v>
      </c>
      <c r="BM151">
        <v>5.4</v>
      </c>
    </row>
    <row r="152" spans="1:65" x14ac:dyDescent="0.25">
      <c r="A152" s="1">
        <v>41699</v>
      </c>
      <c r="B152" s="3">
        <v>97.1</v>
      </c>
      <c r="C152" s="3">
        <v>105.7</v>
      </c>
      <c r="D152" s="3">
        <v>113.8</v>
      </c>
      <c r="E152" s="3">
        <v>92.1</v>
      </c>
      <c r="F152" s="3">
        <v>100.6</v>
      </c>
      <c r="G152" s="3">
        <v>102.3</v>
      </c>
      <c r="H152" s="3">
        <v>106.2</v>
      </c>
      <c r="I152" s="3">
        <v>97.4</v>
      </c>
      <c r="J152" s="3">
        <v>91.7</v>
      </c>
      <c r="K152" s="3">
        <v>98.7</v>
      </c>
      <c r="L152" s="3">
        <v>92.3</v>
      </c>
      <c r="M152" s="3">
        <v>95.5</v>
      </c>
      <c r="N152" s="3">
        <v>102.6</v>
      </c>
      <c r="O152" s="3">
        <v>105.5</v>
      </c>
      <c r="P152">
        <v>90.7</v>
      </c>
      <c r="Q152">
        <v>87.5</v>
      </c>
      <c r="R152">
        <v>-0.7</v>
      </c>
      <c r="S152">
        <v>7</v>
      </c>
      <c r="T152">
        <v>7.7</v>
      </c>
      <c r="U152">
        <v>13.9</v>
      </c>
      <c r="V152">
        <v>-0.8</v>
      </c>
      <c r="W152">
        <v>12.1</v>
      </c>
      <c r="X152">
        <v>2.5</v>
      </c>
      <c r="Y152">
        <v>2.9</v>
      </c>
      <c r="Z152">
        <v>-3.1</v>
      </c>
      <c r="AA152">
        <v>-2.1</v>
      </c>
      <c r="AB152">
        <v>-5.3</v>
      </c>
      <c r="AC152">
        <v>-3.4</v>
      </c>
      <c r="AD152">
        <v>3.8</v>
      </c>
      <c r="AE152">
        <v>1.8</v>
      </c>
      <c r="AF152">
        <v>-0.8</v>
      </c>
      <c r="AG152">
        <v>-2.8</v>
      </c>
      <c r="AH152">
        <v>0.5</v>
      </c>
      <c r="AI152">
        <v>3</v>
      </c>
      <c r="AJ152">
        <v>14.3</v>
      </c>
      <c r="AK152">
        <v>6.2</v>
      </c>
      <c r="AL152">
        <v>0.9</v>
      </c>
      <c r="AM152">
        <v>7.6</v>
      </c>
      <c r="AN152">
        <v>-1.6</v>
      </c>
      <c r="AO152">
        <v>3.7</v>
      </c>
      <c r="AP152">
        <v>-4.9000000000000004</v>
      </c>
      <c r="AQ152">
        <v>-1.9</v>
      </c>
      <c r="AR152">
        <v>-3.5</v>
      </c>
      <c r="AS152">
        <v>3.1</v>
      </c>
      <c r="AT152">
        <v>1.6</v>
      </c>
      <c r="AU152">
        <v>3.3</v>
      </c>
      <c r="AV152">
        <v>2.2999999999999998</v>
      </c>
      <c r="AW152">
        <v>-1.6</v>
      </c>
      <c r="AX152">
        <v>2</v>
      </c>
      <c r="AY152">
        <v>3.6</v>
      </c>
      <c r="AZ152">
        <v>11.2</v>
      </c>
      <c r="BA152">
        <v>-0.1</v>
      </c>
      <c r="BB152">
        <v>8.5</v>
      </c>
      <c r="BC152">
        <v>2.9</v>
      </c>
      <c r="BD152">
        <v>4.5</v>
      </c>
      <c r="BE152">
        <v>0.6</v>
      </c>
      <c r="BF152">
        <v>-3.7</v>
      </c>
      <c r="BG152">
        <v>-1.3</v>
      </c>
      <c r="BH152">
        <v>2</v>
      </c>
      <c r="BI152">
        <v>4.4000000000000004</v>
      </c>
      <c r="BJ152">
        <v>2.7</v>
      </c>
      <c r="BK152">
        <v>8</v>
      </c>
      <c r="BL152">
        <v>3.2</v>
      </c>
      <c r="BM152">
        <v>4.5999999999999996</v>
      </c>
    </row>
    <row r="153" spans="1:65" x14ac:dyDescent="0.25">
      <c r="A153" s="1">
        <v>41730</v>
      </c>
      <c r="B153" s="3">
        <v>96</v>
      </c>
      <c r="C153" s="3">
        <v>99.2</v>
      </c>
      <c r="D153" s="3">
        <v>106.2</v>
      </c>
      <c r="E153" s="3">
        <v>98.4</v>
      </c>
      <c r="F153" s="3">
        <v>100.6</v>
      </c>
      <c r="G153" s="3">
        <v>90.2</v>
      </c>
      <c r="H153" s="3">
        <v>106.4</v>
      </c>
      <c r="I153" s="3">
        <v>93.3</v>
      </c>
      <c r="J153" s="3">
        <v>94.1</v>
      </c>
      <c r="K153" s="3">
        <v>92</v>
      </c>
      <c r="L153" s="3">
        <v>93.7</v>
      </c>
      <c r="M153" s="3">
        <v>92.8</v>
      </c>
      <c r="N153" s="3">
        <v>97.6</v>
      </c>
      <c r="O153" s="3">
        <v>103.1</v>
      </c>
      <c r="P153">
        <v>104.1</v>
      </c>
      <c r="Q153">
        <v>99.8</v>
      </c>
      <c r="R153">
        <v>-5.8</v>
      </c>
      <c r="S153">
        <v>1.4</v>
      </c>
      <c r="T153">
        <v>1.4</v>
      </c>
      <c r="U153">
        <v>37.200000000000003</v>
      </c>
      <c r="V153">
        <v>-5</v>
      </c>
      <c r="W153">
        <v>3.1</v>
      </c>
      <c r="X153">
        <v>-0.8</v>
      </c>
      <c r="Y153">
        <v>-4.7</v>
      </c>
      <c r="Z153">
        <v>-2</v>
      </c>
      <c r="AA153">
        <v>-7.5</v>
      </c>
      <c r="AB153">
        <v>-8.8000000000000007</v>
      </c>
      <c r="AC153">
        <v>-13.2</v>
      </c>
      <c r="AD153">
        <v>-6.5</v>
      </c>
      <c r="AE153">
        <v>-10.3</v>
      </c>
      <c r="AF153">
        <v>3.8</v>
      </c>
      <c r="AG153">
        <v>-1.2</v>
      </c>
      <c r="AH153">
        <v>-1.2</v>
      </c>
      <c r="AI153">
        <v>2.6</v>
      </c>
      <c r="AJ153">
        <v>10.9</v>
      </c>
      <c r="AK153">
        <v>13</v>
      </c>
      <c r="AL153">
        <v>-0.6</v>
      </c>
      <c r="AM153">
        <v>6.6</v>
      </c>
      <c r="AN153">
        <v>-1.4</v>
      </c>
      <c r="AO153">
        <v>1.5</v>
      </c>
      <c r="AP153">
        <v>-4.0999999999999996</v>
      </c>
      <c r="AQ153">
        <v>-3.3</v>
      </c>
      <c r="AR153">
        <v>-4.9000000000000004</v>
      </c>
      <c r="AS153">
        <v>-1.5</v>
      </c>
      <c r="AT153">
        <v>-0.6</v>
      </c>
      <c r="AU153">
        <v>-0.6</v>
      </c>
      <c r="AV153">
        <v>2.7</v>
      </c>
      <c r="AW153">
        <v>-1.5</v>
      </c>
      <c r="AX153">
        <v>0.8</v>
      </c>
      <c r="AY153">
        <v>2.8</v>
      </c>
      <c r="AZ153">
        <v>10</v>
      </c>
      <c r="BA153">
        <v>4.0999999999999996</v>
      </c>
      <c r="BB153">
        <v>6.6</v>
      </c>
      <c r="BC153">
        <v>2.8</v>
      </c>
      <c r="BD153">
        <v>3.2</v>
      </c>
      <c r="BE153">
        <v>-0.1</v>
      </c>
      <c r="BF153">
        <v>-4</v>
      </c>
      <c r="BG153">
        <v>-1.9</v>
      </c>
      <c r="BH153">
        <v>0.2</v>
      </c>
      <c r="BI153">
        <v>2.1</v>
      </c>
      <c r="BJ153">
        <v>1.3</v>
      </c>
      <c r="BK153">
        <v>5.7</v>
      </c>
      <c r="BL153">
        <v>4.0999999999999996</v>
      </c>
      <c r="BM153">
        <v>3.5</v>
      </c>
    </row>
    <row r="154" spans="1:65" x14ac:dyDescent="0.25">
      <c r="A154" s="1">
        <v>41760</v>
      </c>
      <c r="B154" s="3">
        <v>101.5</v>
      </c>
      <c r="C154" s="3">
        <v>98.2</v>
      </c>
      <c r="D154" s="3">
        <v>100</v>
      </c>
      <c r="E154" s="3">
        <v>108.4</v>
      </c>
      <c r="F154" s="3">
        <v>104.1</v>
      </c>
      <c r="G154" s="3">
        <v>90</v>
      </c>
      <c r="H154" s="3">
        <v>104.2</v>
      </c>
      <c r="I154" s="3">
        <v>101.5</v>
      </c>
      <c r="J154" s="3">
        <v>96.3</v>
      </c>
      <c r="K154" s="3">
        <v>93.7</v>
      </c>
      <c r="L154" s="3">
        <v>103.7</v>
      </c>
      <c r="M154" s="3">
        <v>102.3</v>
      </c>
      <c r="N154" s="3">
        <v>102.7</v>
      </c>
      <c r="O154" s="3">
        <v>107.2</v>
      </c>
      <c r="P154">
        <v>113.3</v>
      </c>
      <c r="Q154">
        <v>118.9</v>
      </c>
      <c r="R154">
        <v>-3.3</v>
      </c>
      <c r="S154">
        <v>-2.1</v>
      </c>
      <c r="T154">
        <v>-3.3</v>
      </c>
      <c r="U154">
        <v>27.5</v>
      </c>
      <c r="V154">
        <v>0.3</v>
      </c>
      <c r="W154">
        <v>1.7</v>
      </c>
      <c r="X154">
        <v>-7.1</v>
      </c>
      <c r="Y154">
        <v>-4.0999999999999996</v>
      </c>
      <c r="Z154">
        <v>0.3</v>
      </c>
      <c r="AA154">
        <v>-7.2</v>
      </c>
      <c r="AB154">
        <v>-3.8</v>
      </c>
      <c r="AC154">
        <v>-5.7</v>
      </c>
      <c r="AD154">
        <v>-0.2</v>
      </c>
      <c r="AE154">
        <v>-7.3</v>
      </c>
      <c r="AF154">
        <v>1.1000000000000001</v>
      </c>
      <c r="AG154">
        <v>4</v>
      </c>
      <c r="AH154">
        <v>-1.6</v>
      </c>
      <c r="AI154">
        <v>1.7</v>
      </c>
      <c r="AJ154">
        <v>8</v>
      </c>
      <c r="AK154">
        <v>16</v>
      </c>
      <c r="AL154">
        <v>-0.4</v>
      </c>
      <c r="AM154">
        <v>5.7</v>
      </c>
      <c r="AN154">
        <v>-2.6</v>
      </c>
      <c r="AO154">
        <v>0.3</v>
      </c>
      <c r="AP154">
        <v>-3.3</v>
      </c>
      <c r="AQ154">
        <v>-4.0999999999999996</v>
      </c>
      <c r="AR154">
        <v>-4.7</v>
      </c>
      <c r="AS154">
        <v>-2.4</v>
      </c>
      <c r="AT154">
        <v>-0.5</v>
      </c>
      <c r="AU154">
        <v>-2.1</v>
      </c>
      <c r="AV154">
        <v>2.2999999999999998</v>
      </c>
      <c r="AW154">
        <v>-0.1</v>
      </c>
      <c r="AX154">
        <v>0.3</v>
      </c>
      <c r="AY154">
        <v>2.2999999999999998</v>
      </c>
      <c r="AZ154">
        <v>9.1</v>
      </c>
      <c r="BA154">
        <v>8.1</v>
      </c>
      <c r="BB154">
        <v>6</v>
      </c>
      <c r="BC154">
        <v>2.8</v>
      </c>
      <c r="BD154">
        <v>2</v>
      </c>
      <c r="BE154">
        <v>-0.7</v>
      </c>
      <c r="BF154">
        <v>-3.8</v>
      </c>
      <c r="BG154">
        <v>-2.2000000000000002</v>
      </c>
      <c r="BH154">
        <v>-0.7</v>
      </c>
      <c r="BI154">
        <v>1.4</v>
      </c>
      <c r="BJ154">
        <v>1.4</v>
      </c>
      <c r="BK154">
        <v>4.5</v>
      </c>
      <c r="BL154">
        <v>4.5999999999999996</v>
      </c>
      <c r="BM154">
        <v>4.2</v>
      </c>
    </row>
    <row r="155" spans="1:65" x14ac:dyDescent="0.25">
      <c r="A155" s="1">
        <v>41791</v>
      </c>
      <c r="B155" s="3">
        <v>94.6</v>
      </c>
      <c r="C155" s="3">
        <v>89.7</v>
      </c>
      <c r="D155" s="3">
        <v>83.2</v>
      </c>
      <c r="E155" s="3">
        <v>107.2</v>
      </c>
      <c r="F155" s="3">
        <v>93.6</v>
      </c>
      <c r="G155" s="3">
        <v>79.3</v>
      </c>
      <c r="H155" s="3">
        <v>95.5</v>
      </c>
      <c r="I155" s="3">
        <v>96.2</v>
      </c>
      <c r="J155" s="3">
        <v>97.6</v>
      </c>
      <c r="K155" s="3">
        <v>95</v>
      </c>
      <c r="L155" s="3">
        <v>98</v>
      </c>
      <c r="M155" s="3">
        <v>87.5</v>
      </c>
      <c r="N155" s="3">
        <v>93.1</v>
      </c>
      <c r="O155" s="3">
        <v>96</v>
      </c>
      <c r="P155">
        <v>103.3</v>
      </c>
      <c r="Q155">
        <v>122.1</v>
      </c>
      <c r="R155">
        <v>-7</v>
      </c>
      <c r="S155">
        <v>-8.1999999999999993</v>
      </c>
      <c r="T155">
        <v>-15.2</v>
      </c>
      <c r="U155">
        <v>6.6</v>
      </c>
      <c r="V155">
        <v>-6.8</v>
      </c>
      <c r="W155">
        <v>-7.3</v>
      </c>
      <c r="X155">
        <v>-12</v>
      </c>
      <c r="Y155">
        <v>-6.2</v>
      </c>
      <c r="Z155">
        <v>4</v>
      </c>
      <c r="AA155">
        <v>-1.3</v>
      </c>
      <c r="AB155">
        <v>-6.6</v>
      </c>
      <c r="AC155">
        <v>-14.7</v>
      </c>
      <c r="AD155">
        <v>-7.3</v>
      </c>
      <c r="AE155">
        <v>-12.2</v>
      </c>
      <c r="AF155">
        <v>-7</v>
      </c>
      <c r="AG155">
        <v>2.8</v>
      </c>
      <c r="AH155">
        <v>-2.6</v>
      </c>
      <c r="AI155">
        <v>0.1</v>
      </c>
      <c r="AJ155">
        <v>4.2</v>
      </c>
      <c r="AK155">
        <v>14.1</v>
      </c>
      <c r="AL155">
        <v>-1.5</v>
      </c>
      <c r="AM155">
        <v>3.7</v>
      </c>
      <c r="AN155">
        <v>-4.2</v>
      </c>
      <c r="AO155">
        <v>-0.9</v>
      </c>
      <c r="AP155">
        <v>-2.1</v>
      </c>
      <c r="AQ155">
        <v>-3.7</v>
      </c>
      <c r="AR155">
        <v>-5</v>
      </c>
      <c r="AS155">
        <v>-4.5</v>
      </c>
      <c r="AT155">
        <v>-1.6</v>
      </c>
      <c r="AU155">
        <v>-3.8</v>
      </c>
      <c r="AV155">
        <v>0.5</v>
      </c>
      <c r="AW155">
        <v>0.5</v>
      </c>
      <c r="AX155">
        <v>-0.6</v>
      </c>
      <c r="AY155">
        <v>1.1000000000000001</v>
      </c>
      <c r="AZ155">
        <v>7.8</v>
      </c>
      <c r="BA155">
        <v>9</v>
      </c>
      <c r="BB155">
        <v>4.7</v>
      </c>
      <c r="BC155">
        <v>2.1</v>
      </c>
      <c r="BD155">
        <v>0.1</v>
      </c>
      <c r="BE155">
        <v>-1.4</v>
      </c>
      <c r="BF155">
        <v>-3</v>
      </c>
      <c r="BG155">
        <v>-2.5</v>
      </c>
      <c r="BH155">
        <v>-1.8</v>
      </c>
      <c r="BI155">
        <v>0</v>
      </c>
      <c r="BJ155">
        <v>0.5</v>
      </c>
      <c r="BK155">
        <v>2.5</v>
      </c>
      <c r="BL155">
        <v>3.7</v>
      </c>
      <c r="BM155">
        <v>4</v>
      </c>
    </row>
    <row r="156" spans="1:65" x14ac:dyDescent="0.25">
      <c r="A156" s="1">
        <v>41821</v>
      </c>
      <c r="B156" s="3">
        <v>104</v>
      </c>
      <c r="C156" s="3">
        <v>100.8</v>
      </c>
      <c r="D156" s="3">
        <v>104.5</v>
      </c>
      <c r="E156" s="3">
        <v>111.5</v>
      </c>
      <c r="F156" s="3">
        <v>111.9</v>
      </c>
      <c r="G156" s="3">
        <v>83.8</v>
      </c>
      <c r="H156" s="3">
        <v>106.9</v>
      </c>
      <c r="I156" s="3">
        <v>102.9</v>
      </c>
      <c r="J156" s="3">
        <v>107.4</v>
      </c>
      <c r="K156" s="3">
        <v>101.8</v>
      </c>
      <c r="L156" s="3">
        <v>104.3</v>
      </c>
      <c r="M156" s="3">
        <v>104.5</v>
      </c>
      <c r="N156" s="3">
        <v>105.1</v>
      </c>
      <c r="O156" s="3">
        <v>107.3</v>
      </c>
      <c r="P156">
        <v>118.7</v>
      </c>
      <c r="Q156">
        <v>125.1</v>
      </c>
      <c r="R156">
        <v>-3.8</v>
      </c>
      <c r="S156">
        <v>-2.8</v>
      </c>
      <c r="T156">
        <v>-1.7</v>
      </c>
      <c r="U156">
        <v>-1</v>
      </c>
      <c r="V156">
        <v>-1.6</v>
      </c>
      <c r="W156">
        <v>-4.3</v>
      </c>
      <c r="X156">
        <v>-7.2</v>
      </c>
      <c r="Y156">
        <v>-3.8</v>
      </c>
      <c r="Z156">
        <v>10.8</v>
      </c>
      <c r="AA156">
        <v>-1.5</v>
      </c>
      <c r="AB156">
        <v>-6.3</v>
      </c>
      <c r="AC156">
        <v>-6.4</v>
      </c>
      <c r="AD156">
        <v>-2.8</v>
      </c>
      <c r="AE156">
        <v>-10.7</v>
      </c>
      <c r="AF156">
        <v>5</v>
      </c>
      <c r="AG156">
        <v>-2.2999999999999998</v>
      </c>
      <c r="AH156">
        <v>-2.7</v>
      </c>
      <c r="AI156">
        <v>-0.4</v>
      </c>
      <c r="AJ156">
        <v>3.3</v>
      </c>
      <c r="AK156">
        <v>11.4</v>
      </c>
      <c r="AL156">
        <v>-1.5</v>
      </c>
      <c r="AM156">
        <v>2.6</v>
      </c>
      <c r="AN156">
        <v>-4.7</v>
      </c>
      <c r="AO156">
        <v>-1.3</v>
      </c>
      <c r="AP156">
        <v>-0.2</v>
      </c>
      <c r="AQ156">
        <v>-3.4</v>
      </c>
      <c r="AR156">
        <v>-5.2</v>
      </c>
      <c r="AS156">
        <v>-4.8</v>
      </c>
      <c r="AT156">
        <v>-1.8</v>
      </c>
      <c r="AU156">
        <v>-4.9000000000000004</v>
      </c>
      <c r="AV156">
        <v>1.2</v>
      </c>
      <c r="AW156">
        <v>-0.1</v>
      </c>
      <c r="AX156">
        <v>-1.2</v>
      </c>
      <c r="AY156">
        <v>0</v>
      </c>
      <c r="AZ156">
        <v>5.3</v>
      </c>
      <c r="BA156">
        <v>8.1999999999999993</v>
      </c>
      <c r="BB156">
        <v>3.4</v>
      </c>
      <c r="BC156">
        <v>1.4</v>
      </c>
      <c r="BD156">
        <v>-1.7</v>
      </c>
      <c r="BE156">
        <v>-1.8</v>
      </c>
      <c r="BF156">
        <v>-1.4</v>
      </c>
      <c r="BG156">
        <v>-2.7</v>
      </c>
      <c r="BH156">
        <v>-2.7</v>
      </c>
      <c r="BI156">
        <v>-1</v>
      </c>
      <c r="BJ156">
        <v>-0.1</v>
      </c>
      <c r="BK156">
        <v>0.2</v>
      </c>
      <c r="BL156">
        <v>4.3</v>
      </c>
      <c r="BM156">
        <v>3.2</v>
      </c>
    </row>
    <row r="157" spans="1:65" x14ac:dyDescent="0.25">
      <c r="A157" s="1">
        <v>41852</v>
      </c>
      <c r="B157" s="3">
        <v>106</v>
      </c>
      <c r="C157" s="3">
        <v>100</v>
      </c>
      <c r="D157" s="3">
        <v>107.3</v>
      </c>
      <c r="E157" s="3">
        <v>115</v>
      </c>
      <c r="F157" s="3">
        <v>116.4</v>
      </c>
      <c r="G157" s="3">
        <v>91.1</v>
      </c>
      <c r="H157" s="3">
        <v>99.9</v>
      </c>
      <c r="I157" s="3">
        <v>103.6</v>
      </c>
      <c r="J157" s="3">
        <v>112.2</v>
      </c>
      <c r="K157" s="3">
        <v>98</v>
      </c>
      <c r="L157" s="3">
        <v>108.6</v>
      </c>
      <c r="M157" s="3">
        <v>105.7</v>
      </c>
      <c r="N157" s="3">
        <v>103.4</v>
      </c>
      <c r="O157" s="3">
        <v>110</v>
      </c>
      <c r="P157">
        <v>114.8</v>
      </c>
      <c r="Q157">
        <v>137.19999999999999</v>
      </c>
      <c r="R157">
        <v>-5.4</v>
      </c>
      <c r="S157">
        <v>-4.0999999999999996</v>
      </c>
      <c r="T157">
        <v>-8</v>
      </c>
      <c r="U157">
        <v>6</v>
      </c>
      <c r="V157">
        <v>-1.3</v>
      </c>
      <c r="W157">
        <v>-1.1000000000000001</v>
      </c>
      <c r="X157">
        <v>-9.6999999999999993</v>
      </c>
      <c r="Y157">
        <v>-5.5</v>
      </c>
      <c r="Z157">
        <v>13.7</v>
      </c>
      <c r="AA157">
        <v>-0.7</v>
      </c>
      <c r="AB157">
        <v>-8.6</v>
      </c>
      <c r="AC157">
        <v>-10.3</v>
      </c>
      <c r="AD157">
        <v>-6</v>
      </c>
      <c r="AE157">
        <v>-7.4</v>
      </c>
      <c r="AF157">
        <v>0.1</v>
      </c>
      <c r="AG157">
        <v>3.7</v>
      </c>
      <c r="AH157">
        <v>-3.1</v>
      </c>
      <c r="AI157">
        <v>-0.9</v>
      </c>
      <c r="AJ157">
        <v>1.7</v>
      </c>
      <c r="AK157">
        <v>10.6</v>
      </c>
      <c r="AL157">
        <v>-1.5</v>
      </c>
      <c r="AM157">
        <v>2.1</v>
      </c>
      <c r="AN157">
        <v>-5.3</v>
      </c>
      <c r="AO157">
        <v>-1.9</v>
      </c>
      <c r="AP157">
        <v>1.6</v>
      </c>
      <c r="AQ157">
        <v>-3</v>
      </c>
      <c r="AR157">
        <v>-5.7</v>
      </c>
      <c r="AS157">
        <v>-5.6</v>
      </c>
      <c r="AT157">
        <v>-2.4</v>
      </c>
      <c r="AU157">
        <v>-5.3</v>
      </c>
      <c r="AV157">
        <v>1.1000000000000001</v>
      </c>
      <c r="AW157">
        <v>0.5</v>
      </c>
      <c r="AX157">
        <v>-1.8</v>
      </c>
      <c r="AY157">
        <v>-0.8</v>
      </c>
      <c r="AZ157">
        <v>4.4000000000000004</v>
      </c>
      <c r="BA157">
        <v>8.5</v>
      </c>
      <c r="BB157">
        <v>2.2000000000000002</v>
      </c>
      <c r="BC157">
        <v>1.2</v>
      </c>
      <c r="BD157">
        <v>-3.1</v>
      </c>
      <c r="BE157">
        <v>-2.1</v>
      </c>
      <c r="BF157">
        <v>0.3</v>
      </c>
      <c r="BG157">
        <v>-2.4</v>
      </c>
      <c r="BH157">
        <v>-3.6</v>
      </c>
      <c r="BI157">
        <v>-2.2999999999999998</v>
      </c>
      <c r="BJ157">
        <v>-0.8</v>
      </c>
      <c r="BK157">
        <v>-1</v>
      </c>
      <c r="BL157">
        <v>4.3</v>
      </c>
      <c r="BM157">
        <v>3.2</v>
      </c>
    </row>
    <row r="158" spans="1:65" x14ac:dyDescent="0.25">
      <c r="A158" s="1">
        <v>41883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65" x14ac:dyDescent="0.25">
      <c r="A159" s="1">
        <v>41913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65" x14ac:dyDescent="0.25">
      <c r="A160" s="1">
        <v>41944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</row>
    <row r="161" spans="1:65" x14ac:dyDescent="0.25">
      <c r="A161" s="1">
        <v>41974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</row>
  </sheetData>
  <mergeCells count="8">
    <mergeCell ref="A1:A5"/>
    <mergeCell ref="B1:BM1"/>
    <mergeCell ref="B2:BM2"/>
    <mergeCell ref="B3:BM3"/>
    <mergeCell ref="AX4:BM4"/>
    <mergeCell ref="AH4:AW4"/>
    <mergeCell ref="R4:AG4"/>
    <mergeCell ref="B4:Q4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T56"/>
  <sheetViews>
    <sheetView workbookViewId="0">
      <pane xSplit="19" ySplit="28" topLeftCell="T35" activePane="bottomRight" state="frozen"/>
      <selection pane="topRight" activeCell="T1" sqref="T1"/>
      <selection pane="bottomLeft" activeCell="A29" sqref="A29"/>
      <selection pane="bottomRight"/>
    </sheetView>
  </sheetViews>
  <sheetFormatPr defaultRowHeight="15" x14ac:dyDescent="0.25"/>
  <cols>
    <col min="1" max="1" width="19.28515625" customWidth="1"/>
    <col min="19" max="19" width="34.28515625" customWidth="1"/>
    <col min="20" max="20" width="22.7109375" customWidth="1"/>
  </cols>
  <sheetData>
    <row r="1" spans="1:20" x14ac:dyDescent="0.25">
      <c r="A1" s="158" t="s">
        <v>193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x14ac:dyDescent="0.25">
      <c r="A2" s="10"/>
      <c r="B2" s="234" t="s">
        <v>91</v>
      </c>
      <c r="C2" s="235"/>
      <c r="D2" s="235"/>
      <c r="E2" s="235"/>
      <c r="F2" s="235"/>
      <c r="G2" s="235"/>
      <c r="H2" s="235"/>
      <c r="I2" s="235"/>
      <c r="J2" s="235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25">
      <c r="A3" s="10"/>
      <c r="B3" s="234" t="s">
        <v>93</v>
      </c>
      <c r="C3" s="235"/>
      <c r="D3" s="235"/>
      <c r="E3" s="235"/>
      <c r="F3" s="235"/>
      <c r="G3" s="235"/>
      <c r="H3" s="235"/>
      <c r="I3" s="235"/>
      <c r="J3" s="235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10"/>
      <c r="B24" s="238" t="s">
        <v>82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10"/>
      <c r="P24" s="10"/>
      <c r="Q24" s="10"/>
      <c r="R24" s="10"/>
      <c r="S24" s="10"/>
      <c r="T24" s="10"/>
    </row>
    <row r="25" spans="1:20" x14ac:dyDescent="0.25">
      <c r="A25" s="10"/>
      <c r="B25" s="238" t="s">
        <v>83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10"/>
      <c r="P25" s="10"/>
      <c r="Q25" s="10"/>
      <c r="R25" s="10"/>
      <c r="S25" s="10"/>
      <c r="T25" s="10"/>
    </row>
    <row r="26" spans="1:20" x14ac:dyDescent="0.25">
      <c r="A26" s="10"/>
      <c r="B26" s="65" t="s">
        <v>45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s="24" customFormat="1" ht="23.25" customHeight="1" x14ac:dyDescent="0.25"/>
    <row r="29" spans="1:20" s="24" customFormat="1" x14ac:dyDescent="0.25"/>
    <row r="30" spans="1:20" s="24" customFormat="1" x14ac:dyDescent="0.25"/>
    <row r="31" spans="1:20" s="24" customFormat="1" x14ac:dyDescent="0.25"/>
    <row r="32" spans="1:20" s="24" customFormat="1" x14ac:dyDescent="0.25"/>
    <row r="33" s="24" customFormat="1" x14ac:dyDescent="0.25"/>
    <row r="34" s="24" customFormat="1" x14ac:dyDescent="0.25"/>
    <row r="35" s="24" customFormat="1" x14ac:dyDescent="0.25"/>
    <row r="36" s="24" customFormat="1" x14ac:dyDescent="0.25"/>
    <row r="37" s="24" customFormat="1" x14ac:dyDescent="0.25"/>
    <row r="38" s="24" customFormat="1" x14ac:dyDescent="0.25"/>
    <row r="39" s="24" customFormat="1" x14ac:dyDescent="0.25"/>
    <row r="40" s="24" customFormat="1" x14ac:dyDescent="0.25"/>
    <row r="41" s="24" customFormat="1" x14ac:dyDescent="0.25"/>
    <row r="42" s="24" customFormat="1" x14ac:dyDescent="0.25"/>
    <row r="43" s="24" customFormat="1" x14ac:dyDescent="0.25"/>
    <row r="44" s="24" customFormat="1" x14ac:dyDescent="0.25"/>
    <row r="45" s="24" customFormat="1" x14ac:dyDescent="0.25"/>
    <row r="46" s="24" customFormat="1" x14ac:dyDescent="0.25"/>
    <row r="47" s="24" customFormat="1" x14ac:dyDescent="0.25"/>
    <row r="48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</sheetData>
  <mergeCells count="4">
    <mergeCell ref="B2:J2"/>
    <mergeCell ref="B3:J3"/>
    <mergeCell ref="B24:N24"/>
    <mergeCell ref="B25:N25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theme="1"/>
  </sheetPr>
  <dimension ref="A1:AN84"/>
  <sheetViews>
    <sheetView topLeftCell="G58" workbookViewId="0">
      <selection activeCell="L67" sqref="L67"/>
    </sheetView>
  </sheetViews>
  <sheetFormatPr defaultRowHeight="15" x14ac:dyDescent="0.25"/>
  <cols>
    <col min="3" max="3" width="11.28515625" customWidth="1"/>
    <col min="5" max="5" width="10.42578125" customWidth="1"/>
    <col min="8" max="8" width="16.42578125" customWidth="1"/>
    <col min="11" max="11" width="13.140625" customWidth="1"/>
    <col min="14" max="14" width="16.7109375" bestFit="1" customWidth="1"/>
    <col min="19" max="19" width="36.28515625" bestFit="1" customWidth="1"/>
  </cols>
  <sheetData>
    <row r="1" spans="1:27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7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7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1:27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spans="1:27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7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1:27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27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</row>
    <row r="17" spans="1:40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</row>
    <row r="18" spans="1:40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40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1:40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40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spans="1:4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</row>
    <row r="23" spans="1:40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1:40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</row>
    <row r="25" spans="1:40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40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</row>
    <row r="27" spans="1:40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</row>
    <row r="28" spans="1:40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</row>
    <row r="29" spans="1:40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240" t="s">
        <v>87</v>
      </c>
      <c r="Q29" s="240"/>
      <c r="R29" s="240"/>
      <c r="S29" s="240"/>
      <c r="T29" s="240"/>
      <c r="U29" s="240"/>
      <c r="V29" s="46"/>
      <c r="W29" s="240" t="s">
        <v>84</v>
      </c>
      <c r="X29" s="240"/>
      <c r="Y29" s="240"/>
      <c r="Z29" s="240"/>
      <c r="AA29" s="240"/>
      <c r="AB29" s="240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</row>
    <row r="30" spans="1:40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61" t="s">
        <v>8</v>
      </c>
      <c r="Q30" s="144">
        <f>'1.5'!C9+ROW()/1000000</f>
        <v>0.70002999999999993</v>
      </c>
      <c r="R30" s="48">
        <f t="shared" ref="R30:R44" si="0">_xlfn.RANK.EQ(Q30,$Q$30:$Q$44,0)</f>
        <v>9</v>
      </c>
      <c r="S30" s="48">
        <v>1</v>
      </c>
      <c r="T30" s="48" t="str">
        <f t="shared" ref="T30:T44" si="1">INDEX($P$30:$P$44,MATCH(S30,$R$30:$R$44,0))</f>
        <v>Rio Grande do Sul</v>
      </c>
      <c r="U30" s="145">
        <f t="shared" ref="U30:U44" si="2">INDEX($Q$30:$Q$44,MATCH(S30,$R$30:$R$44,0))</f>
        <v>4.200043</v>
      </c>
      <c r="V30" s="46"/>
      <c r="W30" s="47" t="s">
        <v>8</v>
      </c>
      <c r="X30" s="144">
        <f>'1.5'!E9+ROW()/100000</f>
        <v>-3.0996999999999999</v>
      </c>
      <c r="Y30" s="48">
        <f t="shared" ref="Y30:Y44" si="3">_xlfn.RANK.EQ(X30,$X$30:$X$45,0)</f>
        <v>12</v>
      </c>
      <c r="Z30" s="48">
        <v>1</v>
      </c>
      <c r="AA30" s="48" t="str">
        <f t="shared" ref="AA30:AA44" si="4">INDEX($W$30:$W$45,MATCH(Z30,$Y$30:$Y$45,0))</f>
        <v>Pará</v>
      </c>
      <c r="AB30" s="145">
        <f t="shared" ref="AB30:AB44" si="5">INDEX($X$30:$X$45,MATCH(Z30,$Y$30:$Y$45,0))</f>
        <v>10.60033</v>
      </c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</row>
    <row r="31" spans="1:40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61" t="s">
        <v>9</v>
      </c>
      <c r="Q31" s="144">
        <f>'1.5'!C10+ROW()/1000000</f>
        <v>-1.1999690000000001</v>
      </c>
      <c r="R31" s="48">
        <f t="shared" si="0"/>
        <v>12</v>
      </c>
      <c r="S31" s="48">
        <v>2</v>
      </c>
      <c r="T31" s="48" t="str">
        <f t="shared" si="1"/>
        <v>Goiás</v>
      </c>
      <c r="U31" s="145">
        <f t="shared" si="2"/>
        <v>3.3000439999999998</v>
      </c>
      <c r="V31" s="46"/>
      <c r="W31" s="47" t="s">
        <v>9</v>
      </c>
      <c r="X31" s="144">
        <f>'1.5'!E10+ROW()/100000</f>
        <v>-0.89968999999999999</v>
      </c>
      <c r="Y31" s="48">
        <f t="shared" si="3"/>
        <v>7</v>
      </c>
      <c r="Z31" s="48">
        <v>2</v>
      </c>
      <c r="AA31" s="48" t="str">
        <f t="shared" si="4"/>
        <v>Pernambuco</v>
      </c>
      <c r="AB31" s="145">
        <f t="shared" si="5"/>
        <v>2.1003500000000002</v>
      </c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</row>
    <row r="32" spans="1:40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61" t="s">
        <v>10</v>
      </c>
      <c r="Q32" s="144">
        <f>'1.5'!C11+ROW()/1000000</f>
        <v>-4.499968</v>
      </c>
      <c r="R32" s="48">
        <f t="shared" si="0"/>
        <v>15</v>
      </c>
      <c r="S32" s="48">
        <v>3</v>
      </c>
      <c r="T32" s="48" t="str">
        <f t="shared" si="1"/>
        <v>Espírito Santo</v>
      </c>
      <c r="U32" s="145">
        <f t="shared" si="2"/>
        <v>3.2000380000000002</v>
      </c>
      <c r="V32" s="46"/>
      <c r="W32" s="47" t="s">
        <v>10</v>
      </c>
      <c r="X32" s="144">
        <f>'1.5'!E11+ROW()/100000</f>
        <v>1.7003200000000001</v>
      </c>
      <c r="Y32" s="48">
        <f t="shared" si="3"/>
        <v>3</v>
      </c>
      <c r="Z32" s="48">
        <v>3</v>
      </c>
      <c r="AA32" s="48" t="str">
        <f t="shared" si="4"/>
        <v>Amazonas</v>
      </c>
      <c r="AB32" s="145">
        <f t="shared" si="5"/>
        <v>1.7003200000000001</v>
      </c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</row>
    <row r="33" spans="1:40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61" t="s">
        <v>11</v>
      </c>
      <c r="Q33" s="144">
        <f>'1.5'!C12+ROW()/1000000</f>
        <v>2.0000330000000002</v>
      </c>
      <c r="R33" s="48">
        <f t="shared" si="0"/>
        <v>7</v>
      </c>
      <c r="S33" s="48">
        <v>4</v>
      </c>
      <c r="T33" s="48" t="str">
        <f t="shared" si="1"/>
        <v>Ceará</v>
      </c>
      <c r="U33" s="145">
        <f t="shared" si="2"/>
        <v>2.8000339999999997</v>
      </c>
      <c r="V33" s="46"/>
      <c r="W33" s="47" t="s">
        <v>11</v>
      </c>
      <c r="X33" s="144">
        <f>'1.5'!E12+ROW()/100000</f>
        <v>10.60033</v>
      </c>
      <c r="Y33" s="48">
        <f t="shared" si="3"/>
        <v>1</v>
      </c>
      <c r="Z33" s="48">
        <v>4</v>
      </c>
      <c r="AA33" s="48" t="str">
        <f t="shared" si="4"/>
        <v>Espírito Santo</v>
      </c>
      <c r="AB33" s="145">
        <f t="shared" si="5"/>
        <v>1.6003800000000001</v>
      </c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</row>
    <row r="34" spans="1:40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61" t="s">
        <v>12</v>
      </c>
      <c r="Q34" s="144">
        <f>'1.5'!C13+ROW()/1000000</f>
        <v>2.8000339999999997</v>
      </c>
      <c r="R34" s="48">
        <f t="shared" si="0"/>
        <v>4</v>
      </c>
      <c r="S34" s="48">
        <v>5</v>
      </c>
      <c r="T34" s="48" t="str">
        <f t="shared" si="1"/>
        <v>Pernambuco</v>
      </c>
      <c r="U34" s="145">
        <f t="shared" si="2"/>
        <v>2.7000350000000002</v>
      </c>
      <c r="V34" s="46"/>
      <c r="W34" s="47" t="s">
        <v>12</v>
      </c>
      <c r="X34" s="144">
        <f>'1.5'!E13+ROW()/100000</f>
        <v>-1.49966</v>
      </c>
      <c r="Y34" s="48">
        <f t="shared" si="3"/>
        <v>8</v>
      </c>
      <c r="Z34" s="48">
        <v>5</v>
      </c>
      <c r="AA34" s="48" t="str">
        <f t="shared" si="4"/>
        <v>Mato Grosso</v>
      </c>
      <c r="AB34" s="145">
        <f t="shared" si="5"/>
        <v>1.1004500000000002</v>
      </c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</row>
    <row r="35" spans="1:40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61" t="s">
        <v>13</v>
      </c>
      <c r="Q35" s="144">
        <f>'1.5'!C14+ROW()/1000000</f>
        <v>2.7000350000000002</v>
      </c>
      <c r="R35" s="48">
        <f t="shared" si="0"/>
        <v>5</v>
      </c>
      <c r="S35" s="48">
        <v>6</v>
      </c>
      <c r="T35" s="48" t="str">
        <f t="shared" si="1"/>
        <v>Paraná</v>
      </c>
      <c r="U35" s="145">
        <f t="shared" si="2"/>
        <v>2.100041</v>
      </c>
      <c r="V35" s="46"/>
      <c r="W35" s="47" t="s">
        <v>13</v>
      </c>
      <c r="X35" s="144">
        <f>'1.5'!E14+ROW()/100000</f>
        <v>2.1003500000000002</v>
      </c>
      <c r="Y35" s="48">
        <f t="shared" si="3"/>
        <v>2</v>
      </c>
      <c r="Z35" s="48">
        <v>6</v>
      </c>
      <c r="AA35" s="48" t="str">
        <f t="shared" si="4"/>
        <v>Goiás</v>
      </c>
      <c r="AB35" s="145">
        <f t="shared" si="5"/>
        <v>0.50044</v>
      </c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</row>
    <row r="36" spans="1:40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61" t="s">
        <v>14</v>
      </c>
      <c r="Q36" s="144">
        <f>'1.5'!C15+ROW()/1000000</f>
        <v>-4.1999640000000005</v>
      </c>
      <c r="R36" s="48">
        <f t="shared" si="0"/>
        <v>14</v>
      </c>
      <c r="S36" s="62">
        <v>7</v>
      </c>
      <c r="T36" s="48" t="str">
        <f t="shared" si="1"/>
        <v>Pará</v>
      </c>
      <c r="U36" s="145">
        <f t="shared" si="2"/>
        <v>2.0000330000000002</v>
      </c>
      <c r="V36" s="46"/>
      <c r="W36" s="47" t="s">
        <v>14</v>
      </c>
      <c r="X36" s="144">
        <f>'1.5'!E15+ROW()/100000</f>
        <v>-5.2996400000000001</v>
      </c>
      <c r="Y36" s="48">
        <f t="shared" si="3"/>
        <v>14</v>
      </c>
      <c r="Z36" s="48">
        <v>7</v>
      </c>
      <c r="AA36" s="48" t="str">
        <f t="shared" si="4"/>
        <v>Nordeste</v>
      </c>
      <c r="AB36" s="145">
        <f t="shared" si="5"/>
        <v>-0.89968999999999999</v>
      </c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</row>
    <row r="37" spans="1:40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61" t="s">
        <v>15</v>
      </c>
      <c r="Q37" s="144">
        <f>'1.5'!C16+ROW()/1000000</f>
        <v>0.100037</v>
      </c>
      <c r="R37" s="48">
        <f t="shared" si="0"/>
        <v>11</v>
      </c>
      <c r="S37" s="61">
        <v>8</v>
      </c>
      <c r="T37" s="48" t="str">
        <f t="shared" si="1"/>
        <v>São Paulo</v>
      </c>
      <c r="U37" s="145">
        <f t="shared" si="2"/>
        <v>0.80004000000000008</v>
      </c>
      <c r="V37" s="46"/>
      <c r="W37" s="49" t="s">
        <v>15</v>
      </c>
      <c r="X37" s="144">
        <f>'1.5'!E16+ROW()/100000</f>
        <v>-1.8996299999999999</v>
      </c>
      <c r="Y37" s="48">
        <f t="shared" si="3"/>
        <v>9</v>
      </c>
      <c r="Z37" s="48">
        <v>8</v>
      </c>
      <c r="AA37" s="48" t="str">
        <f t="shared" si="4"/>
        <v>Ceará</v>
      </c>
      <c r="AB37" s="145">
        <f t="shared" si="5"/>
        <v>-1.49966</v>
      </c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</row>
    <row r="38" spans="1:40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61" t="s">
        <v>16</v>
      </c>
      <c r="Q38" s="144">
        <f>'1.5'!C17+ROW()/1000000</f>
        <v>3.2000380000000002</v>
      </c>
      <c r="R38" s="48">
        <f t="shared" si="0"/>
        <v>3</v>
      </c>
      <c r="S38" s="61">
        <v>9</v>
      </c>
      <c r="T38" s="48" t="str">
        <f t="shared" si="1"/>
        <v>Brasil</v>
      </c>
      <c r="U38" s="145">
        <f t="shared" si="2"/>
        <v>0.70002999999999993</v>
      </c>
      <c r="V38" s="46"/>
      <c r="W38" s="47" t="s">
        <v>16</v>
      </c>
      <c r="X38" s="144">
        <f>'1.5'!E17+ROW()/100000</f>
        <v>1.6003800000000001</v>
      </c>
      <c r="Y38" s="48">
        <f t="shared" si="3"/>
        <v>4</v>
      </c>
      <c r="Z38" s="48">
        <v>9</v>
      </c>
      <c r="AA38" s="48" t="str">
        <f t="shared" si="4"/>
        <v>Minas Gerais</v>
      </c>
      <c r="AB38" s="145">
        <f t="shared" si="5"/>
        <v>-1.8996299999999999</v>
      </c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</row>
    <row r="39" spans="1:40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61" t="s">
        <v>17</v>
      </c>
      <c r="Q39" s="144">
        <f>'1.5'!C18+ROW()/1000000</f>
        <v>-1.5999610000000002</v>
      </c>
      <c r="R39" s="48">
        <f t="shared" si="0"/>
        <v>13</v>
      </c>
      <c r="S39" s="62">
        <v>10</v>
      </c>
      <c r="T39" s="48" t="str">
        <f t="shared" si="1"/>
        <v>Santa Catarina</v>
      </c>
      <c r="U39" s="145">
        <f t="shared" si="2"/>
        <v>0.50004199999999999</v>
      </c>
      <c r="V39" s="50"/>
      <c r="W39" s="47" t="s">
        <v>17</v>
      </c>
      <c r="X39" s="144">
        <f>'1.5'!E18+ROW()/100000</f>
        <v>-2.9996100000000001</v>
      </c>
      <c r="Y39" s="48">
        <f t="shared" si="3"/>
        <v>11</v>
      </c>
      <c r="Z39" s="48">
        <v>10</v>
      </c>
      <c r="AA39" s="48" t="str">
        <f t="shared" si="4"/>
        <v>Santa Catarina</v>
      </c>
      <c r="AB39" s="145">
        <f t="shared" si="5"/>
        <v>-2.3995799999999998</v>
      </c>
      <c r="AC39" s="50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</row>
    <row r="40" spans="1:40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61" t="s">
        <v>18</v>
      </c>
      <c r="Q40" s="144">
        <f>'1.5'!C19+ROW()/1000000</f>
        <v>0.80004000000000008</v>
      </c>
      <c r="R40" s="48">
        <f t="shared" si="0"/>
        <v>8</v>
      </c>
      <c r="S40" s="62">
        <v>11</v>
      </c>
      <c r="T40" s="48" t="str">
        <f t="shared" si="1"/>
        <v>Minas Gerais</v>
      </c>
      <c r="U40" s="145">
        <f t="shared" si="2"/>
        <v>0.100037</v>
      </c>
      <c r="V40" s="51"/>
      <c r="W40" s="47" t="s">
        <v>18</v>
      </c>
      <c r="X40" s="144">
        <f>'1.5'!E19+ROW()/100000</f>
        <v>-5.6996000000000002</v>
      </c>
      <c r="Y40" s="48">
        <f t="shared" si="3"/>
        <v>16</v>
      </c>
      <c r="Z40" s="48">
        <v>11</v>
      </c>
      <c r="AA40" s="48" t="str">
        <f t="shared" si="4"/>
        <v>Rio de Janeiro</v>
      </c>
      <c r="AB40" s="145">
        <f t="shared" si="5"/>
        <v>-2.9996100000000001</v>
      </c>
      <c r="AC40" s="50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</row>
    <row r="41" spans="1:40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63" t="s">
        <v>19</v>
      </c>
      <c r="Q41" s="144">
        <f>'1.5'!C20+ROW()/1000000</f>
        <v>2.100041</v>
      </c>
      <c r="R41" s="48">
        <f t="shared" si="0"/>
        <v>6</v>
      </c>
      <c r="S41" s="62">
        <v>12</v>
      </c>
      <c r="T41" s="48" t="str">
        <f t="shared" si="1"/>
        <v>Nordeste</v>
      </c>
      <c r="U41" s="145">
        <f t="shared" si="2"/>
        <v>-1.1999690000000001</v>
      </c>
      <c r="V41" s="52"/>
      <c r="W41" s="47" t="s">
        <v>19</v>
      </c>
      <c r="X41" s="144">
        <f>'1.5'!E20+ROW()/100000</f>
        <v>-5.5995900000000001</v>
      </c>
      <c r="Y41" s="48">
        <f t="shared" si="3"/>
        <v>15</v>
      </c>
      <c r="Z41" s="48">
        <v>12</v>
      </c>
      <c r="AA41" s="48" t="str">
        <f t="shared" si="4"/>
        <v>Brasil</v>
      </c>
      <c r="AB41" s="145">
        <f t="shared" si="5"/>
        <v>-3.0996999999999999</v>
      </c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</row>
    <row r="42" spans="1:40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61" t="s">
        <v>20</v>
      </c>
      <c r="Q42" s="144">
        <f>'1.5'!C21+ROW()/1000000</f>
        <v>0.50004199999999999</v>
      </c>
      <c r="R42" s="48">
        <f t="shared" si="0"/>
        <v>10</v>
      </c>
      <c r="S42" s="62">
        <v>13</v>
      </c>
      <c r="T42" s="48" t="str">
        <f t="shared" si="1"/>
        <v>Rio de Janeiro</v>
      </c>
      <c r="U42" s="145">
        <f t="shared" si="2"/>
        <v>-1.5999610000000002</v>
      </c>
      <c r="V42" s="53"/>
      <c r="W42" s="47" t="s">
        <v>20</v>
      </c>
      <c r="X42" s="144">
        <f>'1.5'!E21+ROW()/100000</f>
        <v>-2.3995799999999998</v>
      </c>
      <c r="Y42" s="48">
        <f t="shared" si="3"/>
        <v>10</v>
      </c>
      <c r="Z42" s="48">
        <v>13</v>
      </c>
      <c r="AA42" s="48" t="str">
        <f t="shared" si="4"/>
        <v>Rio Grande do Sul</v>
      </c>
      <c r="AB42" s="145">
        <f t="shared" si="5"/>
        <v>-5.2995700000000001</v>
      </c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</row>
    <row r="43" spans="1:40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61" t="s">
        <v>21</v>
      </c>
      <c r="Q43" s="144">
        <f>'1.5'!C22+ROW()/1000000</f>
        <v>4.200043</v>
      </c>
      <c r="R43" s="48">
        <f t="shared" si="0"/>
        <v>1</v>
      </c>
      <c r="S43" s="62">
        <v>14</v>
      </c>
      <c r="T43" s="48" t="str">
        <f t="shared" si="1"/>
        <v>Bahia</v>
      </c>
      <c r="U43" s="145">
        <f t="shared" si="2"/>
        <v>-4.1999640000000005</v>
      </c>
      <c r="V43" s="53"/>
      <c r="W43" s="47" t="s">
        <v>21</v>
      </c>
      <c r="X43" s="144">
        <f>'1.5'!E22+ROW()/100000</f>
        <v>-5.2995700000000001</v>
      </c>
      <c r="Y43" s="48">
        <f t="shared" si="3"/>
        <v>13</v>
      </c>
      <c r="Z43" s="48">
        <v>14</v>
      </c>
      <c r="AA43" s="48" t="str">
        <f t="shared" si="4"/>
        <v>Bahia</v>
      </c>
      <c r="AB43" s="145">
        <f t="shared" si="5"/>
        <v>-5.2996400000000001</v>
      </c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</row>
    <row r="44" spans="1:40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61" t="s">
        <v>23</v>
      </c>
      <c r="Q44" s="144">
        <f>'1.5'!C23+ROW()/1000000</f>
        <v>3.3000439999999998</v>
      </c>
      <c r="R44" s="48">
        <f t="shared" si="0"/>
        <v>2</v>
      </c>
      <c r="S44" s="62">
        <v>15</v>
      </c>
      <c r="T44" s="48" t="str">
        <f t="shared" si="1"/>
        <v>Amazonas</v>
      </c>
      <c r="U44" s="145">
        <f t="shared" si="2"/>
        <v>-4.499968</v>
      </c>
      <c r="V44" s="53"/>
      <c r="W44" s="47" t="s">
        <v>23</v>
      </c>
      <c r="X44" s="144">
        <f>'1.5'!E23+ROW()/100000</f>
        <v>0.50044</v>
      </c>
      <c r="Y44" s="48">
        <f t="shared" si="3"/>
        <v>6</v>
      </c>
      <c r="Z44" s="48">
        <v>15</v>
      </c>
      <c r="AA44" s="48" t="str">
        <f t="shared" si="4"/>
        <v>Paraná</v>
      </c>
      <c r="AB44" s="145">
        <f t="shared" si="5"/>
        <v>-5.5995900000000001</v>
      </c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</row>
    <row r="45" spans="1:40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53"/>
      <c r="T45" s="53"/>
      <c r="U45" s="46"/>
      <c r="V45" s="53"/>
      <c r="W45" s="47" t="s">
        <v>22</v>
      </c>
      <c r="X45" s="144">
        <f>IF('1.5'!E24="-"," ",'1.5'!E24+ROW()/100000)</f>
        <v>1.1004500000000002</v>
      </c>
      <c r="Y45" s="48">
        <f>IF(X45=" "," ",_xlfn.RANK.EQ(X45,$X$30:$X$45,0))</f>
        <v>5</v>
      </c>
      <c r="Z45" s="48">
        <v>16</v>
      </c>
      <c r="AA45" s="48" t="str">
        <f>IF(X45=" "," ",INDEX($W$30:$W$45,MATCH(Z45,$Y$30:$Y$45,0)))</f>
        <v>São Paulo</v>
      </c>
      <c r="AB45" s="145">
        <f>IF(X45=" "," ",INDEX($X$30:$X$45,MATCH(Z45,$Y$30:$Y$45,0)))</f>
        <v>-5.6996000000000002</v>
      </c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</row>
    <row r="46" spans="1:40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241" t="s">
        <v>88</v>
      </c>
      <c r="Q46" s="241"/>
      <c r="R46" s="241"/>
      <c r="S46" s="241"/>
      <c r="T46" s="241"/>
      <c r="U46" s="242"/>
      <c r="V46" s="53"/>
      <c r="W46" s="54"/>
      <c r="X46" s="55"/>
      <c r="Y46" s="56"/>
      <c r="Z46" s="56"/>
      <c r="AA46" s="56"/>
      <c r="AB46" s="57"/>
      <c r="AC46" s="46"/>
      <c r="AD46" s="46"/>
      <c r="AE46" s="46"/>
      <c r="AF46" s="240" t="s">
        <v>85</v>
      </c>
      <c r="AG46" s="240"/>
      <c r="AH46" s="240"/>
      <c r="AI46" s="240"/>
      <c r="AJ46" s="240"/>
      <c r="AK46" s="46"/>
      <c r="AL46" s="46"/>
      <c r="AM46" s="46"/>
      <c r="AN46" s="46"/>
    </row>
    <row r="47" spans="1:40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7" t="s">
        <v>8</v>
      </c>
      <c r="Q47" s="146">
        <f>'1.5'!D9+ROW()/100000</f>
        <v>-5.3995300000000004</v>
      </c>
      <c r="R47" s="48">
        <f t="shared" ref="R47:R61" si="6">IF($Q$62=" ",_xlfn.RANK.EQ(Q47,$Q$47:$Q$61,0),_xlfn.RANK.EQ(Q47,$Q$47:$Q$62,0))</f>
        <v>9</v>
      </c>
      <c r="S47" s="62">
        <v>1</v>
      </c>
      <c r="T47" s="62" t="str">
        <f t="shared" ref="T47:T61" si="7">INDEX($P$47:$P$62,MATCH(S47,$R$47:$R$62,0))</f>
        <v>Espírito Santo</v>
      </c>
      <c r="U47" s="145">
        <f t="shared" ref="U47:U61" si="8">INDEX($Q$47:$Q$62,MATCH(S47,$R$47:$R$62,0))</f>
        <v>13.70055</v>
      </c>
      <c r="V47" s="53"/>
      <c r="W47" s="240" t="s">
        <v>86</v>
      </c>
      <c r="X47" s="240"/>
      <c r="Y47" s="240"/>
      <c r="Z47" s="240"/>
      <c r="AA47" s="240"/>
      <c r="AB47" s="240"/>
      <c r="AC47" s="46"/>
      <c r="AD47" s="46"/>
      <c r="AE47" s="46"/>
      <c r="AF47" s="58" t="s">
        <v>73</v>
      </c>
      <c r="AG47" s="59">
        <f>'1.6'!C15</f>
        <v>3.1822565091610411</v>
      </c>
      <c r="AH47" s="59">
        <f>'1.6'!D15</f>
        <v>13.7</v>
      </c>
      <c r="AI47" s="59">
        <f>'1.6'!E15</f>
        <v>1.6</v>
      </c>
      <c r="AJ47" s="59">
        <f>'1.6'!F15</f>
        <v>0.3</v>
      </c>
      <c r="AK47" s="46"/>
      <c r="AL47" s="46"/>
      <c r="AM47" s="46"/>
      <c r="AN47" s="46"/>
    </row>
    <row r="48" spans="1:40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 t="s">
        <v>9</v>
      </c>
      <c r="Q48" s="146">
        <f>'1.5'!D10+ROW()/100000</f>
        <v>-4.0995200000000001</v>
      </c>
      <c r="R48" s="48">
        <f t="shared" si="6"/>
        <v>8</v>
      </c>
      <c r="S48" s="62">
        <v>2</v>
      </c>
      <c r="T48" s="62" t="str">
        <f t="shared" si="7"/>
        <v>Pará</v>
      </c>
      <c r="U48" s="145">
        <f t="shared" si="8"/>
        <v>6.0004999999999997</v>
      </c>
      <c r="V48" s="53"/>
      <c r="W48" s="47" t="s">
        <v>8</v>
      </c>
      <c r="X48" s="144">
        <f>'1.5'!F9+ROW()/1000000</f>
        <v>-1.799952</v>
      </c>
      <c r="Y48" s="48">
        <f>_xlfn.RANK.EQ(X48,$X$48:$X$63,0)</f>
        <v>11</v>
      </c>
      <c r="Z48" s="48">
        <v>1</v>
      </c>
      <c r="AA48" s="48" t="str">
        <f>INDEX($W$48:$W$63,MATCH(Z48,$Y$48:$Y$63,0))</f>
        <v>Pará</v>
      </c>
      <c r="AB48" s="145">
        <f>INDEX($X$48:$X$63,MATCH(Z48,$Y$48:$Y$63,0))</f>
        <v>8.5000509999999991</v>
      </c>
      <c r="AC48" s="46"/>
      <c r="AD48" s="46"/>
      <c r="AE48" s="46"/>
      <c r="AF48" s="58" t="s">
        <v>74</v>
      </c>
      <c r="AG48" s="59">
        <f>'1.6'!C16</f>
        <v>5.2571108720732118</v>
      </c>
      <c r="AH48" s="59">
        <f>'1.6'!D16</f>
        <v>25.4</v>
      </c>
      <c r="AI48" s="59">
        <f>'1.6'!E16</f>
        <v>6.2</v>
      </c>
      <c r="AJ48" s="59">
        <f>'1.6'!F16</f>
        <v>2.2999999999999998</v>
      </c>
      <c r="AK48" s="46"/>
      <c r="AL48" s="46"/>
      <c r="AM48" s="46"/>
      <c r="AN48" s="46"/>
    </row>
    <row r="49" spans="1:40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7" t="s">
        <v>10</v>
      </c>
      <c r="Q49" s="146">
        <f>'1.5'!D11+ROW()/100000</f>
        <v>-7.9995099999999999</v>
      </c>
      <c r="R49" s="48">
        <f t="shared" si="6"/>
        <v>13</v>
      </c>
      <c r="S49" s="62">
        <v>3</v>
      </c>
      <c r="T49" s="62" t="str">
        <f t="shared" si="7"/>
        <v>Goiás</v>
      </c>
      <c r="U49" s="145">
        <f t="shared" si="8"/>
        <v>3.7006100000000002</v>
      </c>
      <c r="V49" s="53"/>
      <c r="W49" s="47" t="s">
        <v>9</v>
      </c>
      <c r="X49" s="144">
        <f>'1.5'!F10+ROW()/1000000</f>
        <v>-0.79995100000000008</v>
      </c>
      <c r="Y49" s="48">
        <f t="shared" ref="Y49:Y62" si="9">_xlfn.RANK.EQ(X49,$X$48:$X$63,0)</f>
        <v>9</v>
      </c>
      <c r="Z49" s="48">
        <v>2</v>
      </c>
      <c r="AA49" s="48" t="str">
        <f t="shared" ref="AA49:AA62" si="10">INDEX($W$48:$W$63,MATCH(Z49,$Y$48:$Y$63,0))</f>
        <v>Amazonas</v>
      </c>
      <c r="AB49" s="145">
        <f t="shared" ref="AB49:AB62" si="11">INDEX($X$48:$X$63,MATCH(Z49,$Y$48:$Y$63,0))</f>
        <v>4.4000500000000002</v>
      </c>
      <c r="AC49" s="46"/>
      <c r="AD49" s="46"/>
      <c r="AE49" s="46"/>
      <c r="AF49" s="58" t="s">
        <v>75</v>
      </c>
      <c r="AG49" s="59">
        <f>'1.6'!C17</f>
        <v>-0.25381670630517661</v>
      </c>
      <c r="AH49" s="59">
        <f>'1.6'!D17</f>
        <v>0.9</v>
      </c>
      <c r="AI49" s="59">
        <f>'1.6'!E17</f>
        <v>-3.7</v>
      </c>
      <c r="AJ49" s="59">
        <f>'1.6'!F17</f>
        <v>-2</v>
      </c>
      <c r="AK49" s="46"/>
      <c r="AL49" s="46"/>
      <c r="AM49" s="46"/>
      <c r="AN49" s="46"/>
    </row>
    <row r="50" spans="1:40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7" t="s">
        <v>11</v>
      </c>
      <c r="Q50" s="146">
        <f>'1.5'!D12+ROW()/100000</f>
        <v>6.0004999999999997</v>
      </c>
      <c r="R50" s="48">
        <f t="shared" si="6"/>
        <v>2</v>
      </c>
      <c r="S50" s="62">
        <v>4</v>
      </c>
      <c r="T50" s="62" t="str">
        <f t="shared" si="7"/>
        <v>Mato Grosso</v>
      </c>
      <c r="U50" s="145">
        <f t="shared" si="8"/>
        <v>0.10062</v>
      </c>
      <c r="V50" s="53"/>
      <c r="W50" s="47" t="s">
        <v>10</v>
      </c>
      <c r="X50" s="144">
        <f>'1.5'!F11+ROW()/1000000</f>
        <v>4.4000500000000002</v>
      </c>
      <c r="Y50" s="48">
        <f t="shared" si="9"/>
        <v>2</v>
      </c>
      <c r="Z50" s="48">
        <v>3</v>
      </c>
      <c r="AA50" s="48" t="str">
        <f t="shared" si="10"/>
        <v>Mato Grosso</v>
      </c>
      <c r="AB50" s="145">
        <f t="shared" si="11"/>
        <v>4.3000629999999997</v>
      </c>
      <c r="AC50" s="46"/>
      <c r="AD50" s="46"/>
      <c r="AE50" s="46"/>
      <c r="AF50" s="60" t="s">
        <v>76</v>
      </c>
      <c r="AG50" s="59">
        <f>'1.6'!C18</f>
        <v>-1.7646527374792442</v>
      </c>
      <c r="AH50" s="59">
        <f>'1.6'!D18</f>
        <v>-6.3</v>
      </c>
      <c r="AI50" s="59">
        <f>'1.6'!E18</f>
        <v>-8</v>
      </c>
      <c r="AJ50" s="59">
        <f>'1.6'!F18</f>
        <v>-4.0999999999999996</v>
      </c>
      <c r="AK50" s="46"/>
      <c r="AL50" s="46"/>
      <c r="AM50" s="46"/>
      <c r="AN50" s="46"/>
    </row>
    <row r="51" spans="1:40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7" t="s">
        <v>12</v>
      </c>
      <c r="Q51" s="146">
        <f>'1.5'!D13+ROW()/100000</f>
        <v>-1.29949</v>
      </c>
      <c r="R51" s="48">
        <f t="shared" si="6"/>
        <v>7</v>
      </c>
      <c r="S51" s="62">
        <v>5</v>
      </c>
      <c r="T51" s="62" t="str">
        <f t="shared" si="7"/>
        <v>Rio de Janeiro</v>
      </c>
      <c r="U51" s="145">
        <f t="shared" si="8"/>
        <v>-0.69943999999999995</v>
      </c>
      <c r="V51" s="53"/>
      <c r="W51" s="47" t="s">
        <v>11</v>
      </c>
      <c r="X51" s="144">
        <f>'1.5'!F12+ROW()/1000000</f>
        <v>8.5000509999999991</v>
      </c>
      <c r="Y51" s="48">
        <f t="shared" si="9"/>
        <v>1</v>
      </c>
      <c r="Z51" s="48">
        <v>4</v>
      </c>
      <c r="AA51" s="48" t="str">
        <f t="shared" si="10"/>
        <v>Goiás</v>
      </c>
      <c r="AB51" s="145">
        <f t="shared" si="11"/>
        <v>3.200062</v>
      </c>
      <c r="AC51" s="46"/>
      <c r="AD51" s="46"/>
      <c r="AE51" s="46"/>
      <c r="AF51" s="60" t="s">
        <v>77</v>
      </c>
      <c r="AG51" s="59">
        <f>'1.6'!C19</f>
        <v>0.36824951631715397</v>
      </c>
      <c r="AH51" s="59">
        <f>'1.6'!D19</f>
        <v>2.6</v>
      </c>
      <c r="AI51" s="59">
        <f>'1.6'!E19</f>
        <v>-0.4</v>
      </c>
      <c r="AJ51" s="59">
        <f>'1.6'!F19</f>
        <v>-0.6</v>
      </c>
      <c r="AK51" s="46"/>
      <c r="AL51" s="46"/>
      <c r="AM51" s="46"/>
      <c r="AN51" s="46"/>
    </row>
    <row r="52" spans="1:40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7" t="s">
        <v>13</v>
      </c>
      <c r="Q52" s="146">
        <f>'1.5'!D14+ROW()/100000</f>
        <v>-1.09948</v>
      </c>
      <c r="R52" s="48">
        <f t="shared" si="6"/>
        <v>6</v>
      </c>
      <c r="S52" s="62">
        <v>6</v>
      </c>
      <c r="T52" s="62" t="str">
        <f t="shared" si="7"/>
        <v>Pernambuco</v>
      </c>
      <c r="U52" s="145">
        <f t="shared" si="8"/>
        <v>-1.09948</v>
      </c>
      <c r="V52" s="53"/>
      <c r="W52" s="47" t="s">
        <v>12</v>
      </c>
      <c r="X52" s="144">
        <f>'1.5'!F13+ROW()/1000000</f>
        <v>2.2000520000000003</v>
      </c>
      <c r="Y52" s="48">
        <f t="shared" si="9"/>
        <v>5</v>
      </c>
      <c r="Z52" s="48">
        <v>5</v>
      </c>
      <c r="AA52" s="48" t="str">
        <f t="shared" si="10"/>
        <v>Ceará</v>
      </c>
      <c r="AB52" s="145">
        <f t="shared" si="11"/>
        <v>2.2000520000000003</v>
      </c>
      <c r="AC52" s="46"/>
      <c r="AD52" s="46"/>
      <c r="AE52" s="46"/>
      <c r="AF52" s="60" t="s">
        <v>78</v>
      </c>
      <c r="AG52" s="59">
        <f>'1.6'!C20</f>
        <v>-2.6371943842274148</v>
      </c>
      <c r="AH52" s="59">
        <f>'1.6'!D20</f>
        <v>-2.8</v>
      </c>
      <c r="AI52" s="59">
        <f>'1.6'!E20</f>
        <v>1.9</v>
      </c>
      <c r="AJ52" s="59">
        <f>'1.6'!F20</f>
        <v>2.8</v>
      </c>
      <c r="AK52" s="46"/>
      <c r="AL52" s="46"/>
      <c r="AM52" s="46"/>
      <c r="AN52" s="46"/>
    </row>
    <row r="53" spans="1:40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7" t="s">
        <v>14</v>
      </c>
      <c r="Q53" s="146">
        <f>'1.5'!D15+ROW()/100000</f>
        <v>-9.6994699999999998</v>
      </c>
      <c r="R53" s="48">
        <f t="shared" si="6"/>
        <v>15</v>
      </c>
      <c r="S53" s="62">
        <v>7</v>
      </c>
      <c r="T53" s="62" t="str">
        <f t="shared" si="7"/>
        <v>Ceará</v>
      </c>
      <c r="U53" s="145">
        <f t="shared" si="8"/>
        <v>-1.29949</v>
      </c>
      <c r="V53" s="46"/>
      <c r="W53" s="47" t="s">
        <v>13</v>
      </c>
      <c r="X53" s="144">
        <f>'1.5'!F14+ROW()/1000000</f>
        <v>1.200053</v>
      </c>
      <c r="Y53" s="48">
        <f t="shared" si="9"/>
        <v>6</v>
      </c>
      <c r="Z53" s="48">
        <v>6</v>
      </c>
      <c r="AA53" s="48" t="str">
        <f t="shared" si="10"/>
        <v>Pernambuco</v>
      </c>
      <c r="AB53" s="145">
        <f t="shared" si="11"/>
        <v>1.200053</v>
      </c>
      <c r="AC53" s="46"/>
      <c r="AD53" s="46"/>
      <c r="AE53" s="46"/>
      <c r="AF53" s="60" t="str">
        <f>IF(AH53=" "," ","Metalurgia básica")</f>
        <v>Metalurgia básica</v>
      </c>
      <c r="AG53" s="59" t="str">
        <f>IF('1.6'!C21="-"," ",'1.6'!C21)</f>
        <v xml:space="preserve"> </v>
      </c>
      <c r="AH53" s="59">
        <f>IF('1.6'!D21="-"," ",'1.6'!D21)</f>
        <v>9.3000000000000007</v>
      </c>
      <c r="AI53" s="59">
        <f>IF('1.6'!E21="-"," ",'1.6'!E21)</f>
        <v>-7.7</v>
      </c>
      <c r="AJ53" s="59">
        <f>IF('1.6'!F21="-"," ",'1.6'!F21)</f>
        <v>-5.0999999999999996</v>
      </c>
      <c r="AK53" s="46"/>
      <c r="AL53" s="46"/>
      <c r="AM53" s="46"/>
      <c r="AN53" s="46"/>
    </row>
    <row r="54" spans="1:40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 t="s">
        <v>15</v>
      </c>
      <c r="Q54" s="146">
        <f>'1.5'!D16+ROW()/100000</f>
        <v>-5.49946</v>
      </c>
      <c r="R54" s="48">
        <f t="shared" si="6"/>
        <v>10</v>
      </c>
      <c r="S54" s="62">
        <v>8</v>
      </c>
      <c r="T54" s="62" t="str">
        <f t="shared" si="7"/>
        <v>Nordeste</v>
      </c>
      <c r="U54" s="145">
        <f t="shared" si="8"/>
        <v>-4.0995200000000001</v>
      </c>
      <c r="V54" s="46"/>
      <c r="W54" s="47" t="s">
        <v>14</v>
      </c>
      <c r="X54" s="144">
        <f>'1.5'!F15+ROW()/1000000</f>
        <v>-3.0999460000000001</v>
      </c>
      <c r="Y54" s="48">
        <f t="shared" si="9"/>
        <v>15</v>
      </c>
      <c r="Z54" s="48">
        <v>7</v>
      </c>
      <c r="AA54" s="48" t="str">
        <f t="shared" si="10"/>
        <v>Espírito Santo</v>
      </c>
      <c r="AB54" s="145">
        <f t="shared" si="11"/>
        <v>0.30005599999999999</v>
      </c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</row>
    <row r="55" spans="1:40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7" t="s">
        <v>16</v>
      </c>
      <c r="Q55" s="146">
        <f>'1.5'!D17+ROW()/100000</f>
        <v>13.70055</v>
      </c>
      <c r="R55" s="48">
        <f t="shared" si="6"/>
        <v>1</v>
      </c>
      <c r="S55" s="62">
        <v>9</v>
      </c>
      <c r="T55" s="62" t="str">
        <f t="shared" si="7"/>
        <v>Brasil</v>
      </c>
      <c r="U55" s="145">
        <f t="shared" si="8"/>
        <v>-5.3995300000000004</v>
      </c>
      <c r="V55" s="46"/>
      <c r="W55" s="49" t="s">
        <v>15</v>
      </c>
      <c r="X55" s="144">
        <f>'1.5'!F16+ROW()/1000000</f>
        <v>-2.099945</v>
      </c>
      <c r="Y55" s="48">
        <f t="shared" si="9"/>
        <v>12</v>
      </c>
      <c r="Z55" s="48">
        <v>8</v>
      </c>
      <c r="AA55" s="48" t="str">
        <f t="shared" si="10"/>
        <v>Santa Catarina</v>
      </c>
      <c r="AB55" s="145">
        <f t="shared" si="11"/>
        <v>-0.7999400000000001</v>
      </c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</row>
    <row r="56" spans="1:40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9" t="s">
        <v>17</v>
      </c>
      <c r="Q56" s="146">
        <f>'1.5'!D18+ROW()/100000</f>
        <v>-0.69943999999999995</v>
      </c>
      <c r="R56" s="48">
        <f t="shared" si="6"/>
        <v>5</v>
      </c>
      <c r="S56" s="62">
        <v>10</v>
      </c>
      <c r="T56" s="62" t="str">
        <f t="shared" si="7"/>
        <v>Minas Gerais</v>
      </c>
      <c r="U56" s="145">
        <f t="shared" si="8"/>
        <v>-5.49946</v>
      </c>
      <c r="V56" s="46"/>
      <c r="W56" s="47" t="s">
        <v>16</v>
      </c>
      <c r="X56" s="144">
        <f>'1.5'!F17+ROW()/1000000</f>
        <v>0.30005599999999999</v>
      </c>
      <c r="Y56" s="48">
        <f t="shared" si="9"/>
        <v>7</v>
      </c>
      <c r="Z56" s="48">
        <v>9</v>
      </c>
      <c r="AA56" s="48" t="str">
        <f t="shared" si="10"/>
        <v>Nordeste</v>
      </c>
      <c r="AB56" s="145">
        <f t="shared" si="11"/>
        <v>-0.79995100000000008</v>
      </c>
      <c r="AC56" s="53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</row>
    <row r="57" spans="1:40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7" t="s">
        <v>18</v>
      </c>
      <c r="Q57" s="146">
        <f>'1.5'!D19+ROW()/100000</f>
        <v>-8.5994299999999999</v>
      </c>
      <c r="R57" s="48">
        <f t="shared" si="6"/>
        <v>14</v>
      </c>
      <c r="S57" s="62">
        <v>11</v>
      </c>
      <c r="T57" s="62" t="str">
        <f t="shared" si="7"/>
        <v>Santa Catarina</v>
      </c>
      <c r="U57" s="145">
        <f t="shared" si="8"/>
        <v>-5.9994100000000001</v>
      </c>
      <c r="V57" s="46"/>
      <c r="W57" s="47" t="s">
        <v>17</v>
      </c>
      <c r="X57" s="144">
        <f>'1.5'!F18+ROW()/1000000</f>
        <v>-2.3999429999999999</v>
      </c>
      <c r="Y57" s="48">
        <f t="shared" si="9"/>
        <v>14</v>
      </c>
      <c r="Z57" s="48">
        <v>10</v>
      </c>
      <c r="AA57" s="48" t="str">
        <f t="shared" si="10"/>
        <v>Rio Grande do Sul</v>
      </c>
      <c r="AB57" s="145">
        <f t="shared" si="11"/>
        <v>-0.99993900000000002</v>
      </c>
      <c r="AC57" s="53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</row>
    <row r="58" spans="1:40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7" t="s">
        <v>19</v>
      </c>
      <c r="Q58" s="146">
        <f>'1.5'!D20+ROW()/100000</f>
        <v>-10.299420000000001</v>
      </c>
      <c r="R58" s="48">
        <f t="shared" si="6"/>
        <v>16</v>
      </c>
      <c r="S58" s="62">
        <v>12</v>
      </c>
      <c r="T58" s="62" t="str">
        <f t="shared" si="7"/>
        <v>Rio Grande do Sul</v>
      </c>
      <c r="U58" s="145">
        <f t="shared" si="8"/>
        <v>-7.3994</v>
      </c>
      <c r="V58" s="46"/>
      <c r="W58" s="47" t="s">
        <v>18</v>
      </c>
      <c r="X58" s="144">
        <f>'1.5'!F19+ROW()/1000000</f>
        <v>-3.599942</v>
      </c>
      <c r="Y58" s="48">
        <f t="shared" si="9"/>
        <v>16</v>
      </c>
      <c r="Z58" s="48">
        <v>11</v>
      </c>
      <c r="AA58" s="48" t="str">
        <f t="shared" si="10"/>
        <v>Brasil</v>
      </c>
      <c r="AB58" s="145">
        <f t="shared" si="11"/>
        <v>-1.799952</v>
      </c>
      <c r="AC58" s="53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</row>
    <row r="59" spans="1:40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7" t="s">
        <v>20</v>
      </c>
      <c r="Q59" s="146">
        <f>'1.5'!D21+ROW()/100000</f>
        <v>-5.9994100000000001</v>
      </c>
      <c r="R59" s="48">
        <f t="shared" si="6"/>
        <v>11</v>
      </c>
      <c r="S59" s="62">
        <v>13</v>
      </c>
      <c r="T59" s="62" t="str">
        <f t="shared" si="7"/>
        <v>Amazonas</v>
      </c>
      <c r="U59" s="145">
        <f t="shared" si="8"/>
        <v>-7.9995099999999999</v>
      </c>
      <c r="V59" s="46"/>
      <c r="W59" s="47" t="s">
        <v>19</v>
      </c>
      <c r="X59" s="144">
        <f>'1.5'!F20+ROW()/1000000</f>
        <v>-2.299941</v>
      </c>
      <c r="Y59" s="48">
        <f t="shared" si="9"/>
        <v>13</v>
      </c>
      <c r="Z59" s="48">
        <v>12</v>
      </c>
      <c r="AA59" s="48" t="str">
        <f t="shared" si="10"/>
        <v>Minas Gerais</v>
      </c>
      <c r="AB59" s="145">
        <f t="shared" si="11"/>
        <v>-2.099945</v>
      </c>
      <c r="AC59" s="53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</row>
    <row r="60" spans="1:40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7" t="s">
        <v>21</v>
      </c>
      <c r="Q60" s="146">
        <f>'1.5'!D22+ROW()/100000</f>
        <v>-7.3994</v>
      </c>
      <c r="R60" s="48">
        <f t="shared" si="6"/>
        <v>12</v>
      </c>
      <c r="S60" s="62">
        <v>14</v>
      </c>
      <c r="T60" s="62" t="str">
        <f t="shared" si="7"/>
        <v>São Paulo</v>
      </c>
      <c r="U60" s="145">
        <f t="shared" si="8"/>
        <v>-8.5994299999999999</v>
      </c>
      <c r="V60" s="53"/>
      <c r="W60" s="47" t="s">
        <v>20</v>
      </c>
      <c r="X60" s="144">
        <f>'1.5'!F21+ROW()/1000000</f>
        <v>-0.7999400000000001</v>
      </c>
      <c r="Y60" s="48">
        <f t="shared" si="9"/>
        <v>8</v>
      </c>
      <c r="Z60" s="48">
        <v>13</v>
      </c>
      <c r="AA60" s="48" t="str">
        <f t="shared" si="10"/>
        <v>Paraná</v>
      </c>
      <c r="AB60" s="145">
        <f t="shared" si="11"/>
        <v>-2.299941</v>
      </c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</row>
    <row r="61" spans="1:40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7" t="s">
        <v>23</v>
      </c>
      <c r="Q61" s="146">
        <f>'1.5'!D23+ROW()/100000</f>
        <v>3.7006100000000002</v>
      </c>
      <c r="R61" s="48">
        <f t="shared" si="6"/>
        <v>3</v>
      </c>
      <c r="S61" s="62">
        <v>15</v>
      </c>
      <c r="T61" s="62" t="str">
        <f t="shared" si="7"/>
        <v>Bahia</v>
      </c>
      <c r="U61" s="145">
        <f t="shared" si="8"/>
        <v>-9.6994699999999998</v>
      </c>
      <c r="V61" s="53"/>
      <c r="W61" s="47" t="s">
        <v>21</v>
      </c>
      <c r="X61" s="144">
        <f>'1.5'!F22+ROW()/1000000</f>
        <v>-0.99993900000000002</v>
      </c>
      <c r="Y61" s="48">
        <f t="shared" si="9"/>
        <v>10</v>
      </c>
      <c r="Z61" s="48">
        <v>14</v>
      </c>
      <c r="AA61" s="48" t="str">
        <f t="shared" si="10"/>
        <v>Rio de Janeiro</v>
      </c>
      <c r="AB61" s="145">
        <f t="shared" si="11"/>
        <v>-2.3999429999999999</v>
      </c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</row>
    <row r="62" spans="1:40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7" t="s">
        <v>22</v>
      </c>
      <c r="Q62" s="146">
        <f>IF('1.5'!D24="-"," ",'1.5'!D24+ROW()/100000)</f>
        <v>0.10062</v>
      </c>
      <c r="R62" s="48">
        <f>IF(Q62=" "," ",_xlfn.RANK.EQ(Q62,$Q$47:$Q$62,0))</f>
        <v>4</v>
      </c>
      <c r="S62" s="62">
        <v>16</v>
      </c>
      <c r="T62" s="62" t="str">
        <f>IF(Q62=" "," ",INDEX($P$47:$P$62,MATCH(S62,$R$47:$R$62,0)))</f>
        <v>Paraná</v>
      </c>
      <c r="U62" s="145">
        <f>IF(Q62=" ","      ",INDEX($Q$47:$Q$62,MATCH(S62,$R$47:$R$62,0)))</f>
        <v>-10.299420000000001</v>
      </c>
      <c r="V62" s="53"/>
      <c r="W62" s="47" t="s">
        <v>23</v>
      </c>
      <c r="X62" s="144">
        <f>'1.5'!F23+ROW()/1000000</f>
        <v>3.200062</v>
      </c>
      <c r="Y62" s="48">
        <f t="shared" si="9"/>
        <v>4</v>
      </c>
      <c r="Z62" s="48">
        <v>15</v>
      </c>
      <c r="AA62" s="48" t="str">
        <f t="shared" si="10"/>
        <v>Bahia</v>
      </c>
      <c r="AB62" s="145">
        <f t="shared" si="11"/>
        <v>-3.0999460000000001</v>
      </c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</row>
    <row r="63" spans="1:40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53"/>
      <c r="S63" s="53"/>
      <c r="T63" s="53"/>
      <c r="U63" s="53"/>
      <c r="V63" s="53"/>
      <c r="W63" s="47" t="s">
        <v>22</v>
      </c>
      <c r="X63" s="144">
        <f>IF('1.5'!F24="-"," ",'1.5'!F24+ROW()/1000000)</f>
        <v>4.3000629999999997</v>
      </c>
      <c r="Y63" s="48">
        <f>IF(X63=" "," ",_xlfn.RANK.EQ(X63,$X$48:$X$63,0))</f>
        <v>3</v>
      </c>
      <c r="Z63" s="48">
        <v>16</v>
      </c>
      <c r="AA63" s="48" t="str">
        <f>IF(X63=" "," ",INDEX($W$48:$W$63,MATCH(Z63,$Y$48:$Y$63,0)))</f>
        <v>São Paulo</v>
      </c>
      <c r="AB63" s="145">
        <f>IF(X63=" "," ",INDEX($X$48:$X$63,MATCH(Z63,$Y$48:$Y$63,0)))</f>
        <v>-3.599942</v>
      </c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</row>
    <row r="64" spans="1:40" x14ac:dyDescent="0.25">
      <c r="A64" s="46"/>
      <c r="B64" s="46"/>
      <c r="C64" s="46"/>
      <c r="D64" s="46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</row>
    <row r="65" spans="1:30" x14ac:dyDescent="0.25">
      <c r="A65" s="46"/>
      <c r="B65" s="46"/>
      <c r="C65" s="46"/>
      <c r="D65" s="46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</row>
    <row r="66" spans="1:30" x14ac:dyDescent="0.25">
      <c r="A66" s="46"/>
      <c r="B66" s="46"/>
      <c r="C66" s="46"/>
      <c r="D66" s="46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30" x14ac:dyDescent="0.25">
      <c r="A67" s="46"/>
      <c r="B67" s="46" t="s">
        <v>88</v>
      </c>
      <c r="C67" s="46"/>
      <c r="D67" s="46"/>
      <c r="E67" s="46" t="s">
        <v>84</v>
      </c>
      <c r="F67" s="46"/>
      <c r="G67" s="53"/>
      <c r="H67" s="53" t="s">
        <v>86</v>
      </c>
      <c r="I67" s="53"/>
      <c r="J67" s="53"/>
      <c r="K67" t="s">
        <v>194</v>
      </c>
      <c r="L67" s="53" t="s">
        <v>195</v>
      </c>
      <c r="M67" s="53" t="s">
        <v>196</v>
      </c>
      <c r="N67" s="53" t="s">
        <v>197</v>
      </c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30" x14ac:dyDescent="0.25">
      <c r="A68" s="46" t="str">
        <f>T47</f>
        <v>Espírito Santo</v>
      </c>
      <c r="B68" s="159">
        <f>U47</f>
        <v>13.70055</v>
      </c>
      <c r="C68" s="46"/>
      <c r="D68" s="46" t="str">
        <f>AA30</f>
        <v>Pará</v>
      </c>
      <c r="E68" s="160">
        <f>AB30</f>
        <v>10.60033</v>
      </c>
      <c r="F68" s="53"/>
      <c r="G68" s="53" t="str">
        <f>AA48</f>
        <v>Pará</v>
      </c>
      <c r="H68" s="160">
        <f>AB48</f>
        <v>8.5000509999999991</v>
      </c>
      <c r="I68" s="53"/>
      <c r="J68" s="53" t="str">
        <f>AF47</f>
        <v>Indústria Geral</v>
      </c>
      <c r="K68" s="55">
        <f t="shared" ref="K68:N68" si="12">AG47</f>
        <v>3.1822565091610411</v>
      </c>
      <c r="L68" s="53">
        <f t="shared" si="12"/>
        <v>13.7</v>
      </c>
      <c r="M68" s="53">
        <f t="shared" si="12"/>
        <v>1.6</v>
      </c>
      <c r="N68" s="53">
        <f t="shared" si="12"/>
        <v>0.3</v>
      </c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30" x14ac:dyDescent="0.25">
      <c r="A69" s="46" t="str">
        <f t="shared" ref="A69:B69" si="13">T48</f>
        <v>Pará</v>
      </c>
      <c r="B69" s="159">
        <f t="shared" si="13"/>
        <v>6.0004999999999997</v>
      </c>
      <c r="D69" s="46" t="str">
        <f t="shared" ref="D69:E69" si="14">AA31</f>
        <v>Pernambuco</v>
      </c>
      <c r="E69" s="160">
        <f t="shared" si="14"/>
        <v>2.1003500000000002</v>
      </c>
      <c r="G69" s="53" t="str">
        <f t="shared" ref="G69:H69" si="15">AA49</f>
        <v>Amazonas</v>
      </c>
      <c r="H69" s="160">
        <f t="shared" si="15"/>
        <v>4.4000500000000002</v>
      </c>
      <c r="J69" s="53" t="str">
        <f t="shared" ref="J69:J73" si="16">AF48</f>
        <v>Indústria Extrativa</v>
      </c>
      <c r="K69" s="55">
        <f t="shared" ref="K69:K74" si="17">AG48</f>
        <v>5.2571108720732118</v>
      </c>
      <c r="L69" s="53">
        <f t="shared" ref="L69:L74" si="18">AH48</f>
        <v>25.4</v>
      </c>
      <c r="M69" s="53">
        <f t="shared" ref="M69:M74" si="19">AI48</f>
        <v>6.2</v>
      </c>
      <c r="N69" s="53">
        <f t="shared" ref="N69:N74" si="20">AJ48</f>
        <v>2.2999999999999998</v>
      </c>
    </row>
    <row r="70" spans="1:30" x14ac:dyDescent="0.25">
      <c r="A70" s="46" t="str">
        <f t="shared" ref="A70:B70" si="21">T49</f>
        <v>Goiás</v>
      </c>
      <c r="B70" s="159">
        <f t="shared" si="21"/>
        <v>3.7006100000000002</v>
      </c>
      <c r="D70" s="46" t="str">
        <f t="shared" ref="D70:E70" si="22">AA32</f>
        <v>Amazonas</v>
      </c>
      <c r="E70" s="160">
        <f t="shared" si="22"/>
        <v>1.7003200000000001</v>
      </c>
      <c r="G70" s="53" t="str">
        <f t="shared" ref="G70:H70" si="23">AA50</f>
        <v>Mato Grosso</v>
      </c>
      <c r="H70" s="160">
        <f t="shared" si="23"/>
        <v>4.3000629999999997</v>
      </c>
      <c r="J70" s="53" t="str">
        <f t="shared" si="16"/>
        <v>Indústria de Transformação</v>
      </c>
      <c r="K70" s="55">
        <f t="shared" si="17"/>
        <v>-0.25381670630517661</v>
      </c>
      <c r="L70" s="53">
        <f t="shared" si="18"/>
        <v>0.9</v>
      </c>
      <c r="M70" s="53">
        <f t="shared" si="19"/>
        <v>-3.7</v>
      </c>
      <c r="N70" s="53">
        <f t="shared" si="20"/>
        <v>-2</v>
      </c>
    </row>
    <row r="71" spans="1:30" x14ac:dyDescent="0.25">
      <c r="A71" s="46" t="str">
        <f t="shared" ref="A71:B71" si="24">T50</f>
        <v>Mato Grosso</v>
      </c>
      <c r="B71" s="159">
        <f t="shared" si="24"/>
        <v>0.10062</v>
      </c>
      <c r="D71" s="46" t="str">
        <f t="shared" ref="D71:E71" si="25">AA33</f>
        <v>Espírito Santo</v>
      </c>
      <c r="E71" s="160">
        <f t="shared" si="25"/>
        <v>1.6003800000000001</v>
      </c>
      <c r="G71" s="53" t="str">
        <f t="shared" ref="G71:H71" si="26">AA51</f>
        <v>Goiás</v>
      </c>
      <c r="H71" s="160">
        <f t="shared" si="26"/>
        <v>3.200062</v>
      </c>
      <c r="J71" s="53" t="str">
        <f t="shared" si="16"/>
        <v>Alimentos e bebidas</v>
      </c>
      <c r="K71" s="55">
        <f t="shared" si="17"/>
        <v>-1.7646527374792442</v>
      </c>
      <c r="L71" s="53">
        <f t="shared" si="18"/>
        <v>-6.3</v>
      </c>
      <c r="M71" s="53">
        <f t="shared" si="19"/>
        <v>-8</v>
      </c>
      <c r="N71" s="53">
        <f t="shared" si="20"/>
        <v>-4.0999999999999996</v>
      </c>
    </row>
    <row r="72" spans="1:30" x14ac:dyDescent="0.25">
      <c r="A72" s="46" t="str">
        <f t="shared" ref="A72:B72" si="27">T51</f>
        <v>Rio de Janeiro</v>
      </c>
      <c r="B72" s="159">
        <f t="shared" si="27"/>
        <v>-0.69943999999999995</v>
      </c>
      <c r="D72" s="46" t="str">
        <f t="shared" ref="D72:E72" si="28">AA34</f>
        <v>Mato Grosso</v>
      </c>
      <c r="E72" s="160">
        <f t="shared" si="28"/>
        <v>1.1004500000000002</v>
      </c>
      <c r="G72" s="53" t="str">
        <f t="shared" ref="G72:H72" si="29">AA52</f>
        <v>Ceará</v>
      </c>
      <c r="H72" s="160">
        <f t="shared" si="29"/>
        <v>2.2000520000000003</v>
      </c>
      <c r="J72" s="53" t="str">
        <f t="shared" si="16"/>
        <v>Celulose, papel e produtos de papel</v>
      </c>
      <c r="K72" s="55">
        <f t="shared" si="17"/>
        <v>0.36824951631715397</v>
      </c>
      <c r="L72" s="53">
        <f t="shared" si="18"/>
        <v>2.6</v>
      </c>
      <c r="M72" s="53">
        <f t="shared" si="19"/>
        <v>-0.4</v>
      </c>
      <c r="N72" s="53">
        <f t="shared" si="20"/>
        <v>-0.6</v>
      </c>
    </row>
    <row r="73" spans="1:30" x14ac:dyDescent="0.25">
      <c r="A73" s="46" t="str">
        <f t="shared" ref="A73:B73" si="30">T52</f>
        <v>Pernambuco</v>
      </c>
      <c r="B73" s="159">
        <f t="shared" si="30"/>
        <v>-1.09948</v>
      </c>
      <c r="D73" s="46" t="str">
        <f t="shared" ref="D73:E73" si="31">AA35</f>
        <v>Goiás</v>
      </c>
      <c r="E73" s="160">
        <f t="shared" si="31"/>
        <v>0.50044</v>
      </c>
      <c r="G73" s="53" t="str">
        <f t="shared" ref="G73:H73" si="32">AA53</f>
        <v>Pernambuco</v>
      </c>
      <c r="H73" s="160">
        <f t="shared" si="32"/>
        <v>1.200053</v>
      </c>
      <c r="J73" s="53" t="str">
        <f t="shared" si="16"/>
        <v>Minerais não metálicos</v>
      </c>
      <c r="K73" s="55">
        <f t="shared" si="17"/>
        <v>-2.6371943842274148</v>
      </c>
      <c r="L73" s="53">
        <f t="shared" si="18"/>
        <v>-2.8</v>
      </c>
      <c r="M73" s="53">
        <f t="shared" si="19"/>
        <v>1.9</v>
      </c>
      <c r="N73" s="53">
        <f t="shared" si="20"/>
        <v>2.8</v>
      </c>
    </row>
    <row r="74" spans="1:30" x14ac:dyDescent="0.25">
      <c r="A74" s="46" t="str">
        <f t="shared" ref="A74:B74" si="33">T53</f>
        <v>Ceará</v>
      </c>
      <c r="B74" s="159">
        <f t="shared" si="33"/>
        <v>-1.29949</v>
      </c>
      <c r="D74" s="46" t="str">
        <f t="shared" ref="D74:E74" si="34">AA36</f>
        <v>Nordeste</v>
      </c>
      <c r="E74" s="160">
        <f t="shared" si="34"/>
        <v>-0.89968999999999999</v>
      </c>
      <c r="G74" s="53" t="str">
        <f t="shared" ref="G74:H74" si="35">AA54</f>
        <v>Espírito Santo</v>
      </c>
      <c r="H74" s="160">
        <f t="shared" si="35"/>
        <v>0.30005599999999999</v>
      </c>
      <c r="J74" s="53" t="str">
        <f>AF53</f>
        <v>Metalurgia básica</v>
      </c>
      <c r="K74" s="53" t="str">
        <f t="shared" si="17"/>
        <v xml:space="preserve"> </v>
      </c>
      <c r="L74" s="53">
        <f t="shared" si="18"/>
        <v>9.3000000000000007</v>
      </c>
      <c r="M74" s="53">
        <f t="shared" si="19"/>
        <v>-7.7</v>
      </c>
      <c r="N74" s="53">
        <f t="shared" si="20"/>
        <v>-5.0999999999999996</v>
      </c>
    </row>
    <row r="75" spans="1:30" x14ac:dyDescent="0.25">
      <c r="A75" s="46" t="str">
        <f t="shared" ref="A75:B75" si="36">T54</f>
        <v>Nordeste</v>
      </c>
      <c r="B75" s="159">
        <f t="shared" si="36"/>
        <v>-4.0995200000000001</v>
      </c>
      <c r="D75" s="46" t="str">
        <f t="shared" ref="D75:E75" si="37">AA37</f>
        <v>Ceará</v>
      </c>
      <c r="E75" s="160">
        <f t="shared" si="37"/>
        <v>-1.49966</v>
      </c>
      <c r="G75" s="53" t="str">
        <f t="shared" ref="G75:H75" si="38">AA55</f>
        <v>Santa Catarina</v>
      </c>
      <c r="H75" s="160">
        <f t="shared" si="38"/>
        <v>-0.7999400000000001</v>
      </c>
    </row>
    <row r="76" spans="1:30" x14ac:dyDescent="0.25">
      <c r="A76" s="46" t="str">
        <f t="shared" ref="A76:B76" si="39">T55</f>
        <v>Brasil</v>
      </c>
      <c r="B76" s="159">
        <f t="shared" si="39"/>
        <v>-5.3995300000000004</v>
      </c>
      <c r="D76" s="46" t="str">
        <f t="shared" ref="D76:E76" si="40">AA38</f>
        <v>Minas Gerais</v>
      </c>
      <c r="E76" s="160">
        <f t="shared" si="40"/>
        <v>-1.8996299999999999</v>
      </c>
      <c r="G76" s="53" t="str">
        <f t="shared" ref="G76:H76" si="41">AA56</f>
        <v>Nordeste</v>
      </c>
      <c r="H76" s="160">
        <f t="shared" si="41"/>
        <v>-0.79995100000000008</v>
      </c>
    </row>
    <row r="77" spans="1:30" x14ac:dyDescent="0.25">
      <c r="A77" s="46" t="str">
        <f t="shared" ref="A77:B77" si="42">T56</f>
        <v>Minas Gerais</v>
      </c>
      <c r="B77" s="159">
        <f t="shared" si="42"/>
        <v>-5.49946</v>
      </c>
      <c r="D77" s="46" t="str">
        <f t="shared" ref="D77:E77" si="43">AA39</f>
        <v>Santa Catarina</v>
      </c>
      <c r="E77" s="160">
        <f t="shared" si="43"/>
        <v>-2.3995799999999998</v>
      </c>
      <c r="G77" s="53" t="str">
        <f t="shared" ref="G77:H77" si="44">AA57</f>
        <v>Rio Grande do Sul</v>
      </c>
      <c r="H77" s="160">
        <f t="shared" si="44"/>
        <v>-0.99993900000000002</v>
      </c>
    </row>
    <row r="78" spans="1:30" x14ac:dyDescent="0.25">
      <c r="A78" s="46" t="str">
        <f t="shared" ref="A78:B78" si="45">T57</f>
        <v>Santa Catarina</v>
      </c>
      <c r="B78" s="159">
        <f t="shared" si="45"/>
        <v>-5.9994100000000001</v>
      </c>
      <c r="D78" s="46" t="str">
        <f t="shared" ref="D78:E78" si="46">AA40</f>
        <v>Rio de Janeiro</v>
      </c>
      <c r="E78" s="160">
        <f t="shared" si="46"/>
        <v>-2.9996100000000001</v>
      </c>
      <c r="G78" s="53" t="str">
        <f t="shared" ref="G78:H78" si="47">AA58</f>
        <v>Brasil</v>
      </c>
      <c r="H78" s="160">
        <f t="shared" si="47"/>
        <v>-1.799952</v>
      </c>
    </row>
    <row r="79" spans="1:30" x14ac:dyDescent="0.25">
      <c r="A79" s="46" t="str">
        <f t="shared" ref="A79:B79" si="48">T58</f>
        <v>Rio Grande do Sul</v>
      </c>
      <c r="B79" s="159">
        <f t="shared" si="48"/>
        <v>-7.3994</v>
      </c>
      <c r="D79" s="46" t="str">
        <f t="shared" ref="D79:E79" si="49">AA41</f>
        <v>Brasil</v>
      </c>
      <c r="E79" s="160">
        <f t="shared" si="49"/>
        <v>-3.0996999999999999</v>
      </c>
      <c r="G79" s="53" t="str">
        <f t="shared" ref="G79:H79" si="50">AA59</f>
        <v>Minas Gerais</v>
      </c>
      <c r="H79" s="160">
        <f t="shared" si="50"/>
        <v>-2.099945</v>
      </c>
    </row>
    <row r="80" spans="1:30" x14ac:dyDescent="0.25">
      <c r="A80" s="46" t="str">
        <f t="shared" ref="A80:B80" si="51">T59</f>
        <v>Amazonas</v>
      </c>
      <c r="B80" s="159">
        <f t="shared" si="51"/>
        <v>-7.9995099999999999</v>
      </c>
      <c r="D80" s="46" t="str">
        <f t="shared" ref="D80:E80" si="52">AA42</f>
        <v>Rio Grande do Sul</v>
      </c>
      <c r="E80" s="160">
        <f t="shared" si="52"/>
        <v>-5.2995700000000001</v>
      </c>
      <c r="G80" s="53" t="str">
        <f t="shared" ref="G80:H80" si="53">AA60</f>
        <v>Paraná</v>
      </c>
      <c r="H80" s="160">
        <f t="shared" si="53"/>
        <v>-2.299941</v>
      </c>
    </row>
    <row r="81" spans="1:8" x14ac:dyDescent="0.25">
      <c r="A81" s="46" t="str">
        <f t="shared" ref="A81:B81" si="54">T60</f>
        <v>São Paulo</v>
      </c>
      <c r="B81" s="159">
        <f t="shared" si="54"/>
        <v>-8.5994299999999999</v>
      </c>
      <c r="D81" s="46" t="str">
        <f t="shared" ref="D81:E81" si="55">AA43</f>
        <v>Bahia</v>
      </c>
      <c r="E81" s="160">
        <f t="shared" si="55"/>
        <v>-5.2996400000000001</v>
      </c>
      <c r="G81" s="53" t="str">
        <f t="shared" ref="G81:H81" si="56">AA61</f>
        <v>Rio de Janeiro</v>
      </c>
      <c r="H81" s="160">
        <f t="shared" si="56"/>
        <v>-2.3999429999999999</v>
      </c>
    </row>
    <row r="82" spans="1:8" x14ac:dyDescent="0.25">
      <c r="A82" s="46" t="str">
        <f t="shared" ref="A82:B82" si="57">T61</f>
        <v>Bahia</v>
      </c>
      <c r="B82" s="159">
        <f t="shared" si="57"/>
        <v>-9.6994699999999998</v>
      </c>
      <c r="D82" s="46" t="str">
        <f t="shared" ref="D82:E82" si="58">AA44</f>
        <v>Paraná</v>
      </c>
      <c r="E82" s="160">
        <f t="shared" si="58"/>
        <v>-5.5995900000000001</v>
      </c>
      <c r="G82" s="53" t="str">
        <f t="shared" ref="G82:H82" si="59">AA62</f>
        <v>Bahia</v>
      </c>
      <c r="H82" s="160">
        <f t="shared" si="59"/>
        <v>-3.0999460000000001</v>
      </c>
    </row>
    <row r="83" spans="1:8" x14ac:dyDescent="0.25">
      <c r="A83" s="46" t="str">
        <f t="shared" ref="A83:B83" si="60">T62</f>
        <v>Paraná</v>
      </c>
      <c r="B83" s="159">
        <f t="shared" si="60"/>
        <v>-10.299420000000001</v>
      </c>
      <c r="D83" s="46" t="str">
        <f t="shared" ref="D83:E83" si="61">AA45</f>
        <v>São Paulo</v>
      </c>
      <c r="E83" s="160">
        <f t="shared" si="61"/>
        <v>-5.6996000000000002</v>
      </c>
      <c r="G83" s="53" t="str">
        <f t="shared" ref="G83" si="62">AA63</f>
        <v>São Paulo</v>
      </c>
      <c r="H83" s="160">
        <f t="shared" ref="H83" si="63">AB63</f>
        <v>-3.599942</v>
      </c>
    </row>
    <row r="84" spans="1:8" x14ac:dyDescent="0.25">
      <c r="G84" s="53"/>
      <c r="H84" s="160"/>
    </row>
  </sheetData>
  <mergeCells count="5">
    <mergeCell ref="AF46:AJ46"/>
    <mergeCell ref="W47:AB47"/>
    <mergeCell ref="P29:U29"/>
    <mergeCell ref="W29:AB29"/>
    <mergeCell ref="P46:U46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T50"/>
  <sheetViews>
    <sheetView workbookViewId="0">
      <pane xSplit="19" ySplit="28" topLeftCell="U50" activePane="bottomRight" state="frozen"/>
      <selection pane="topRight" activeCell="T1" sqref="T1"/>
      <selection pane="bottomLeft" activeCell="A29" sqref="A29"/>
      <selection pane="bottomRight"/>
    </sheetView>
  </sheetViews>
  <sheetFormatPr defaultRowHeight="15" x14ac:dyDescent="0.25"/>
  <cols>
    <col min="1" max="1" width="14.5703125" customWidth="1"/>
    <col min="2" max="2" width="9.140625" customWidth="1"/>
    <col min="17" max="17" width="17.42578125" customWidth="1"/>
    <col min="19" max="19" width="26" customWidth="1"/>
    <col min="20" max="20" width="16.5703125" customWidth="1"/>
  </cols>
  <sheetData>
    <row r="1" spans="1:20" x14ac:dyDescent="0.25">
      <c r="A1" s="158" t="s">
        <v>193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x14ac:dyDescent="0.25">
      <c r="A2" s="24"/>
      <c r="B2" s="244" t="s">
        <v>163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"/>
      <c r="O2" s="24"/>
      <c r="P2" s="67"/>
      <c r="Q2" s="67"/>
      <c r="R2" s="67"/>
      <c r="S2" s="24"/>
      <c r="T2" s="24"/>
    </row>
    <row r="3" spans="1:20" x14ac:dyDescent="0.25">
      <c r="A3" s="24"/>
      <c r="B3" s="244" t="s">
        <v>94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"/>
      <c r="O3" s="24"/>
      <c r="P3" s="67"/>
      <c r="Q3" s="66">
        <v>41698</v>
      </c>
      <c r="R3" s="67"/>
      <c r="S3" s="68"/>
      <c r="T3" s="24"/>
    </row>
    <row r="4" spans="1:20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67"/>
      <c r="Q4" s="67"/>
      <c r="R4" s="67"/>
      <c r="S4" s="68"/>
      <c r="T4" s="24"/>
    </row>
    <row r="5" spans="1:20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67"/>
      <c r="Q5" s="67"/>
      <c r="R5" s="67"/>
      <c r="S5" s="68"/>
      <c r="T5" s="24"/>
    </row>
    <row r="6" spans="1:20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67"/>
      <c r="Q6" s="69">
        <f>'1.5'!C7</f>
        <v>41852</v>
      </c>
      <c r="R6" s="67"/>
      <c r="S6" s="68"/>
      <c r="T6" s="24"/>
    </row>
    <row r="7" spans="1:20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67"/>
      <c r="Q7" s="70">
        <f>'1.5'!C8</f>
        <v>41851</v>
      </c>
      <c r="R7" s="67"/>
      <c r="S7" s="68"/>
      <c r="T7" s="24"/>
    </row>
    <row r="8" spans="1:20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7"/>
      <c r="Q8" s="67"/>
      <c r="R8" s="67"/>
      <c r="S8" s="68"/>
      <c r="T8" s="24"/>
    </row>
    <row r="9" spans="1:20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67"/>
      <c r="Q9" s="67"/>
      <c r="R9" s="67"/>
      <c r="S9" s="68"/>
      <c r="T9" s="24"/>
    </row>
    <row r="10" spans="1:20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8"/>
      <c r="Q10" s="68"/>
      <c r="R10" s="24"/>
      <c r="S10" s="24"/>
      <c r="T10" s="24"/>
    </row>
    <row r="11" spans="1:20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x14ac:dyDescent="0.25">
      <c r="A23" s="24"/>
      <c r="B23" s="243" t="s">
        <v>82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"/>
      <c r="P23" s="24"/>
      <c r="Q23" s="24"/>
      <c r="R23" s="24"/>
      <c r="S23" s="24"/>
      <c r="T23" s="24"/>
    </row>
    <row r="24" spans="1:20" x14ac:dyDescent="0.25">
      <c r="A24" s="24"/>
      <c r="B24" s="243" t="s">
        <v>83</v>
      </c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"/>
      <c r="P24" s="24"/>
      <c r="Q24" s="24"/>
      <c r="R24" s="24"/>
      <c r="S24" s="24"/>
      <c r="T24" s="24"/>
    </row>
    <row r="25" spans="1:20" x14ac:dyDescent="0.25">
      <c r="A25" s="24"/>
      <c r="B25" s="243" t="s">
        <v>95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"/>
      <c r="P25" s="24"/>
      <c r="Q25" s="24"/>
      <c r="R25" s="24"/>
      <c r="S25" s="24"/>
      <c r="T25" s="24"/>
    </row>
    <row r="26" spans="1:20" x14ac:dyDescent="0.25">
      <c r="A26" s="24"/>
      <c r="B26" s="243" t="s">
        <v>96</v>
      </c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"/>
      <c r="P26" s="24"/>
      <c r="Q26" s="24"/>
      <c r="R26" s="24"/>
      <c r="S26" s="24"/>
      <c r="T26" s="24"/>
    </row>
    <row r="27" spans="1:20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ht="23.2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s="24" customFormat="1" x14ac:dyDescent="0.25"/>
    <row r="30" spans="1:20" s="24" customFormat="1" x14ac:dyDescent="0.25"/>
    <row r="31" spans="1:20" s="24" customFormat="1" x14ac:dyDescent="0.25"/>
    <row r="32" spans="1:20" s="24" customFormat="1" x14ac:dyDescent="0.25"/>
    <row r="33" s="24" customFormat="1" x14ac:dyDescent="0.25"/>
    <row r="34" s="24" customFormat="1" x14ac:dyDescent="0.25"/>
    <row r="35" s="24" customFormat="1" x14ac:dyDescent="0.25"/>
    <row r="36" s="24" customFormat="1" x14ac:dyDescent="0.25"/>
    <row r="37" s="24" customFormat="1" x14ac:dyDescent="0.25"/>
    <row r="38" s="24" customFormat="1" x14ac:dyDescent="0.25"/>
    <row r="39" s="24" customFormat="1" x14ac:dyDescent="0.25"/>
    <row r="40" s="24" customFormat="1" x14ac:dyDescent="0.25"/>
    <row r="41" s="24" customFormat="1" x14ac:dyDescent="0.25"/>
    <row r="42" s="24" customFormat="1" x14ac:dyDescent="0.25"/>
    <row r="43" s="24" customFormat="1" x14ac:dyDescent="0.25"/>
    <row r="44" s="24" customFormat="1" x14ac:dyDescent="0.25"/>
    <row r="45" s="24" customFormat="1" x14ac:dyDescent="0.25"/>
    <row r="46" s="24" customFormat="1" x14ac:dyDescent="0.25"/>
    <row r="47" s="24" customFormat="1" x14ac:dyDescent="0.25"/>
    <row r="48" s="24" customFormat="1" x14ac:dyDescent="0.25"/>
    <row r="49" s="24" customFormat="1" x14ac:dyDescent="0.25"/>
    <row r="50" s="24" customFormat="1" x14ac:dyDescent="0.25"/>
  </sheetData>
  <mergeCells count="6">
    <mergeCell ref="B26:N26"/>
    <mergeCell ref="B2:M2"/>
    <mergeCell ref="B3:M3"/>
    <mergeCell ref="B23:N23"/>
    <mergeCell ref="B24:N24"/>
    <mergeCell ref="B25:N25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C43"/>
  <sheetViews>
    <sheetView workbookViewId="0">
      <pane xSplit="17" ySplit="27" topLeftCell="R49" activePane="bottomRight" state="frozen"/>
      <selection pane="topRight" activeCell="R1" sqref="R1"/>
      <selection pane="bottomLeft" activeCell="A28" sqref="A28"/>
      <selection pane="bottomRight"/>
    </sheetView>
  </sheetViews>
  <sheetFormatPr defaultRowHeight="15" x14ac:dyDescent="0.25"/>
  <cols>
    <col min="1" max="1" width="16.7109375" customWidth="1"/>
    <col min="17" max="17" width="52.5703125" customWidth="1"/>
    <col min="21" max="21" width="16" customWidth="1"/>
  </cols>
  <sheetData>
    <row r="1" spans="1:29" x14ac:dyDescent="0.25">
      <c r="A1" s="158" t="s">
        <v>193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26.25" customHeight="1" x14ac:dyDescent="0.25">
      <c r="A2" s="24"/>
      <c r="B2" s="244" t="s">
        <v>164</v>
      </c>
      <c r="C2" s="245"/>
      <c r="D2" s="245"/>
      <c r="E2" s="245"/>
      <c r="F2" s="245"/>
      <c r="G2" s="245"/>
      <c r="H2" s="245"/>
      <c r="I2" s="245"/>
      <c r="J2" s="245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29" x14ac:dyDescent="0.25">
      <c r="A3" s="24"/>
      <c r="B3" s="244" t="s">
        <v>98</v>
      </c>
      <c r="C3" s="245"/>
      <c r="D3" s="245"/>
      <c r="E3" s="245"/>
      <c r="F3" s="245"/>
      <c r="G3" s="245"/>
      <c r="H3" s="245"/>
      <c r="I3" s="245"/>
      <c r="J3" s="245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29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29" x14ac:dyDescent="0.25">
      <c r="A26" s="24"/>
      <c r="B26" s="243" t="s">
        <v>82</v>
      </c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1:29" ht="27" customHeight="1" x14ac:dyDescent="0.25">
      <c r="A27" s="24"/>
      <c r="B27" s="243" t="s">
        <v>83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ht="21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spans="1:29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spans="1:29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1:29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</sheetData>
  <mergeCells count="4">
    <mergeCell ref="B2:J2"/>
    <mergeCell ref="B3:J3"/>
    <mergeCell ref="B26:N26"/>
    <mergeCell ref="B27:N27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BU318"/>
  <sheetViews>
    <sheetView workbookViewId="0">
      <pane xSplit="2" ySplit="5" topLeftCell="C135" activePane="bottomRight" state="frozen"/>
      <selection pane="topRight" activeCell="C1" sqref="C1"/>
      <selection pane="bottomLeft" activeCell="A6" sqref="A6"/>
      <selection pane="bottomRight" activeCell="AL6" sqref="AL6"/>
    </sheetView>
  </sheetViews>
  <sheetFormatPr defaultRowHeight="15" x14ac:dyDescent="0.25"/>
  <cols>
    <col min="1" max="2" width="11.85546875" customWidth="1"/>
    <col min="3" max="72" width="15.7109375" customWidth="1"/>
  </cols>
  <sheetData>
    <row r="1" spans="1:72" x14ac:dyDescent="0.25">
      <c r="A1" s="161" t="s">
        <v>2</v>
      </c>
      <c r="B1" s="161" t="s">
        <v>153</v>
      </c>
      <c r="C1" s="27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</row>
    <row r="2" spans="1:72" x14ac:dyDescent="0.25">
      <c r="A2" s="161"/>
      <c r="B2" s="161"/>
      <c r="C2" s="76" t="s">
        <v>26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</row>
    <row r="3" spans="1:72" x14ac:dyDescent="0.25">
      <c r="A3" s="161"/>
      <c r="B3" s="161"/>
      <c r="C3" s="167" t="s">
        <v>8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6" t="s">
        <v>16</v>
      </c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</row>
    <row r="4" spans="1:72" x14ac:dyDescent="0.25">
      <c r="A4" s="161"/>
      <c r="B4" s="161"/>
      <c r="C4" s="170" t="s">
        <v>4</v>
      </c>
      <c r="D4" s="170"/>
      <c r="E4" s="170"/>
      <c r="F4" s="170"/>
      <c r="G4" s="170"/>
      <c r="H4" s="170"/>
      <c r="I4" s="170"/>
      <c r="J4" s="169" t="s">
        <v>5</v>
      </c>
      <c r="K4" s="169"/>
      <c r="L4" s="169"/>
      <c r="M4" s="169"/>
      <c r="N4" s="169"/>
      <c r="O4" s="169"/>
      <c r="P4" s="169"/>
      <c r="Q4" s="169" t="s">
        <v>6</v>
      </c>
      <c r="R4" s="169"/>
      <c r="S4" s="169"/>
      <c r="T4" s="169"/>
      <c r="U4" s="169"/>
      <c r="V4" s="169"/>
      <c r="W4" s="169"/>
      <c r="X4" s="169" t="s">
        <v>7</v>
      </c>
      <c r="Y4" s="169"/>
      <c r="Z4" s="169"/>
      <c r="AA4" s="169"/>
      <c r="AB4" s="169"/>
      <c r="AC4" s="169"/>
      <c r="AD4" s="169"/>
      <c r="AE4" s="169" t="s">
        <v>155</v>
      </c>
      <c r="AF4" s="169"/>
      <c r="AG4" s="169"/>
      <c r="AH4" s="169"/>
      <c r="AI4" s="169"/>
      <c r="AJ4" s="169"/>
      <c r="AK4" s="169"/>
      <c r="AL4" s="170" t="s">
        <v>4</v>
      </c>
      <c r="AM4" s="170"/>
      <c r="AN4" s="170"/>
      <c r="AO4" s="170"/>
      <c r="AP4" s="170"/>
      <c r="AQ4" s="170"/>
      <c r="AR4" s="170"/>
      <c r="AS4" s="168" t="s">
        <v>5</v>
      </c>
      <c r="AT4" s="168"/>
      <c r="AU4" s="168"/>
      <c r="AV4" s="168"/>
      <c r="AW4" s="168"/>
      <c r="AX4" s="168"/>
      <c r="AY4" s="168"/>
      <c r="AZ4" s="168" t="s">
        <v>6</v>
      </c>
      <c r="BA4" s="168"/>
      <c r="BB4" s="168"/>
      <c r="BC4" s="168"/>
      <c r="BD4" s="168"/>
      <c r="BE4" s="168"/>
      <c r="BF4" s="168"/>
      <c r="BG4" s="168" t="s">
        <v>7</v>
      </c>
      <c r="BH4" s="168"/>
      <c r="BI4" s="168"/>
      <c r="BJ4" s="168"/>
      <c r="BK4" s="168"/>
      <c r="BL4" s="168"/>
      <c r="BM4" s="168"/>
      <c r="BN4" s="168" t="s">
        <v>154</v>
      </c>
      <c r="BO4" s="168"/>
      <c r="BP4" s="168"/>
      <c r="BQ4" s="168"/>
      <c r="BR4" s="168"/>
      <c r="BS4" s="168"/>
      <c r="BT4" s="168"/>
    </row>
    <row r="5" spans="1:72" ht="75" x14ac:dyDescent="0.25">
      <c r="A5" s="161"/>
      <c r="B5" s="161"/>
      <c r="C5" s="5" t="s">
        <v>1</v>
      </c>
      <c r="D5" s="5" t="s">
        <v>27</v>
      </c>
      <c r="E5" s="5" t="s">
        <v>28</v>
      </c>
      <c r="F5" s="5" t="s">
        <v>29</v>
      </c>
      <c r="G5" s="5" t="s">
        <v>30</v>
      </c>
      <c r="H5" s="5" t="s">
        <v>31</v>
      </c>
      <c r="I5" s="5" t="s">
        <v>32</v>
      </c>
      <c r="J5" s="5" t="s">
        <v>1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1</v>
      </c>
      <c r="R5" s="5" t="s">
        <v>27</v>
      </c>
      <c r="S5" s="5" t="s">
        <v>28</v>
      </c>
      <c r="T5" s="5" t="s">
        <v>29</v>
      </c>
      <c r="U5" s="5" t="s">
        <v>30</v>
      </c>
      <c r="V5" s="5" t="s">
        <v>31</v>
      </c>
      <c r="W5" s="5" t="s">
        <v>32</v>
      </c>
      <c r="X5" s="5" t="s">
        <v>1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1</v>
      </c>
      <c r="AF5" s="5" t="s">
        <v>27</v>
      </c>
      <c r="AG5" s="5" t="s">
        <v>28</v>
      </c>
      <c r="AH5" s="5" t="s">
        <v>29</v>
      </c>
      <c r="AI5" s="5" t="s">
        <v>30</v>
      </c>
      <c r="AJ5" s="5" t="s">
        <v>31</v>
      </c>
      <c r="AK5" s="5" t="s">
        <v>32</v>
      </c>
      <c r="AL5" s="5" t="s">
        <v>1</v>
      </c>
      <c r="AM5" s="5" t="s">
        <v>27</v>
      </c>
      <c r="AN5" s="5" t="s">
        <v>28</v>
      </c>
      <c r="AO5" s="5" t="s">
        <v>29</v>
      </c>
      <c r="AP5" s="5" t="s">
        <v>30</v>
      </c>
      <c r="AQ5" s="5" t="s">
        <v>31</v>
      </c>
      <c r="AR5" s="5" t="s">
        <v>32</v>
      </c>
      <c r="AS5" s="5" t="s">
        <v>1</v>
      </c>
      <c r="AT5" s="5" t="s">
        <v>27</v>
      </c>
      <c r="AU5" s="5" t="s">
        <v>28</v>
      </c>
      <c r="AV5" s="5" t="s">
        <v>29</v>
      </c>
      <c r="AW5" s="5" t="s">
        <v>30</v>
      </c>
      <c r="AX5" s="5" t="s">
        <v>31</v>
      </c>
      <c r="AY5" s="5" t="s">
        <v>32</v>
      </c>
      <c r="AZ5" s="5" t="s">
        <v>1</v>
      </c>
      <c r="BA5" s="5" t="s">
        <v>27</v>
      </c>
      <c r="BB5" s="5" t="s">
        <v>28</v>
      </c>
      <c r="BC5" s="5" t="s">
        <v>29</v>
      </c>
      <c r="BD5" s="5" t="s">
        <v>30</v>
      </c>
      <c r="BE5" s="5" t="s">
        <v>31</v>
      </c>
      <c r="BF5" s="5" t="s">
        <v>32</v>
      </c>
      <c r="BG5" s="5" t="s">
        <v>1</v>
      </c>
      <c r="BH5" s="5" t="s">
        <v>27</v>
      </c>
      <c r="BI5" s="5" t="s">
        <v>28</v>
      </c>
      <c r="BJ5" s="5" t="s">
        <v>29</v>
      </c>
      <c r="BK5" s="5" t="s">
        <v>30</v>
      </c>
      <c r="BL5" s="5" t="s">
        <v>31</v>
      </c>
      <c r="BM5" s="5" t="s">
        <v>32</v>
      </c>
      <c r="BN5" s="5" t="s">
        <v>1</v>
      </c>
      <c r="BO5" s="5" t="s">
        <v>27</v>
      </c>
      <c r="BP5" s="5" t="s">
        <v>28</v>
      </c>
      <c r="BQ5" s="5" t="s">
        <v>29</v>
      </c>
      <c r="BR5" s="5" t="s">
        <v>30</v>
      </c>
      <c r="BS5" s="5" t="s">
        <v>31</v>
      </c>
      <c r="BT5" s="5" t="s">
        <v>32</v>
      </c>
    </row>
    <row r="6" spans="1:72" x14ac:dyDescent="0.25">
      <c r="A6" s="1">
        <v>37257</v>
      </c>
      <c r="B6" s="77"/>
      <c r="C6" s="3">
        <v>72.400000000000006</v>
      </c>
      <c r="D6" s="3">
        <v>62.4</v>
      </c>
      <c r="E6" s="3">
        <v>73</v>
      </c>
      <c r="F6" s="3">
        <v>77.400000000000006</v>
      </c>
      <c r="G6" s="3">
        <v>74</v>
      </c>
      <c r="H6" s="3">
        <v>72.5</v>
      </c>
      <c r="I6" s="3">
        <v>82.6</v>
      </c>
      <c r="J6" s="3" t="s">
        <v>24</v>
      </c>
      <c r="K6" s="3" t="s">
        <v>24</v>
      </c>
      <c r="L6" s="3" t="s">
        <v>24</v>
      </c>
      <c r="M6" s="3" t="s">
        <v>24</v>
      </c>
      <c r="N6" s="3" t="s">
        <v>24</v>
      </c>
      <c r="O6" s="3" t="s">
        <v>24</v>
      </c>
      <c r="P6" s="3" t="s">
        <v>24</v>
      </c>
      <c r="Q6" s="3" t="s">
        <v>24</v>
      </c>
      <c r="R6" s="3" t="s">
        <v>24</v>
      </c>
      <c r="S6" s="3" t="s">
        <v>24</v>
      </c>
      <c r="T6" s="3" t="s">
        <v>24</v>
      </c>
      <c r="U6" s="3" t="s">
        <v>24</v>
      </c>
      <c r="V6" s="3" t="s">
        <v>24</v>
      </c>
      <c r="W6" s="3" t="s">
        <v>24</v>
      </c>
      <c r="X6" s="3" t="s">
        <v>24</v>
      </c>
      <c r="Y6" s="3" t="s">
        <v>24</v>
      </c>
      <c r="Z6" s="3" t="s">
        <v>24</v>
      </c>
      <c r="AA6" s="3" t="s">
        <v>24</v>
      </c>
      <c r="AB6" s="3" t="s">
        <v>24</v>
      </c>
      <c r="AC6" s="3" t="s">
        <v>24</v>
      </c>
      <c r="AD6" s="3" t="s">
        <v>24</v>
      </c>
      <c r="AE6" s="3" t="s">
        <v>24</v>
      </c>
      <c r="AF6" s="3" t="s">
        <v>24</v>
      </c>
      <c r="AG6" s="3" t="s">
        <v>24</v>
      </c>
      <c r="AH6" s="3" t="s">
        <v>24</v>
      </c>
      <c r="AI6" s="3" t="s">
        <v>24</v>
      </c>
      <c r="AJ6" s="3" t="s">
        <v>24</v>
      </c>
      <c r="AK6" s="3" t="s">
        <v>24</v>
      </c>
      <c r="AL6" s="3">
        <v>67.099999999999994</v>
      </c>
      <c r="AM6" s="3">
        <v>35.9</v>
      </c>
      <c r="AN6" s="3">
        <v>92.9</v>
      </c>
      <c r="AO6" s="3">
        <v>74.5</v>
      </c>
      <c r="AP6" s="3">
        <v>59.2</v>
      </c>
      <c r="AQ6" s="3">
        <v>70.3</v>
      </c>
      <c r="AR6" s="3" t="s">
        <v>24</v>
      </c>
      <c r="AS6" s="3" t="s">
        <v>24</v>
      </c>
      <c r="AT6" s="3" t="s">
        <v>24</v>
      </c>
      <c r="AU6" s="3" t="s">
        <v>24</v>
      </c>
      <c r="AV6" s="3" t="s">
        <v>24</v>
      </c>
      <c r="AW6" s="3" t="s">
        <v>24</v>
      </c>
      <c r="AX6" s="3" t="s">
        <v>24</v>
      </c>
      <c r="AY6" s="3" t="s">
        <v>24</v>
      </c>
      <c r="AZ6" s="3" t="s">
        <v>24</v>
      </c>
      <c r="BA6" s="3" t="s">
        <v>24</v>
      </c>
      <c r="BB6" s="3" t="s">
        <v>24</v>
      </c>
      <c r="BC6" s="3" t="s">
        <v>24</v>
      </c>
      <c r="BD6" s="3" t="s">
        <v>24</v>
      </c>
      <c r="BE6" s="3" t="s">
        <v>24</v>
      </c>
      <c r="BF6" s="3" t="s">
        <v>24</v>
      </c>
      <c r="BG6" s="3" t="s">
        <v>24</v>
      </c>
      <c r="BH6" s="3" t="s">
        <v>24</v>
      </c>
      <c r="BI6" s="3" t="s">
        <v>24</v>
      </c>
      <c r="BJ6" s="3" t="s">
        <v>24</v>
      </c>
      <c r="BK6" s="3" t="s">
        <v>24</v>
      </c>
      <c r="BL6" s="3" t="s">
        <v>24</v>
      </c>
      <c r="BM6" s="3" t="s">
        <v>24</v>
      </c>
      <c r="BN6" s="3" t="s">
        <v>24</v>
      </c>
      <c r="BO6" s="3" t="s">
        <v>24</v>
      </c>
      <c r="BP6" s="3" t="s">
        <v>24</v>
      </c>
      <c r="BQ6" s="3" t="s">
        <v>24</v>
      </c>
      <c r="BR6" s="3" t="s">
        <v>24</v>
      </c>
      <c r="BS6" s="3" t="s">
        <v>24</v>
      </c>
      <c r="BT6" s="3" t="s">
        <v>24</v>
      </c>
    </row>
    <row r="7" spans="1:72" x14ac:dyDescent="0.25">
      <c r="A7" s="1">
        <v>37288</v>
      </c>
      <c r="B7" s="77"/>
      <c r="C7" s="3">
        <v>69.7</v>
      </c>
      <c r="D7" s="3">
        <v>58.9</v>
      </c>
      <c r="E7" s="3">
        <v>70.400000000000006</v>
      </c>
      <c r="F7" s="3">
        <v>71.400000000000006</v>
      </c>
      <c r="G7" s="3">
        <v>67.8</v>
      </c>
      <c r="H7" s="3">
        <v>69.7</v>
      </c>
      <c r="I7" s="3">
        <v>80.400000000000006</v>
      </c>
      <c r="J7" s="3" t="s">
        <v>24</v>
      </c>
      <c r="K7" s="3" t="s">
        <v>24</v>
      </c>
      <c r="L7" s="3" t="s">
        <v>24</v>
      </c>
      <c r="M7" s="3" t="s">
        <v>24</v>
      </c>
      <c r="N7" s="3" t="s">
        <v>24</v>
      </c>
      <c r="O7" s="3" t="s">
        <v>24</v>
      </c>
      <c r="P7" s="3" t="s">
        <v>24</v>
      </c>
      <c r="Q7" s="3" t="s">
        <v>24</v>
      </c>
      <c r="R7" s="3" t="s">
        <v>24</v>
      </c>
      <c r="S7" s="3" t="s">
        <v>24</v>
      </c>
      <c r="T7" s="3" t="s">
        <v>24</v>
      </c>
      <c r="U7" s="3" t="s">
        <v>24</v>
      </c>
      <c r="V7" s="3" t="s">
        <v>24</v>
      </c>
      <c r="W7" s="3" t="s">
        <v>24</v>
      </c>
      <c r="X7" s="3" t="s">
        <v>24</v>
      </c>
      <c r="Y7" s="3" t="s">
        <v>24</v>
      </c>
      <c r="Z7" s="3" t="s">
        <v>24</v>
      </c>
      <c r="AA7" s="3" t="s">
        <v>24</v>
      </c>
      <c r="AB7" s="3" t="s">
        <v>24</v>
      </c>
      <c r="AC7" s="3" t="s">
        <v>24</v>
      </c>
      <c r="AD7" s="3" t="s">
        <v>24</v>
      </c>
      <c r="AE7" s="3" t="s">
        <v>24</v>
      </c>
      <c r="AF7" s="3" t="s">
        <v>24</v>
      </c>
      <c r="AG7" s="3" t="s">
        <v>24</v>
      </c>
      <c r="AH7" s="3" t="s">
        <v>24</v>
      </c>
      <c r="AI7" s="3" t="s">
        <v>24</v>
      </c>
      <c r="AJ7" s="3" t="s">
        <v>24</v>
      </c>
      <c r="AK7" s="3" t="s">
        <v>24</v>
      </c>
      <c r="AL7" s="3">
        <v>61.5</v>
      </c>
      <c r="AM7" s="3">
        <v>34.299999999999997</v>
      </c>
      <c r="AN7" s="3">
        <v>83.8</v>
      </c>
      <c r="AO7" s="3">
        <v>59.2</v>
      </c>
      <c r="AP7" s="3">
        <v>55.1</v>
      </c>
      <c r="AQ7" s="3">
        <v>65.8</v>
      </c>
      <c r="AR7" s="3" t="s">
        <v>24</v>
      </c>
      <c r="AS7" s="3" t="s">
        <v>24</v>
      </c>
      <c r="AT7" s="3" t="s">
        <v>24</v>
      </c>
      <c r="AU7" s="3" t="s">
        <v>24</v>
      </c>
      <c r="AV7" s="3" t="s">
        <v>24</v>
      </c>
      <c r="AW7" s="3" t="s">
        <v>24</v>
      </c>
      <c r="AX7" s="3" t="s">
        <v>24</v>
      </c>
      <c r="AY7" s="3" t="s">
        <v>24</v>
      </c>
      <c r="AZ7" s="3" t="s">
        <v>24</v>
      </c>
      <c r="BA7" s="3" t="s">
        <v>24</v>
      </c>
      <c r="BB7" s="3" t="s">
        <v>24</v>
      </c>
      <c r="BC7" s="3" t="s">
        <v>24</v>
      </c>
      <c r="BD7" s="3" t="s">
        <v>24</v>
      </c>
      <c r="BE7" s="3" t="s">
        <v>24</v>
      </c>
      <c r="BF7" s="3" t="s">
        <v>24</v>
      </c>
      <c r="BG7" s="3" t="s">
        <v>24</v>
      </c>
      <c r="BH7" s="3" t="s">
        <v>24</v>
      </c>
      <c r="BI7" s="3" t="s">
        <v>24</v>
      </c>
      <c r="BJ7" s="3" t="s">
        <v>24</v>
      </c>
      <c r="BK7" s="3" t="s">
        <v>24</v>
      </c>
      <c r="BL7" s="3" t="s">
        <v>24</v>
      </c>
      <c r="BM7" s="3" t="s">
        <v>24</v>
      </c>
      <c r="BN7" s="3" t="s">
        <v>24</v>
      </c>
      <c r="BO7" s="3" t="s">
        <v>24</v>
      </c>
      <c r="BP7" s="3" t="s">
        <v>24</v>
      </c>
      <c r="BQ7" s="3" t="s">
        <v>24</v>
      </c>
      <c r="BR7" s="3" t="s">
        <v>24</v>
      </c>
      <c r="BS7" s="3" t="s">
        <v>24</v>
      </c>
      <c r="BT7" s="3" t="s">
        <v>24</v>
      </c>
    </row>
    <row r="8" spans="1:72" x14ac:dyDescent="0.25">
      <c r="A8" s="1">
        <v>37316</v>
      </c>
      <c r="B8" s="77" t="s">
        <v>99</v>
      </c>
      <c r="C8" s="3">
        <v>77.400000000000006</v>
      </c>
      <c r="D8" s="3">
        <v>67.8</v>
      </c>
      <c r="E8" s="3">
        <v>78</v>
      </c>
      <c r="F8" s="3">
        <v>76</v>
      </c>
      <c r="G8" s="3">
        <v>73.2</v>
      </c>
      <c r="H8" s="3">
        <v>76.2</v>
      </c>
      <c r="I8" s="3">
        <v>86.9</v>
      </c>
      <c r="J8" s="3" t="s">
        <v>24</v>
      </c>
      <c r="K8" s="3" t="s">
        <v>24</v>
      </c>
      <c r="L8" s="3" t="s">
        <v>24</v>
      </c>
      <c r="M8" s="3" t="s">
        <v>24</v>
      </c>
      <c r="N8" s="3" t="s">
        <v>24</v>
      </c>
      <c r="O8" s="3" t="s">
        <v>24</v>
      </c>
      <c r="P8" s="3" t="s">
        <v>24</v>
      </c>
      <c r="Q8" s="3" t="s">
        <v>24</v>
      </c>
      <c r="R8" s="3" t="s">
        <v>24</v>
      </c>
      <c r="S8" s="3" t="s">
        <v>24</v>
      </c>
      <c r="T8" s="3" t="s">
        <v>24</v>
      </c>
      <c r="U8" s="3" t="s">
        <v>24</v>
      </c>
      <c r="V8" s="3" t="s">
        <v>24</v>
      </c>
      <c r="W8" s="3" t="s">
        <v>24</v>
      </c>
      <c r="X8" s="3" t="s">
        <v>24</v>
      </c>
      <c r="Y8" s="3" t="s">
        <v>24</v>
      </c>
      <c r="Z8" s="3" t="s">
        <v>24</v>
      </c>
      <c r="AA8" s="3" t="s">
        <v>24</v>
      </c>
      <c r="AB8" s="3" t="s">
        <v>24</v>
      </c>
      <c r="AC8" s="3" t="s">
        <v>24</v>
      </c>
      <c r="AD8" s="3" t="s">
        <v>24</v>
      </c>
      <c r="AE8" s="3" t="s">
        <v>24</v>
      </c>
      <c r="AF8" s="3" t="s">
        <v>24</v>
      </c>
      <c r="AG8" s="3" t="s">
        <v>24</v>
      </c>
      <c r="AH8" s="3" t="s">
        <v>24</v>
      </c>
      <c r="AI8" s="3" t="s">
        <v>24</v>
      </c>
      <c r="AJ8" s="3" t="s">
        <v>24</v>
      </c>
      <c r="AK8" s="3" t="s">
        <v>24</v>
      </c>
      <c r="AL8" s="3">
        <v>62.9</v>
      </c>
      <c r="AM8" s="3">
        <v>38.799999999999997</v>
      </c>
      <c r="AN8" s="3">
        <v>82.8</v>
      </c>
      <c r="AO8" s="3">
        <v>58.8</v>
      </c>
      <c r="AP8" s="3">
        <v>46.2</v>
      </c>
      <c r="AQ8" s="3">
        <v>72.099999999999994</v>
      </c>
      <c r="AR8" s="3" t="s">
        <v>24</v>
      </c>
      <c r="AS8" s="3" t="s">
        <v>24</v>
      </c>
      <c r="AT8" s="3" t="s">
        <v>24</v>
      </c>
      <c r="AU8" s="3" t="s">
        <v>24</v>
      </c>
      <c r="AV8" s="3" t="s">
        <v>24</v>
      </c>
      <c r="AW8" s="3" t="s">
        <v>24</v>
      </c>
      <c r="AX8" s="3" t="s">
        <v>24</v>
      </c>
      <c r="AY8" s="3" t="s">
        <v>24</v>
      </c>
      <c r="AZ8" s="3" t="s">
        <v>24</v>
      </c>
      <c r="BA8" s="3" t="s">
        <v>24</v>
      </c>
      <c r="BB8" s="3" t="s">
        <v>24</v>
      </c>
      <c r="BC8" s="3" t="s">
        <v>24</v>
      </c>
      <c r="BD8" s="3" t="s">
        <v>24</v>
      </c>
      <c r="BE8" s="3" t="s">
        <v>24</v>
      </c>
      <c r="BF8" s="3" t="s">
        <v>24</v>
      </c>
      <c r="BG8" s="3" t="s">
        <v>24</v>
      </c>
      <c r="BH8" s="3" t="s">
        <v>24</v>
      </c>
      <c r="BI8" s="3" t="s">
        <v>24</v>
      </c>
      <c r="BJ8" s="3" t="s">
        <v>24</v>
      </c>
      <c r="BK8" s="3" t="s">
        <v>24</v>
      </c>
      <c r="BL8" s="3" t="s">
        <v>24</v>
      </c>
      <c r="BM8" s="3" t="s">
        <v>24</v>
      </c>
      <c r="BN8" s="3" t="s">
        <v>24</v>
      </c>
      <c r="BO8" s="3" t="s">
        <v>24</v>
      </c>
      <c r="BP8" s="3" t="s">
        <v>24</v>
      </c>
      <c r="BQ8" s="3" t="s">
        <v>24</v>
      </c>
      <c r="BR8" s="3" t="s">
        <v>24</v>
      </c>
      <c r="BS8" s="3" t="s">
        <v>24</v>
      </c>
      <c r="BT8" s="3" t="s">
        <v>24</v>
      </c>
    </row>
    <row r="9" spans="1:72" x14ac:dyDescent="0.25">
      <c r="A9" s="1">
        <v>37347</v>
      </c>
      <c r="B9" s="77"/>
      <c r="C9" s="3">
        <v>79.599999999999994</v>
      </c>
      <c r="D9" s="3">
        <v>66.5</v>
      </c>
      <c r="E9" s="3">
        <v>80.400000000000006</v>
      </c>
      <c r="F9" s="3">
        <v>80.7</v>
      </c>
      <c r="G9" s="3">
        <v>72.8</v>
      </c>
      <c r="H9" s="3">
        <v>76.900000000000006</v>
      </c>
      <c r="I9" s="3">
        <v>83.3</v>
      </c>
      <c r="J9" s="3" t="s">
        <v>24</v>
      </c>
      <c r="K9" s="3" t="s">
        <v>24</v>
      </c>
      <c r="L9" s="3" t="s">
        <v>24</v>
      </c>
      <c r="M9" s="3" t="s">
        <v>24</v>
      </c>
      <c r="N9" s="3" t="s">
        <v>24</v>
      </c>
      <c r="O9" s="3" t="s">
        <v>24</v>
      </c>
      <c r="P9" s="3" t="s">
        <v>24</v>
      </c>
      <c r="Q9" s="3" t="s">
        <v>24</v>
      </c>
      <c r="R9" s="3" t="s">
        <v>24</v>
      </c>
      <c r="S9" s="3" t="s">
        <v>24</v>
      </c>
      <c r="T9" s="3" t="s">
        <v>24</v>
      </c>
      <c r="U9" s="3" t="s">
        <v>24</v>
      </c>
      <c r="V9" s="3" t="s">
        <v>24</v>
      </c>
      <c r="W9" s="3" t="s">
        <v>24</v>
      </c>
      <c r="X9" s="3" t="s">
        <v>24</v>
      </c>
      <c r="Y9" s="3" t="s">
        <v>24</v>
      </c>
      <c r="Z9" s="3" t="s">
        <v>24</v>
      </c>
      <c r="AA9" s="3" t="s">
        <v>24</v>
      </c>
      <c r="AB9" s="3" t="s">
        <v>24</v>
      </c>
      <c r="AC9" s="3" t="s">
        <v>24</v>
      </c>
      <c r="AD9" s="3" t="s">
        <v>24</v>
      </c>
      <c r="AE9" s="3" t="s">
        <v>24</v>
      </c>
      <c r="AF9" s="3" t="s">
        <v>24</v>
      </c>
      <c r="AG9" s="3" t="s">
        <v>24</v>
      </c>
      <c r="AH9" s="3" t="s">
        <v>24</v>
      </c>
      <c r="AI9" s="3" t="s">
        <v>24</v>
      </c>
      <c r="AJ9" s="3" t="s">
        <v>24</v>
      </c>
      <c r="AK9" s="3" t="s">
        <v>24</v>
      </c>
      <c r="AL9" s="3">
        <v>66.8</v>
      </c>
      <c r="AM9" s="3">
        <v>44.2</v>
      </c>
      <c r="AN9" s="3">
        <v>85.5</v>
      </c>
      <c r="AO9" s="3">
        <v>51.8</v>
      </c>
      <c r="AP9" s="3">
        <v>57.8</v>
      </c>
      <c r="AQ9" s="3">
        <v>74.400000000000006</v>
      </c>
      <c r="AR9" s="3" t="s">
        <v>24</v>
      </c>
      <c r="AS9" s="3" t="s">
        <v>24</v>
      </c>
      <c r="AT9" s="3" t="s">
        <v>24</v>
      </c>
      <c r="AU9" s="3" t="s">
        <v>24</v>
      </c>
      <c r="AV9" s="3" t="s">
        <v>24</v>
      </c>
      <c r="AW9" s="3" t="s">
        <v>24</v>
      </c>
      <c r="AX9" s="3" t="s">
        <v>24</v>
      </c>
      <c r="AY9" s="3" t="s">
        <v>24</v>
      </c>
      <c r="AZ9" s="3" t="s">
        <v>24</v>
      </c>
      <c r="BA9" s="3" t="s">
        <v>24</v>
      </c>
      <c r="BB9" s="3" t="s">
        <v>24</v>
      </c>
      <c r="BC9" s="3" t="s">
        <v>24</v>
      </c>
      <c r="BD9" s="3" t="s">
        <v>24</v>
      </c>
      <c r="BE9" s="3" t="s">
        <v>24</v>
      </c>
      <c r="BF9" s="3" t="s">
        <v>24</v>
      </c>
      <c r="BG9" s="3" t="s">
        <v>24</v>
      </c>
      <c r="BH9" s="3" t="s">
        <v>24</v>
      </c>
      <c r="BI9" s="3" t="s">
        <v>24</v>
      </c>
      <c r="BJ9" s="3" t="s">
        <v>24</v>
      </c>
      <c r="BK9" s="3" t="s">
        <v>24</v>
      </c>
      <c r="BL9" s="3" t="s">
        <v>24</v>
      </c>
      <c r="BM9" s="3" t="s">
        <v>24</v>
      </c>
      <c r="BN9" s="3" t="s">
        <v>24</v>
      </c>
      <c r="BO9" s="3" t="s">
        <v>24</v>
      </c>
      <c r="BP9" s="3" t="s">
        <v>24</v>
      </c>
      <c r="BQ9" s="3" t="s">
        <v>24</v>
      </c>
      <c r="BR9" s="3" t="s">
        <v>24</v>
      </c>
      <c r="BS9" s="3" t="s">
        <v>24</v>
      </c>
      <c r="BT9" s="3" t="s">
        <v>24</v>
      </c>
    </row>
    <row r="10" spans="1:72" x14ac:dyDescent="0.25">
      <c r="A10" s="1">
        <v>37377</v>
      </c>
      <c r="B10" s="77"/>
      <c r="C10" s="3">
        <v>80.400000000000006</v>
      </c>
      <c r="D10" s="3">
        <v>68.2</v>
      </c>
      <c r="E10" s="3">
        <v>81.2</v>
      </c>
      <c r="F10" s="3">
        <v>88.9</v>
      </c>
      <c r="G10" s="3">
        <v>70.8</v>
      </c>
      <c r="H10" s="3">
        <v>77.7</v>
      </c>
      <c r="I10" s="3">
        <v>88.9</v>
      </c>
      <c r="J10" s="3" t="s">
        <v>24</v>
      </c>
      <c r="K10" s="3" t="s">
        <v>24</v>
      </c>
      <c r="L10" s="3" t="s">
        <v>24</v>
      </c>
      <c r="M10" s="3" t="s">
        <v>24</v>
      </c>
      <c r="N10" s="3" t="s">
        <v>24</v>
      </c>
      <c r="O10" s="3" t="s">
        <v>24</v>
      </c>
      <c r="P10" s="3" t="s">
        <v>24</v>
      </c>
      <c r="Q10" s="3" t="s">
        <v>24</v>
      </c>
      <c r="R10" s="3" t="s">
        <v>24</v>
      </c>
      <c r="S10" s="3" t="s">
        <v>24</v>
      </c>
      <c r="T10" s="3" t="s">
        <v>24</v>
      </c>
      <c r="U10" s="3" t="s">
        <v>24</v>
      </c>
      <c r="V10" s="3" t="s">
        <v>24</v>
      </c>
      <c r="W10" s="3" t="s">
        <v>24</v>
      </c>
      <c r="X10" s="3" t="s">
        <v>24</v>
      </c>
      <c r="Y10" s="3" t="s">
        <v>24</v>
      </c>
      <c r="Z10" s="3" t="s">
        <v>24</v>
      </c>
      <c r="AA10" s="3" t="s">
        <v>24</v>
      </c>
      <c r="AB10" s="3" t="s">
        <v>24</v>
      </c>
      <c r="AC10" s="3" t="s">
        <v>24</v>
      </c>
      <c r="AD10" s="3" t="s">
        <v>24</v>
      </c>
      <c r="AE10" s="3" t="s">
        <v>24</v>
      </c>
      <c r="AF10" s="3" t="s">
        <v>24</v>
      </c>
      <c r="AG10" s="3" t="s">
        <v>24</v>
      </c>
      <c r="AH10" s="3" t="s">
        <v>24</v>
      </c>
      <c r="AI10" s="3" t="s">
        <v>24</v>
      </c>
      <c r="AJ10" s="3" t="s">
        <v>24</v>
      </c>
      <c r="AK10" s="3" t="s">
        <v>24</v>
      </c>
      <c r="AL10" s="3">
        <v>67.8</v>
      </c>
      <c r="AM10" s="3">
        <v>44.5</v>
      </c>
      <c r="AN10" s="3">
        <v>87</v>
      </c>
      <c r="AO10" s="3">
        <v>43.6</v>
      </c>
      <c r="AP10" s="3">
        <v>57.1</v>
      </c>
      <c r="AQ10" s="3">
        <v>76.400000000000006</v>
      </c>
      <c r="AR10" s="3" t="s">
        <v>24</v>
      </c>
      <c r="AS10" s="3" t="s">
        <v>24</v>
      </c>
      <c r="AT10" s="3" t="s">
        <v>24</v>
      </c>
      <c r="AU10" s="3" t="s">
        <v>24</v>
      </c>
      <c r="AV10" s="3" t="s">
        <v>24</v>
      </c>
      <c r="AW10" s="3" t="s">
        <v>24</v>
      </c>
      <c r="AX10" s="3" t="s">
        <v>24</v>
      </c>
      <c r="AY10" s="3" t="s">
        <v>24</v>
      </c>
      <c r="AZ10" s="3" t="s">
        <v>24</v>
      </c>
      <c r="BA10" s="3" t="s">
        <v>24</v>
      </c>
      <c r="BB10" s="3" t="s">
        <v>24</v>
      </c>
      <c r="BC10" s="3" t="s">
        <v>24</v>
      </c>
      <c r="BD10" s="3" t="s">
        <v>24</v>
      </c>
      <c r="BE10" s="3" t="s">
        <v>24</v>
      </c>
      <c r="BF10" s="3" t="s">
        <v>24</v>
      </c>
      <c r="BG10" s="3" t="s">
        <v>24</v>
      </c>
      <c r="BH10" s="3" t="s">
        <v>24</v>
      </c>
      <c r="BI10" s="3" t="s">
        <v>24</v>
      </c>
      <c r="BJ10" s="3" t="s">
        <v>24</v>
      </c>
      <c r="BK10" s="3" t="s">
        <v>24</v>
      </c>
      <c r="BL10" s="3" t="s">
        <v>24</v>
      </c>
      <c r="BM10" s="3" t="s">
        <v>24</v>
      </c>
      <c r="BN10" s="3" t="s">
        <v>24</v>
      </c>
      <c r="BO10" s="3" t="s">
        <v>24</v>
      </c>
      <c r="BP10" s="3" t="s">
        <v>24</v>
      </c>
      <c r="BQ10" s="3" t="s">
        <v>24</v>
      </c>
      <c r="BR10" s="3" t="s">
        <v>24</v>
      </c>
      <c r="BS10" s="3" t="s">
        <v>24</v>
      </c>
      <c r="BT10" s="3" t="s">
        <v>24</v>
      </c>
    </row>
    <row r="11" spans="1:72" x14ac:dyDescent="0.25">
      <c r="A11" s="1">
        <v>37408</v>
      </c>
      <c r="B11" s="77" t="s">
        <v>100</v>
      </c>
      <c r="C11" s="3">
        <v>77.5</v>
      </c>
      <c r="D11" s="3">
        <v>67.900000000000006</v>
      </c>
      <c r="E11" s="3">
        <v>78.099999999999994</v>
      </c>
      <c r="F11" s="3">
        <v>93.4</v>
      </c>
      <c r="G11" s="3">
        <v>71.3</v>
      </c>
      <c r="H11" s="3">
        <v>74.400000000000006</v>
      </c>
      <c r="I11" s="3">
        <v>86.9</v>
      </c>
      <c r="J11" s="3" t="s">
        <v>24</v>
      </c>
      <c r="K11" s="3" t="s">
        <v>24</v>
      </c>
      <c r="L11" s="3" t="s">
        <v>24</v>
      </c>
      <c r="M11" s="3" t="s">
        <v>24</v>
      </c>
      <c r="N11" s="3" t="s">
        <v>24</v>
      </c>
      <c r="O11" s="3" t="s">
        <v>24</v>
      </c>
      <c r="P11" s="3" t="s">
        <v>24</v>
      </c>
      <c r="Q11" s="3" t="s">
        <v>24</v>
      </c>
      <c r="R11" s="3" t="s">
        <v>24</v>
      </c>
      <c r="S11" s="3" t="s">
        <v>24</v>
      </c>
      <c r="T11" s="3" t="s">
        <v>24</v>
      </c>
      <c r="U11" s="3" t="s">
        <v>24</v>
      </c>
      <c r="V11" s="3" t="s">
        <v>24</v>
      </c>
      <c r="W11" s="3" t="s">
        <v>24</v>
      </c>
      <c r="X11" s="3" t="s">
        <v>24</v>
      </c>
      <c r="Y11" s="3" t="s">
        <v>24</v>
      </c>
      <c r="Z11" s="3" t="s">
        <v>24</v>
      </c>
      <c r="AA11" s="3" t="s">
        <v>24</v>
      </c>
      <c r="AB11" s="3" t="s">
        <v>24</v>
      </c>
      <c r="AC11" s="3" t="s">
        <v>24</v>
      </c>
      <c r="AD11" s="3" t="s">
        <v>24</v>
      </c>
      <c r="AE11" s="3" t="s">
        <v>24</v>
      </c>
      <c r="AF11" s="3" t="s">
        <v>24</v>
      </c>
      <c r="AG11" s="3" t="s">
        <v>24</v>
      </c>
      <c r="AH11" s="3" t="s">
        <v>24</v>
      </c>
      <c r="AI11" s="3" t="s">
        <v>24</v>
      </c>
      <c r="AJ11" s="3" t="s">
        <v>24</v>
      </c>
      <c r="AK11" s="3" t="s">
        <v>24</v>
      </c>
      <c r="AL11" s="3">
        <v>71.599999999999994</v>
      </c>
      <c r="AM11" s="3">
        <v>44.7</v>
      </c>
      <c r="AN11" s="3">
        <v>93.8</v>
      </c>
      <c r="AO11" s="3">
        <v>37</v>
      </c>
      <c r="AP11" s="3">
        <v>78.400000000000006</v>
      </c>
      <c r="AQ11" s="3">
        <v>73.599999999999994</v>
      </c>
      <c r="AR11" s="3" t="s">
        <v>24</v>
      </c>
      <c r="AS11" s="3" t="s">
        <v>24</v>
      </c>
      <c r="AT11" s="3" t="s">
        <v>24</v>
      </c>
      <c r="AU11" s="3" t="s">
        <v>24</v>
      </c>
      <c r="AV11" s="3" t="s">
        <v>24</v>
      </c>
      <c r="AW11" s="3" t="s">
        <v>24</v>
      </c>
      <c r="AX11" s="3" t="s">
        <v>24</v>
      </c>
      <c r="AY11" s="3" t="s">
        <v>24</v>
      </c>
      <c r="AZ11" s="3" t="s">
        <v>24</v>
      </c>
      <c r="BA11" s="3" t="s">
        <v>24</v>
      </c>
      <c r="BB11" s="3" t="s">
        <v>24</v>
      </c>
      <c r="BC11" s="3" t="s">
        <v>24</v>
      </c>
      <c r="BD11" s="3" t="s">
        <v>24</v>
      </c>
      <c r="BE11" s="3" t="s">
        <v>24</v>
      </c>
      <c r="BF11" s="3" t="s">
        <v>24</v>
      </c>
      <c r="BG11" s="3" t="s">
        <v>24</v>
      </c>
      <c r="BH11" s="3" t="s">
        <v>24</v>
      </c>
      <c r="BI11" s="3" t="s">
        <v>24</v>
      </c>
      <c r="BJ11" s="3" t="s">
        <v>24</v>
      </c>
      <c r="BK11" s="3" t="s">
        <v>24</v>
      </c>
      <c r="BL11" s="3" t="s">
        <v>24</v>
      </c>
      <c r="BM11" s="3" t="s">
        <v>24</v>
      </c>
      <c r="BN11" s="3" t="s">
        <v>24</v>
      </c>
      <c r="BO11" s="3" t="s">
        <v>24</v>
      </c>
      <c r="BP11" s="3" t="s">
        <v>24</v>
      </c>
      <c r="BQ11" s="3" t="s">
        <v>24</v>
      </c>
      <c r="BR11" s="3" t="s">
        <v>24</v>
      </c>
      <c r="BS11" s="3" t="s">
        <v>24</v>
      </c>
      <c r="BT11" s="3" t="s">
        <v>24</v>
      </c>
    </row>
    <row r="12" spans="1:72" x14ac:dyDescent="0.25">
      <c r="A12" s="1">
        <v>37438</v>
      </c>
      <c r="B12" s="77"/>
      <c r="C12" s="3">
        <v>83.3</v>
      </c>
      <c r="D12" s="3">
        <v>70.400000000000006</v>
      </c>
      <c r="E12" s="3">
        <v>84.1</v>
      </c>
      <c r="F12" s="3">
        <v>105.2</v>
      </c>
      <c r="G12" s="3">
        <v>75.8</v>
      </c>
      <c r="H12" s="3">
        <v>77.5</v>
      </c>
      <c r="I12" s="3">
        <v>91.1</v>
      </c>
      <c r="J12" s="3" t="s">
        <v>24</v>
      </c>
      <c r="K12" s="3" t="s">
        <v>24</v>
      </c>
      <c r="L12" s="3" t="s">
        <v>24</v>
      </c>
      <c r="M12" s="3" t="s">
        <v>24</v>
      </c>
      <c r="N12" s="3" t="s">
        <v>24</v>
      </c>
      <c r="O12" s="3" t="s">
        <v>24</v>
      </c>
      <c r="P12" s="3" t="s">
        <v>24</v>
      </c>
      <c r="Q12" s="3" t="s">
        <v>24</v>
      </c>
      <c r="R12" s="3" t="s">
        <v>24</v>
      </c>
      <c r="S12" s="3" t="s">
        <v>24</v>
      </c>
      <c r="T12" s="3" t="s">
        <v>24</v>
      </c>
      <c r="U12" s="3" t="s">
        <v>24</v>
      </c>
      <c r="V12" s="3" t="s">
        <v>24</v>
      </c>
      <c r="W12" s="3" t="s">
        <v>24</v>
      </c>
      <c r="X12" s="3" t="s">
        <v>24</v>
      </c>
      <c r="Y12" s="3" t="s">
        <v>24</v>
      </c>
      <c r="Z12" s="3" t="s">
        <v>24</v>
      </c>
      <c r="AA12" s="3" t="s">
        <v>24</v>
      </c>
      <c r="AB12" s="3" t="s">
        <v>24</v>
      </c>
      <c r="AC12" s="3" t="s">
        <v>24</v>
      </c>
      <c r="AD12" s="3" t="s">
        <v>24</v>
      </c>
      <c r="AE12" s="3" t="s">
        <v>24</v>
      </c>
      <c r="AF12" s="3" t="s">
        <v>24</v>
      </c>
      <c r="AG12" s="3" t="s">
        <v>24</v>
      </c>
      <c r="AH12" s="3" t="s">
        <v>24</v>
      </c>
      <c r="AI12" s="3" t="s">
        <v>24</v>
      </c>
      <c r="AJ12" s="3" t="s">
        <v>24</v>
      </c>
      <c r="AK12" s="3" t="s">
        <v>24</v>
      </c>
      <c r="AL12" s="3">
        <v>74.599999999999994</v>
      </c>
      <c r="AM12" s="3">
        <v>46.6</v>
      </c>
      <c r="AN12" s="3">
        <v>97.7</v>
      </c>
      <c r="AO12" s="3">
        <v>52.4</v>
      </c>
      <c r="AP12" s="3">
        <v>80</v>
      </c>
      <c r="AQ12" s="3">
        <v>76.400000000000006</v>
      </c>
      <c r="AR12" s="3" t="s">
        <v>24</v>
      </c>
      <c r="AS12" s="3" t="s">
        <v>24</v>
      </c>
      <c r="AT12" s="3" t="s">
        <v>24</v>
      </c>
      <c r="AU12" s="3" t="s">
        <v>24</v>
      </c>
      <c r="AV12" s="3" t="s">
        <v>24</v>
      </c>
      <c r="AW12" s="3" t="s">
        <v>24</v>
      </c>
      <c r="AX12" s="3" t="s">
        <v>24</v>
      </c>
      <c r="AY12" s="3" t="s">
        <v>24</v>
      </c>
      <c r="AZ12" s="3" t="s">
        <v>24</v>
      </c>
      <c r="BA12" s="3" t="s">
        <v>24</v>
      </c>
      <c r="BB12" s="3" t="s">
        <v>24</v>
      </c>
      <c r="BC12" s="3" t="s">
        <v>24</v>
      </c>
      <c r="BD12" s="3" t="s">
        <v>24</v>
      </c>
      <c r="BE12" s="3" t="s">
        <v>24</v>
      </c>
      <c r="BF12" s="3" t="s">
        <v>24</v>
      </c>
      <c r="BG12" s="3" t="s">
        <v>24</v>
      </c>
      <c r="BH12" s="3" t="s">
        <v>24</v>
      </c>
      <c r="BI12" s="3" t="s">
        <v>24</v>
      </c>
      <c r="BJ12" s="3" t="s">
        <v>24</v>
      </c>
      <c r="BK12" s="3" t="s">
        <v>24</v>
      </c>
      <c r="BL12" s="3" t="s">
        <v>24</v>
      </c>
      <c r="BM12" s="3" t="s">
        <v>24</v>
      </c>
      <c r="BN12" s="3" t="s">
        <v>24</v>
      </c>
      <c r="BO12" s="3" t="s">
        <v>24</v>
      </c>
      <c r="BP12" s="3" t="s">
        <v>24</v>
      </c>
      <c r="BQ12" s="3" t="s">
        <v>24</v>
      </c>
      <c r="BR12" s="3" t="s">
        <v>24</v>
      </c>
      <c r="BS12" s="3" t="s">
        <v>24</v>
      </c>
      <c r="BT12" s="3" t="s">
        <v>24</v>
      </c>
    </row>
    <row r="13" spans="1:72" x14ac:dyDescent="0.25">
      <c r="A13" s="1">
        <v>37469</v>
      </c>
      <c r="B13" s="77"/>
      <c r="C13" s="3">
        <v>83.6</v>
      </c>
      <c r="D13" s="3">
        <v>70.8</v>
      </c>
      <c r="E13" s="3">
        <v>84.4</v>
      </c>
      <c r="F13" s="3">
        <v>107.5</v>
      </c>
      <c r="G13" s="3">
        <v>78.5</v>
      </c>
      <c r="H13" s="3">
        <v>80.2</v>
      </c>
      <c r="I13" s="3">
        <v>92.8</v>
      </c>
      <c r="J13" s="3" t="s">
        <v>24</v>
      </c>
      <c r="K13" s="3" t="s">
        <v>24</v>
      </c>
      <c r="L13" s="3" t="s">
        <v>24</v>
      </c>
      <c r="M13" s="3" t="s">
        <v>24</v>
      </c>
      <c r="N13" s="3" t="s">
        <v>24</v>
      </c>
      <c r="O13" s="3" t="s">
        <v>24</v>
      </c>
      <c r="P13" s="3" t="s">
        <v>24</v>
      </c>
      <c r="Q13" s="3" t="s">
        <v>24</v>
      </c>
      <c r="R13" s="3" t="s">
        <v>24</v>
      </c>
      <c r="S13" s="3" t="s">
        <v>24</v>
      </c>
      <c r="T13" s="3" t="s">
        <v>24</v>
      </c>
      <c r="U13" s="3" t="s">
        <v>24</v>
      </c>
      <c r="V13" s="3" t="s">
        <v>24</v>
      </c>
      <c r="W13" s="3" t="s">
        <v>24</v>
      </c>
      <c r="X13" s="3" t="s">
        <v>24</v>
      </c>
      <c r="Y13" s="3" t="s">
        <v>24</v>
      </c>
      <c r="Z13" s="3" t="s">
        <v>24</v>
      </c>
      <c r="AA13" s="3" t="s">
        <v>24</v>
      </c>
      <c r="AB13" s="3" t="s">
        <v>24</v>
      </c>
      <c r="AC13" s="3" t="s">
        <v>24</v>
      </c>
      <c r="AD13" s="3" t="s">
        <v>24</v>
      </c>
      <c r="AE13" s="3" t="s">
        <v>24</v>
      </c>
      <c r="AF13" s="3" t="s">
        <v>24</v>
      </c>
      <c r="AG13" s="3" t="s">
        <v>24</v>
      </c>
      <c r="AH13" s="3" t="s">
        <v>24</v>
      </c>
      <c r="AI13" s="3" t="s">
        <v>24</v>
      </c>
      <c r="AJ13" s="3" t="s">
        <v>24</v>
      </c>
      <c r="AK13" s="3" t="s">
        <v>24</v>
      </c>
      <c r="AL13" s="3">
        <v>75.099999999999994</v>
      </c>
      <c r="AM13" s="3">
        <v>42.7</v>
      </c>
      <c r="AN13" s="3">
        <v>101.8</v>
      </c>
      <c r="AO13" s="3">
        <v>66.3</v>
      </c>
      <c r="AP13" s="3">
        <v>82</v>
      </c>
      <c r="AQ13" s="3">
        <v>80.7</v>
      </c>
      <c r="AR13" s="3" t="s">
        <v>24</v>
      </c>
      <c r="AS13" s="3" t="s">
        <v>24</v>
      </c>
      <c r="AT13" s="3" t="s">
        <v>24</v>
      </c>
      <c r="AU13" s="3" t="s">
        <v>24</v>
      </c>
      <c r="AV13" s="3" t="s">
        <v>24</v>
      </c>
      <c r="AW13" s="3" t="s">
        <v>24</v>
      </c>
      <c r="AX13" s="3" t="s">
        <v>24</v>
      </c>
      <c r="AY13" s="3" t="s">
        <v>24</v>
      </c>
      <c r="AZ13" s="3" t="s">
        <v>24</v>
      </c>
      <c r="BA13" s="3" t="s">
        <v>24</v>
      </c>
      <c r="BB13" s="3" t="s">
        <v>24</v>
      </c>
      <c r="BC13" s="3" t="s">
        <v>24</v>
      </c>
      <c r="BD13" s="3" t="s">
        <v>24</v>
      </c>
      <c r="BE13" s="3" t="s">
        <v>24</v>
      </c>
      <c r="BF13" s="3" t="s">
        <v>24</v>
      </c>
      <c r="BG13" s="3" t="s">
        <v>24</v>
      </c>
      <c r="BH13" s="3" t="s">
        <v>24</v>
      </c>
      <c r="BI13" s="3" t="s">
        <v>24</v>
      </c>
      <c r="BJ13" s="3" t="s">
        <v>24</v>
      </c>
      <c r="BK13" s="3" t="s">
        <v>24</v>
      </c>
      <c r="BL13" s="3" t="s">
        <v>24</v>
      </c>
      <c r="BM13" s="3" t="s">
        <v>24</v>
      </c>
      <c r="BN13" s="3" t="s">
        <v>24</v>
      </c>
      <c r="BO13" s="3" t="s">
        <v>24</v>
      </c>
      <c r="BP13" s="3" t="s">
        <v>24</v>
      </c>
      <c r="BQ13" s="3" t="s">
        <v>24</v>
      </c>
      <c r="BR13" s="3" t="s">
        <v>24</v>
      </c>
      <c r="BS13" s="3" t="s">
        <v>24</v>
      </c>
      <c r="BT13" s="3" t="s">
        <v>24</v>
      </c>
    </row>
    <row r="14" spans="1:72" x14ac:dyDescent="0.25">
      <c r="A14" s="1">
        <v>37500</v>
      </c>
      <c r="B14" s="77" t="s">
        <v>101</v>
      </c>
      <c r="C14" s="3">
        <v>82.1</v>
      </c>
      <c r="D14" s="3">
        <v>67</v>
      </c>
      <c r="E14" s="3">
        <v>83.1</v>
      </c>
      <c r="F14" s="3">
        <v>102.2</v>
      </c>
      <c r="G14" s="3">
        <v>73.900000000000006</v>
      </c>
      <c r="H14" s="3">
        <v>78.099999999999994</v>
      </c>
      <c r="I14" s="3">
        <v>90.5</v>
      </c>
      <c r="J14" s="3" t="s">
        <v>24</v>
      </c>
      <c r="K14" s="3" t="s">
        <v>24</v>
      </c>
      <c r="L14" s="3" t="s">
        <v>24</v>
      </c>
      <c r="M14" s="3" t="s">
        <v>24</v>
      </c>
      <c r="N14" s="3" t="s">
        <v>24</v>
      </c>
      <c r="O14" s="3" t="s">
        <v>24</v>
      </c>
      <c r="P14" s="3" t="s">
        <v>24</v>
      </c>
      <c r="Q14" s="3" t="s">
        <v>24</v>
      </c>
      <c r="R14" s="3" t="s">
        <v>24</v>
      </c>
      <c r="S14" s="3" t="s">
        <v>24</v>
      </c>
      <c r="T14" s="3" t="s">
        <v>24</v>
      </c>
      <c r="U14" s="3" t="s">
        <v>24</v>
      </c>
      <c r="V14" s="3" t="s">
        <v>24</v>
      </c>
      <c r="W14" s="3" t="s">
        <v>24</v>
      </c>
      <c r="X14" s="3" t="s">
        <v>24</v>
      </c>
      <c r="Y14" s="3" t="s">
        <v>24</v>
      </c>
      <c r="Z14" s="3" t="s">
        <v>24</v>
      </c>
      <c r="AA14" s="3" t="s">
        <v>24</v>
      </c>
      <c r="AB14" s="3" t="s">
        <v>24</v>
      </c>
      <c r="AC14" s="3" t="s">
        <v>24</v>
      </c>
      <c r="AD14" s="3" t="s">
        <v>24</v>
      </c>
      <c r="AE14" s="3" t="s">
        <v>24</v>
      </c>
      <c r="AF14" s="3" t="s">
        <v>24</v>
      </c>
      <c r="AG14" s="3" t="s">
        <v>24</v>
      </c>
      <c r="AH14" s="3" t="s">
        <v>24</v>
      </c>
      <c r="AI14" s="3" t="s">
        <v>24</v>
      </c>
      <c r="AJ14" s="3" t="s">
        <v>24</v>
      </c>
      <c r="AK14" s="3" t="s">
        <v>24</v>
      </c>
      <c r="AL14" s="3">
        <v>72.400000000000006</v>
      </c>
      <c r="AM14" s="3">
        <v>44.5</v>
      </c>
      <c r="AN14" s="3">
        <v>95.5</v>
      </c>
      <c r="AO14" s="3">
        <v>64.3</v>
      </c>
      <c r="AP14" s="3">
        <v>72.900000000000006</v>
      </c>
      <c r="AQ14" s="3">
        <v>74.599999999999994</v>
      </c>
      <c r="AR14" s="3" t="s">
        <v>24</v>
      </c>
      <c r="AS14" s="3" t="s">
        <v>24</v>
      </c>
      <c r="AT14" s="3" t="s">
        <v>24</v>
      </c>
      <c r="AU14" s="3" t="s">
        <v>24</v>
      </c>
      <c r="AV14" s="3" t="s">
        <v>24</v>
      </c>
      <c r="AW14" s="3" t="s">
        <v>24</v>
      </c>
      <c r="AX14" s="3" t="s">
        <v>24</v>
      </c>
      <c r="AY14" s="3" t="s">
        <v>24</v>
      </c>
      <c r="AZ14" s="3" t="s">
        <v>24</v>
      </c>
      <c r="BA14" s="3" t="s">
        <v>24</v>
      </c>
      <c r="BB14" s="3" t="s">
        <v>24</v>
      </c>
      <c r="BC14" s="3" t="s">
        <v>24</v>
      </c>
      <c r="BD14" s="3" t="s">
        <v>24</v>
      </c>
      <c r="BE14" s="3" t="s">
        <v>24</v>
      </c>
      <c r="BF14" s="3" t="s">
        <v>24</v>
      </c>
      <c r="BG14" s="3" t="s">
        <v>24</v>
      </c>
      <c r="BH14" s="3" t="s">
        <v>24</v>
      </c>
      <c r="BI14" s="3" t="s">
        <v>24</v>
      </c>
      <c r="BJ14" s="3" t="s">
        <v>24</v>
      </c>
      <c r="BK14" s="3" t="s">
        <v>24</v>
      </c>
      <c r="BL14" s="3" t="s">
        <v>24</v>
      </c>
      <c r="BM14" s="3" t="s">
        <v>24</v>
      </c>
      <c r="BN14" s="3" t="s">
        <v>24</v>
      </c>
      <c r="BO14" s="3" t="s">
        <v>24</v>
      </c>
      <c r="BP14" s="3" t="s">
        <v>24</v>
      </c>
      <c r="BQ14" s="3" t="s">
        <v>24</v>
      </c>
      <c r="BR14" s="3" t="s">
        <v>24</v>
      </c>
      <c r="BS14" s="3" t="s">
        <v>24</v>
      </c>
      <c r="BT14" s="3" t="s">
        <v>24</v>
      </c>
    </row>
    <row r="15" spans="1:72" x14ac:dyDescent="0.25">
      <c r="A15" s="1">
        <v>37530</v>
      </c>
      <c r="B15" s="77"/>
      <c r="C15" s="3">
        <v>89.2</v>
      </c>
      <c r="D15" s="3">
        <v>70.599999999999994</v>
      </c>
      <c r="E15" s="3">
        <v>90.3</v>
      </c>
      <c r="F15" s="3">
        <v>110.7</v>
      </c>
      <c r="G15" s="3">
        <v>79.599999999999994</v>
      </c>
      <c r="H15" s="3">
        <v>84.4</v>
      </c>
      <c r="I15" s="3">
        <v>96.2</v>
      </c>
      <c r="J15" s="3" t="s">
        <v>24</v>
      </c>
      <c r="K15" s="3" t="s">
        <v>24</v>
      </c>
      <c r="L15" s="3" t="s">
        <v>24</v>
      </c>
      <c r="M15" s="3" t="s">
        <v>24</v>
      </c>
      <c r="N15" s="3" t="s">
        <v>24</v>
      </c>
      <c r="O15" s="3" t="s">
        <v>24</v>
      </c>
      <c r="P15" s="3" t="s">
        <v>24</v>
      </c>
      <c r="Q15" s="3" t="s">
        <v>24</v>
      </c>
      <c r="R15" s="3" t="s">
        <v>24</v>
      </c>
      <c r="S15" s="3" t="s">
        <v>24</v>
      </c>
      <c r="T15" s="3" t="s">
        <v>24</v>
      </c>
      <c r="U15" s="3" t="s">
        <v>24</v>
      </c>
      <c r="V15" s="3" t="s">
        <v>24</v>
      </c>
      <c r="W15" s="3" t="s">
        <v>24</v>
      </c>
      <c r="X15" s="3" t="s">
        <v>24</v>
      </c>
      <c r="Y15" s="3" t="s">
        <v>24</v>
      </c>
      <c r="Z15" s="3" t="s">
        <v>24</v>
      </c>
      <c r="AA15" s="3" t="s">
        <v>24</v>
      </c>
      <c r="AB15" s="3" t="s">
        <v>24</v>
      </c>
      <c r="AC15" s="3" t="s">
        <v>24</v>
      </c>
      <c r="AD15" s="3" t="s">
        <v>24</v>
      </c>
      <c r="AE15" s="3" t="s">
        <v>24</v>
      </c>
      <c r="AF15" s="3" t="s">
        <v>24</v>
      </c>
      <c r="AG15" s="3" t="s">
        <v>24</v>
      </c>
      <c r="AH15" s="3" t="s">
        <v>24</v>
      </c>
      <c r="AI15" s="3" t="s">
        <v>24</v>
      </c>
      <c r="AJ15" s="3" t="s">
        <v>24</v>
      </c>
      <c r="AK15" s="3" t="s">
        <v>24</v>
      </c>
      <c r="AL15" s="3">
        <v>76.8</v>
      </c>
      <c r="AM15" s="3">
        <v>46.6</v>
      </c>
      <c r="AN15" s="3">
        <v>101.6</v>
      </c>
      <c r="AO15" s="3">
        <v>73.7</v>
      </c>
      <c r="AP15" s="3">
        <v>73.900000000000006</v>
      </c>
      <c r="AQ15" s="3">
        <v>85.5</v>
      </c>
      <c r="AR15" s="3" t="s">
        <v>24</v>
      </c>
      <c r="AS15" s="3" t="s">
        <v>24</v>
      </c>
      <c r="AT15" s="3" t="s">
        <v>24</v>
      </c>
      <c r="AU15" s="3" t="s">
        <v>24</v>
      </c>
      <c r="AV15" s="3" t="s">
        <v>24</v>
      </c>
      <c r="AW15" s="3" t="s">
        <v>24</v>
      </c>
      <c r="AX15" s="3" t="s">
        <v>24</v>
      </c>
      <c r="AY15" s="3" t="s">
        <v>24</v>
      </c>
      <c r="AZ15" s="3" t="s">
        <v>24</v>
      </c>
      <c r="BA15" s="3" t="s">
        <v>24</v>
      </c>
      <c r="BB15" s="3" t="s">
        <v>24</v>
      </c>
      <c r="BC15" s="3" t="s">
        <v>24</v>
      </c>
      <c r="BD15" s="3" t="s">
        <v>24</v>
      </c>
      <c r="BE15" s="3" t="s">
        <v>24</v>
      </c>
      <c r="BF15" s="3" t="s">
        <v>24</v>
      </c>
      <c r="BG15" s="3" t="s">
        <v>24</v>
      </c>
      <c r="BH15" s="3" t="s">
        <v>24</v>
      </c>
      <c r="BI15" s="3" t="s">
        <v>24</v>
      </c>
      <c r="BJ15" s="3" t="s">
        <v>24</v>
      </c>
      <c r="BK15" s="3" t="s">
        <v>24</v>
      </c>
      <c r="BL15" s="3" t="s">
        <v>24</v>
      </c>
      <c r="BM15" s="3" t="s">
        <v>24</v>
      </c>
      <c r="BN15" s="3" t="s">
        <v>24</v>
      </c>
      <c r="BO15" s="3" t="s">
        <v>24</v>
      </c>
      <c r="BP15" s="3" t="s">
        <v>24</v>
      </c>
      <c r="BQ15" s="3" t="s">
        <v>24</v>
      </c>
      <c r="BR15" s="3" t="s">
        <v>24</v>
      </c>
      <c r="BS15" s="3" t="s">
        <v>24</v>
      </c>
      <c r="BT15" s="3" t="s">
        <v>24</v>
      </c>
    </row>
    <row r="16" spans="1:72" x14ac:dyDescent="0.25">
      <c r="A16" s="1">
        <v>37561</v>
      </c>
      <c r="B16" s="77"/>
      <c r="C16" s="3">
        <v>83.9</v>
      </c>
      <c r="D16" s="3">
        <v>67</v>
      </c>
      <c r="E16" s="3">
        <v>84.9</v>
      </c>
      <c r="F16" s="3">
        <v>94.2</v>
      </c>
      <c r="G16" s="3">
        <v>79.3</v>
      </c>
      <c r="H16" s="3">
        <v>81.5</v>
      </c>
      <c r="I16" s="3">
        <v>92.2</v>
      </c>
      <c r="J16" s="3" t="s">
        <v>24</v>
      </c>
      <c r="K16" s="3" t="s">
        <v>24</v>
      </c>
      <c r="L16" s="3" t="s">
        <v>24</v>
      </c>
      <c r="M16" s="3" t="s">
        <v>24</v>
      </c>
      <c r="N16" s="3" t="s">
        <v>24</v>
      </c>
      <c r="O16" s="3" t="s">
        <v>24</v>
      </c>
      <c r="P16" s="3" t="s">
        <v>24</v>
      </c>
      <c r="Q16" s="3" t="s">
        <v>24</v>
      </c>
      <c r="R16" s="3" t="s">
        <v>24</v>
      </c>
      <c r="S16" s="3" t="s">
        <v>24</v>
      </c>
      <c r="T16" s="3" t="s">
        <v>24</v>
      </c>
      <c r="U16" s="3" t="s">
        <v>24</v>
      </c>
      <c r="V16" s="3" t="s">
        <v>24</v>
      </c>
      <c r="W16" s="3" t="s">
        <v>24</v>
      </c>
      <c r="X16" s="3" t="s">
        <v>24</v>
      </c>
      <c r="Y16" s="3" t="s">
        <v>24</v>
      </c>
      <c r="Z16" s="3" t="s">
        <v>24</v>
      </c>
      <c r="AA16" s="3" t="s">
        <v>24</v>
      </c>
      <c r="AB16" s="3" t="s">
        <v>24</v>
      </c>
      <c r="AC16" s="3" t="s">
        <v>24</v>
      </c>
      <c r="AD16" s="3" t="s">
        <v>24</v>
      </c>
      <c r="AE16" s="3" t="s">
        <v>24</v>
      </c>
      <c r="AF16" s="3" t="s">
        <v>24</v>
      </c>
      <c r="AG16" s="3" t="s">
        <v>24</v>
      </c>
      <c r="AH16" s="3" t="s">
        <v>24</v>
      </c>
      <c r="AI16" s="3" t="s">
        <v>24</v>
      </c>
      <c r="AJ16" s="3" t="s">
        <v>24</v>
      </c>
      <c r="AK16" s="3" t="s">
        <v>24</v>
      </c>
      <c r="AL16" s="3">
        <v>80.3</v>
      </c>
      <c r="AM16" s="3">
        <v>48.9</v>
      </c>
      <c r="AN16" s="3">
        <v>106.2</v>
      </c>
      <c r="AO16" s="3">
        <v>70.400000000000006</v>
      </c>
      <c r="AP16" s="3">
        <v>87.5</v>
      </c>
      <c r="AQ16" s="3">
        <v>80.7</v>
      </c>
      <c r="AR16" s="3" t="s">
        <v>24</v>
      </c>
      <c r="AS16" s="3" t="s">
        <v>24</v>
      </c>
      <c r="AT16" s="3" t="s">
        <v>24</v>
      </c>
      <c r="AU16" s="3" t="s">
        <v>24</v>
      </c>
      <c r="AV16" s="3" t="s">
        <v>24</v>
      </c>
      <c r="AW16" s="3" t="s">
        <v>24</v>
      </c>
      <c r="AX16" s="3" t="s">
        <v>24</v>
      </c>
      <c r="AY16" s="3" t="s">
        <v>24</v>
      </c>
      <c r="AZ16" s="3" t="s">
        <v>24</v>
      </c>
      <c r="BA16" s="3" t="s">
        <v>24</v>
      </c>
      <c r="BB16" s="3" t="s">
        <v>24</v>
      </c>
      <c r="BC16" s="3" t="s">
        <v>24</v>
      </c>
      <c r="BD16" s="3" t="s">
        <v>24</v>
      </c>
      <c r="BE16" s="3" t="s">
        <v>24</v>
      </c>
      <c r="BF16" s="3" t="s">
        <v>24</v>
      </c>
      <c r="BG16" s="3" t="s">
        <v>24</v>
      </c>
      <c r="BH16" s="3" t="s">
        <v>24</v>
      </c>
      <c r="BI16" s="3" t="s">
        <v>24</v>
      </c>
      <c r="BJ16" s="3" t="s">
        <v>24</v>
      </c>
      <c r="BK16" s="3" t="s">
        <v>24</v>
      </c>
      <c r="BL16" s="3" t="s">
        <v>24</v>
      </c>
      <c r="BM16" s="3" t="s">
        <v>24</v>
      </c>
      <c r="BN16" s="3" t="s">
        <v>24</v>
      </c>
      <c r="BO16" s="3" t="s">
        <v>24</v>
      </c>
      <c r="BP16" s="3" t="s">
        <v>24</v>
      </c>
      <c r="BQ16" s="3" t="s">
        <v>24</v>
      </c>
      <c r="BR16" s="3" t="s">
        <v>24</v>
      </c>
      <c r="BS16" s="3" t="s">
        <v>24</v>
      </c>
      <c r="BT16" s="3" t="s">
        <v>24</v>
      </c>
    </row>
    <row r="17" spans="1:72" x14ac:dyDescent="0.25">
      <c r="A17" s="1">
        <v>37591</v>
      </c>
      <c r="B17" s="77" t="s">
        <v>102</v>
      </c>
      <c r="C17" s="3">
        <v>74.599999999999994</v>
      </c>
      <c r="D17" s="3">
        <v>63.9</v>
      </c>
      <c r="E17" s="3">
        <v>75.3</v>
      </c>
      <c r="F17" s="3">
        <v>82.6</v>
      </c>
      <c r="G17" s="3">
        <v>77.400000000000006</v>
      </c>
      <c r="H17" s="3">
        <v>75.400000000000006</v>
      </c>
      <c r="I17" s="3">
        <v>92.3</v>
      </c>
      <c r="J17" s="3" t="s">
        <v>24</v>
      </c>
      <c r="K17" s="3" t="s">
        <v>24</v>
      </c>
      <c r="L17" s="3" t="s">
        <v>24</v>
      </c>
      <c r="M17" s="3" t="s">
        <v>24</v>
      </c>
      <c r="N17" s="3" t="s">
        <v>24</v>
      </c>
      <c r="O17" s="3" t="s">
        <v>24</v>
      </c>
      <c r="P17" s="3" t="s">
        <v>24</v>
      </c>
      <c r="Q17" s="3" t="s">
        <v>24</v>
      </c>
      <c r="R17" s="3" t="s">
        <v>24</v>
      </c>
      <c r="S17" s="3" t="s">
        <v>24</v>
      </c>
      <c r="T17" s="3" t="s">
        <v>24</v>
      </c>
      <c r="U17" s="3" t="s">
        <v>24</v>
      </c>
      <c r="V17" s="3" t="s">
        <v>24</v>
      </c>
      <c r="W17" s="3" t="s">
        <v>24</v>
      </c>
      <c r="X17" s="3" t="s">
        <v>24</v>
      </c>
      <c r="Y17" s="3" t="s">
        <v>24</v>
      </c>
      <c r="Z17" s="3" t="s">
        <v>24</v>
      </c>
      <c r="AA17" s="3" t="s">
        <v>24</v>
      </c>
      <c r="AB17" s="3" t="s">
        <v>24</v>
      </c>
      <c r="AC17" s="3" t="s">
        <v>24</v>
      </c>
      <c r="AD17" s="3" t="s">
        <v>24</v>
      </c>
      <c r="AE17" s="3" t="s">
        <v>24</v>
      </c>
      <c r="AF17" s="3" t="s">
        <v>24</v>
      </c>
      <c r="AG17" s="3" t="s">
        <v>24</v>
      </c>
      <c r="AH17" s="3" t="s">
        <v>24</v>
      </c>
      <c r="AI17" s="3" t="s">
        <v>24</v>
      </c>
      <c r="AJ17" s="3" t="s">
        <v>24</v>
      </c>
      <c r="AK17" s="3" t="s">
        <v>24</v>
      </c>
      <c r="AL17" s="3">
        <v>78.900000000000006</v>
      </c>
      <c r="AM17" s="3">
        <v>50.5</v>
      </c>
      <c r="AN17" s="3">
        <v>102.4</v>
      </c>
      <c r="AO17" s="3">
        <v>63</v>
      </c>
      <c r="AP17" s="3">
        <v>82.4</v>
      </c>
      <c r="AQ17" s="3">
        <v>71.900000000000006</v>
      </c>
      <c r="AR17" s="3" t="s">
        <v>24</v>
      </c>
      <c r="AS17" s="3" t="s">
        <v>24</v>
      </c>
      <c r="AT17" s="3" t="s">
        <v>24</v>
      </c>
      <c r="AU17" s="3" t="s">
        <v>24</v>
      </c>
      <c r="AV17" s="3" t="s">
        <v>24</v>
      </c>
      <c r="AW17" s="3" t="s">
        <v>24</v>
      </c>
      <c r="AX17" s="3" t="s">
        <v>24</v>
      </c>
      <c r="AY17" s="3" t="s">
        <v>24</v>
      </c>
      <c r="AZ17" s="3" t="s">
        <v>24</v>
      </c>
      <c r="BA17" s="3" t="s">
        <v>24</v>
      </c>
      <c r="BB17" s="3" t="s">
        <v>24</v>
      </c>
      <c r="BC17" s="3" t="s">
        <v>24</v>
      </c>
      <c r="BD17" s="3" t="s">
        <v>24</v>
      </c>
      <c r="BE17" s="3" t="s">
        <v>24</v>
      </c>
      <c r="BF17" s="3" t="s">
        <v>24</v>
      </c>
      <c r="BG17" s="3" t="s">
        <v>24</v>
      </c>
      <c r="BH17" s="3" t="s">
        <v>24</v>
      </c>
      <c r="BI17" s="3" t="s">
        <v>24</v>
      </c>
      <c r="BJ17" s="3" t="s">
        <v>24</v>
      </c>
      <c r="BK17" s="3" t="s">
        <v>24</v>
      </c>
      <c r="BL17" s="3" t="s">
        <v>24</v>
      </c>
      <c r="BM17" s="3" t="s">
        <v>24</v>
      </c>
      <c r="BN17" s="3" t="s">
        <v>24</v>
      </c>
      <c r="BO17" s="3" t="s">
        <v>24</v>
      </c>
      <c r="BP17" s="3" t="s">
        <v>24</v>
      </c>
      <c r="BQ17" s="3" t="s">
        <v>24</v>
      </c>
      <c r="BR17" s="3" t="s">
        <v>24</v>
      </c>
      <c r="BS17" s="3" t="s">
        <v>24</v>
      </c>
      <c r="BT17" s="3" t="s">
        <v>24</v>
      </c>
    </row>
    <row r="18" spans="1:72" x14ac:dyDescent="0.25">
      <c r="A18" s="1">
        <v>37622</v>
      </c>
      <c r="B18" s="77"/>
      <c r="C18" s="3">
        <v>74</v>
      </c>
      <c r="D18" s="3">
        <v>68.599999999999994</v>
      </c>
      <c r="E18" s="3">
        <v>74.3</v>
      </c>
      <c r="F18" s="3">
        <v>78.8</v>
      </c>
      <c r="G18" s="3">
        <v>78.900000000000006</v>
      </c>
      <c r="H18" s="3">
        <v>74.099999999999994</v>
      </c>
      <c r="I18" s="3">
        <v>91.7</v>
      </c>
      <c r="J18" s="3">
        <v>2.2000000000000002</v>
      </c>
      <c r="K18" s="3">
        <v>9.8000000000000007</v>
      </c>
      <c r="L18" s="3">
        <v>1.8</v>
      </c>
      <c r="M18" s="3">
        <v>1.8</v>
      </c>
      <c r="N18" s="3">
        <v>6.7</v>
      </c>
      <c r="O18" s="3">
        <v>2.2000000000000002</v>
      </c>
      <c r="P18" s="3">
        <v>10.9</v>
      </c>
      <c r="Q18" s="3">
        <v>2.2000000000000002</v>
      </c>
      <c r="R18" s="3">
        <v>9.8000000000000007</v>
      </c>
      <c r="S18" s="3">
        <v>1.8</v>
      </c>
      <c r="T18" s="3">
        <v>1.8</v>
      </c>
      <c r="U18" s="3">
        <v>6.7</v>
      </c>
      <c r="V18" s="3">
        <v>2.2000000000000002</v>
      </c>
      <c r="W18" s="3">
        <v>10.9</v>
      </c>
      <c r="X18" s="3" t="s">
        <v>24</v>
      </c>
      <c r="Y18" s="3" t="s">
        <v>24</v>
      </c>
      <c r="Z18" s="3" t="s">
        <v>24</v>
      </c>
      <c r="AA18" s="3" t="s">
        <v>24</v>
      </c>
      <c r="AB18" s="3" t="s">
        <v>24</v>
      </c>
      <c r="AC18" s="3" t="s">
        <v>24</v>
      </c>
      <c r="AD18" s="3" t="s">
        <v>24</v>
      </c>
      <c r="AE18" s="3" t="s">
        <v>24</v>
      </c>
      <c r="AF18" s="3" t="s">
        <v>24</v>
      </c>
      <c r="AG18" s="3" t="s">
        <v>24</v>
      </c>
      <c r="AH18" s="3" t="s">
        <v>24</v>
      </c>
      <c r="AI18" s="3" t="s">
        <v>24</v>
      </c>
      <c r="AJ18" s="3" t="s">
        <v>24</v>
      </c>
      <c r="AK18" s="3" t="s">
        <v>24</v>
      </c>
      <c r="AL18" s="3">
        <v>76.5</v>
      </c>
      <c r="AM18" s="3">
        <v>48.9</v>
      </c>
      <c r="AN18" s="3">
        <v>99.4</v>
      </c>
      <c r="AO18" s="3">
        <v>61.2</v>
      </c>
      <c r="AP18" s="3">
        <v>86.8</v>
      </c>
      <c r="AQ18" s="3">
        <v>71.2</v>
      </c>
      <c r="AR18" s="3" t="s">
        <v>24</v>
      </c>
      <c r="AS18" s="3">
        <v>14</v>
      </c>
      <c r="AT18" s="3">
        <v>36.299999999999997</v>
      </c>
      <c r="AU18" s="3">
        <v>6.9</v>
      </c>
      <c r="AV18" s="3">
        <v>-17.8</v>
      </c>
      <c r="AW18" s="3">
        <v>46.8</v>
      </c>
      <c r="AX18" s="3">
        <v>1.3</v>
      </c>
      <c r="AY18" s="3" t="s">
        <v>24</v>
      </c>
      <c r="AZ18" s="3">
        <v>14</v>
      </c>
      <c r="BA18" s="3">
        <v>36.299999999999997</v>
      </c>
      <c r="BB18" s="3">
        <v>6.9</v>
      </c>
      <c r="BC18" s="3">
        <v>-17.8</v>
      </c>
      <c r="BD18" s="3">
        <v>46.8</v>
      </c>
      <c r="BE18" s="3">
        <v>1.3</v>
      </c>
      <c r="BF18" s="3" t="s">
        <v>24</v>
      </c>
      <c r="BG18" s="3" t="s">
        <v>24</v>
      </c>
      <c r="BH18" s="3" t="s">
        <v>24</v>
      </c>
      <c r="BI18" s="3" t="s">
        <v>24</v>
      </c>
      <c r="BJ18" s="3" t="s">
        <v>24</v>
      </c>
      <c r="BK18" s="3" t="s">
        <v>24</v>
      </c>
      <c r="BL18" s="3" t="s">
        <v>24</v>
      </c>
      <c r="BM18" s="3" t="s">
        <v>24</v>
      </c>
      <c r="BN18" s="3" t="s">
        <v>24</v>
      </c>
      <c r="BO18" s="3" t="s">
        <v>24</v>
      </c>
      <c r="BP18" s="3" t="s">
        <v>24</v>
      </c>
      <c r="BQ18" s="3" t="s">
        <v>24</v>
      </c>
      <c r="BR18" s="3" t="s">
        <v>24</v>
      </c>
      <c r="BS18" s="3" t="s">
        <v>24</v>
      </c>
      <c r="BT18" s="3" t="s">
        <v>24</v>
      </c>
    </row>
    <row r="19" spans="1:72" x14ac:dyDescent="0.25">
      <c r="A19" s="1">
        <v>37653</v>
      </c>
      <c r="B19" s="77"/>
      <c r="C19" s="3">
        <v>71.8</v>
      </c>
      <c r="D19" s="3">
        <v>63.5</v>
      </c>
      <c r="E19" s="3">
        <v>72.3</v>
      </c>
      <c r="F19" s="3">
        <v>71.7</v>
      </c>
      <c r="G19" s="3">
        <v>74.5</v>
      </c>
      <c r="H19" s="3">
        <v>71.599999999999994</v>
      </c>
      <c r="I19" s="3">
        <v>85.5</v>
      </c>
      <c r="J19" s="3">
        <v>3</v>
      </c>
      <c r="K19" s="3">
        <v>7.8</v>
      </c>
      <c r="L19" s="3">
        <v>2.7</v>
      </c>
      <c r="M19" s="3">
        <v>0.4</v>
      </c>
      <c r="N19" s="3">
        <v>9.8000000000000007</v>
      </c>
      <c r="O19" s="3">
        <v>2.8</v>
      </c>
      <c r="P19" s="3">
        <v>6.3</v>
      </c>
      <c r="Q19" s="3">
        <v>2.6</v>
      </c>
      <c r="R19" s="3">
        <v>8.8000000000000007</v>
      </c>
      <c r="S19" s="3">
        <v>2.2000000000000002</v>
      </c>
      <c r="T19" s="3">
        <v>1.1000000000000001</v>
      </c>
      <c r="U19" s="3">
        <v>8.1999999999999993</v>
      </c>
      <c r="V19" s="3">
        <v>2.5</v>
      </c>
      <c r="W19" s="3">
        <v>8.6999999999999993</v>
      </c>
      <c r="X19" s="3" t="s">
        <v>24</v>
      </c>
      <c r="Y19" s="3" t="s">
        <v>24</v>
      </c>
      <c r="Z19" s="3" t="s">
        <v>24</v>
      </c>
      <c r="AA19" s="3" t="s">
        <v>24</v>
      </c>
      <c r="AB19" s="3" t="s">
        <v>24</v>
      </c>
      <c r="AC19" s="3" t="s">
        <v>24</v>
      </c>
      <c r="AD19" s="3" t="s">
        <v>24</v>
      </c>
      <c r="AE19" s="3" t="s">
        <v>24</v>
      </c>
      <c r="AF19" s="3" t="s">
        <v>24</v>
      </c>
      <c r="AG19" s="3" t="s">
        <v>24</v>
      </c>
      <c r="AH19" s="3" t="s">
        <v>24</v>
      </c>
      <c r="AI19" s="3" t="s">
        <v>24</v>
      </c>
      <c r="AJ19" s="3" t="s">
        <v>24</v>
      </c>
      <c r="AK19" s="3" t="s">
        <v>24</v>
      </c>
      <c r="AL19" s="3">
        <v>74.3</v>
      </c>
      <c r="AM19" s="3">
        <v>46.4</v>
      </c>
      <c r="AN19" s="3">
        <v>97.3</v>
      </c>
      <c r="AO19" s="3">
        <v>52.9</v>
      </c>
      <c r="AP19" s="3">
        <v>82.2</v>
      </c>
      <c r="AQ19" s="3">
        <v>77.900000000000006</v>
      </c>
      <c r="AR19" s="3" t="s">
        <v>24</v>
      </c>
      <c r="AS19" s="3">
        <v>20.9</v>
      </c>
      <c r="AT19" s="3">
        <v>35.200000000000003</v>
      </c>
      <c r="AU19" s="3">
        <v>16.100000000000001</v>
      </c>
      <c r="AV19" s="3">
        <v>-10.6</v>
      </c>
      <c r="AW19" s="3">
        <v>49.3</v>
      </c>
      <c r="AX19" s="3">
        <v>18.399999999999999</v>
      </c>
      <c r="AY19" s="3" t="s">
        <v>24</v>
      </c>
      <c r="AZ19" s="3">
        <v>17.3</v>
      </c>
      <c r="BA19" s="3">
        <v>35.700000000000003</v>
      </c>
      <c r="BB19" s="3">
        <v>11.3</v>
      </c>
      <c r="BC19" s="3">
        <v>-14.6</v>
      </c>
      <c r="BD19" s="3">
        <v>48</v>
      </c>
      <c r="BE19" s="3">
        <v>9.6</v>
      </c>
      <c r="BF19" s="3" t="s">
        <v>24</v>
      </c>
      <c r="BG19" s="3" t="s">
        <v>24</v>
      </c>
      <c r="BH19" s="3" t="s">
        <v>24</v>
      </c>
      <c r="BI19" s="3" t="s">
        <v>24</v>
      </c>
      <c r="BJ19" s="3" t="s">
        <v>24</v>
      </c>
      <c r="BK19" s="3" t="s">
        <v>24</v>
      </c>
      <c r="BL19" s="3" t="s">
        <v>24</v>
      </c>
      <c r="BM19" s="3" t="s">
        <v>24</v>
      </c>
      <c r="BN19" s="3" t="s">
        <v>24</v>
      </c>
      <c r="BO19" s="3" t="s">
        <v>24</v>
      </c>
      <c r="BP19" s="3" t="s">
        <v>24</v>
      </c>
      <c r="BQ19" s="3" t="s">
        <v>24</v>
      </c>
      <c r="BR19" s="3" t="s">
        <v>24</v>
      </c>
      <c r="BS19" s="3" t="s">
        <v>24</v>
      </c>
      <c r="BT19" s="3" t="s">
        <v>24</v>
      </c>
    </row>
    <row r="20" spans="1:72" x14ac:dyDescent="0.25">
      <c r="A20" s="1">
        <v>37681</v>
      </c>
      <c r="B20" s="77" t="s">
        <v>103</v>
      </c>
      <c r="C20" s="3">
        <v>77.400000000000006</v>
      </c>
      <c r="D20" s="3">
        <v>71.900000000000006</v>
      </c>
      <c r="E20" s="3">
        <v>77.8</v>
      </c>
      <c r="F20" s="3">
        <v>75.7</v>
      </c>
      <c r="G20" s="3">
        <v>78</v>
      </c>
      <c r="H20" s="3">
        <v>75.099999999999994</v>
      </c>
      <c r="I20" s="3">
        <v>97.4</v>
      </c>
      <c r="J20" s="3">
        <v>0</v>
      </c>
      <c r="K20" s="3">
        <v>6.1</v>
      </c>
      <c r="L20" s="3">
        <v>-0.3</v>
      </c>
      <c r="M20" s="3">
        <v>-0.3</v>
      </c>
      <c r="N20" s="3">
        <v>6.6</v>
      </c>
      <c r="O20" s="3">
        <v>-1.4</v>
      </c>
      <c r="P20" s="3">
        <v>12.1</v>
      </c>
      <c r="Q20" s="3">
        <v>1.7</v>
      </c>
      <c r="R20" s="3">
        <v>7.9</v>
      </c>
      <c r="S20" s="3">
        <v>1.3</v>
      </c>
      <c r="T20" s="3">
        <v>0.6</v>
      </c>
      <c r="U20" s="3">
        <v>7.6</v>
      </c>
      <c r="V20" s="3">
        <v>1.1000000000000001</v>
      </c>
      <c r="W20" s="3">
        <v>9.9</v>
      </c>
      <c r="X20" s="3" t="s">
        <v>24</v>
      </c>
      <c r="Y20" s="3" t="s">
        <v>24</v>
      </c>
      <c r="Z20" s="3" t="s">
        <v>24</v>
      </c>
      <c r="AA20" s="3" t="s">
        <v>24</v>
      </c>
      <c r="AB20" s="3" t="s">
        <v>24</v>
      </c>
      <c r="AC20" s="3" t="s">
        <v>24</v>
      </c>
      <c r="AD20" s="3" t="s">
        <v>24</v>
      </c>
      <c r="AE20" s="3">
        <f t="shared" ref="AE20:AK20" si="0">(AVERAGE(C18:C20)/AVERAGE(C6:C8)-1)*100</f>
        <v>1.6856492027334857</v>
      </c>
      <c r="AF20" s="3">
        <f t="shared" si="0"/>
        <v>7.8794288736118379</v>
      </c>
      <c r="AG20" s="3">
        <f t="shared" si="0"/>
        <v>1.3550135501354976</v>
      </c>
      <c r="AH20" s="3">
        <f t="shared" si="0"/>
        <v>0.62277580071172789</v>
      </c>
      <c r="AI20" s="3">
        <f t="shared" si="0"/>
        <v>7.6279069767441809</v>
      </c>
      <c r="AJ20" s="3">
        <f t="shared" si="0"/>
        <v>1.098901098901095</v>
      </c>
      <c r="AK20" s="3">
        <f t="shared" si="0"/>
        <v>9.8839535814325927</v>
      </c>
      <c r="AL20" s="3">
        <v>76.400000000000006</v>
      </c>
      <c r="AM20" s="3">
        <v>50.3</v>
      </c>
      <c r="AN20" s="3">
        <v>98</v>
      </c>
      <c r="AO20" s="3">
        <v>39.799999999999997</v>
      </c>
      <c r="AP20" s="3">
        <v>80.7</v>
      </c>
      <c r="AQ20" s="3">
        <v>71.8</v>
      </c>
      <c r="AR20" s="3" t="s">
        <v>24</v>
      </c>
      <c r="AS20" s="3">
        <v>21.5</v>
      </c>
      <c r="AT20" s="3">
        <v>29.6</v>
      </c>
      <c r="AU20" s="3">
        <v>18.399999999999999</v>
      </c>
      <c r="AV20" s="3">
        <v>-32.299999999999997</v>
      </c>
      <c r="AW20" s="3">
        <v>74.8</v>
      </c>
      <c r="AX20" s="3">
        <v>-0.4</v>
      </c>
      <c r="AY20" s="3" t="s">
        <v>24</v>
      </c>
      <c r="AZ20" s="3">
        <v>18.7</v>
      </c>
      <c r="BA20" s="3">
        <v>33.5</v>
      </c>
      <c r="BB20" s="3">
        <v>13.5</v>
      </c>
      <c r="BC20" s="3">
        <v>-20</v>
      </c>
      <c r="BD20" s="3">
        <v>55.7</v>
      </c>
      <c r="BE20" s="3">
        <v>6.1</v>
      </c>
      <c r="BF20" s="3" t="s">
        <v>24</v>
      </c>
      <c r="BG20" s="3" t="s">
        <v>24</v>
      </c>
      <c r="BH20" s="3" t="s">
        <v>24</v>
      </c>
      <c r="BI20" s="3" t="s">
        <v>24</v>
      </c>
      <c r="BJ20" s="3" t="s">
        <v>24</v>
      </c>
      <c r="BK20" s="3" t="s">
        <v>24</v>
      </c>
      <c r="BL20" s="3" t="s">
        <v>24</v>
      </c>
      <c r="BM20" s="3" t="s">
        <v>24</v>
      </c>
      <c r="BN20" s="3">
        <f t="shared" ref="BN20" si="1">(AVERAGE(AL18:AL20)/AVERAGE(AL6:AL8)-1)*100</f>
        <v>18.642297650130544</v>
      </c>
      <c r="BO20" s="3">
        <f t="shared" ref="BO20" si="2">(AVERAGE(AM18:AM20)/AVERAGE(AM6:AM8)-1)*100</f>
        <v>33.577981651376156</v>
      </c>
      <c r="BP20" s="3">
        <f t="shared" ref="BP20" si="3">(AVERAGE(AN18:AN20)/AVERAGE(AN6:AN8)-1)*100</f>
        <v>13.564547206165711</v>
      </c>
      <c r="BQ20" s="3">
        <f t="shared" ref="BQ20" si="4">(AVERAGE(AO18:AO20)/AVERAGE(AO6:AO8)-1)*100</f>
        <v>-20.051948051948077</v>
      </c>
      <c r="BR20" s="3">
        <f t="shared" ref="BR20:BS20" si="5">(AVERAGE(AP18:AP20)/AVERAGE(AP6:AP8)-1)*100</f>
        <v>55.576323987538935</v>
      </c>
      <c r="BS20" s="3">
        <f t="shared" si="5"/>
        <v>6.0999039385206677</v>
      </c>
      <c r="BT20" s="3" t="s">
        <v>24</v>
      </c>
    </row>
    <row r="21" spans="1:72" x14ac:dyDescent="0.25">
      <c r="A21" s="1">
        <v>37712</v>
      </c>
      <c r="B21" s="77"/>
      <c r="C21" s="3">
        <v>76.5</v>
      </c>
      <c r="D21" s="3">
        <v>69.099999999999994</v>
      </c>
      <c r="E21" s="3">
        <v>77</v>
      </c>
      <c r="F21" s="3">
        <v>77.3</v>
      </c>
      <c r="G21" s="3">
        <v>78.8</v>
      </c>
      <c r="H21" s="3">
        <v>70.7</v>
      </c>
      <c r="I21" s="3">
        <v>93</v>
      </c>
      <c r="J21" s="3">
        <v>-3.9</v>
      </c>
      <c r="K21" s="3">
        <v>3.9</v>
      </c>
      <c r="L21" s="3">
        <v>-4.3</v>
      </c>
      <c r="M21" s="3">
        <v>-4.2</v>
      </c>
      <c r="N21" s="3">
        <v>8.1999999999999993</v>
      </c>
      <c r="O21" s="3">
        <v>-8.1</v>
      </c>
      <c r="P21" s="3">
        <v>11.7</v>
      </c>
      <c r="Q21" s="3">
        <v>0.2</v>
      </c>
      <c r="R21" s="3">
        <v>6.8</v>
      </c>
      <c r="S21" s="3">
        <v>-0.2</v>
      </c>
      <c r="T21" s="3">
        <v>-0.7</v>
      </c>
      <c r="U21" s="3">
        <v>7.8</v>
      </c>
      <c r="V21" s="3">
        <v>-1.3</v>
      </c>
      <c r="W21" s="3">
        <v>10.3</v>
      </c>
      <c r="X21" s="3" t="s">
        <v>24</v>
      </c>
      <c r="Y21" s="3" t="s">
        <v>24</v>
      </c>
      <c r="Z21" s="3" t="s">
        <v>24</v>
      </c>
      <c r="AA21" s="3" t="s">
        <v>24</v>
      </c>
      <c r="AB21" s="3" t="s">
        <v>24</v>
      </c>
      <c r="AC21" s="3" t="s">
        <v>24</v>
      </c>
      <c r="AD21" s="3" t="s">
        <v>24</v>
      </c>
      <c r="AE21" s="3" t="s">
        <v>24</v>
      </c>
      <c r="AF21" s="3" t="s">
        <v>24</v>
      </c>
      <c r="AG21" s="3" t="s">
        <v>24</v>
      </c>
      <c r="AH21" s="3" t="s">
        <v>24</v>
      </c>
      <c r="AI21" s="3" t="s">
        <v>24</v>
      </c>
      <c r="AJ21" s="3" t="s">
        <v>24</v>
      </c>
      <c r="AK21" s="3" t="s">
        <v>24</v>
      </c>
      <c r="AL21" s="3">
        <v>72.599999999999994</v>
      </c>
      <c r="AM21" s="3">
        <v>45</v>
      </c>
      <c r="AN21" s="3">
        <v>95.3</v>
      </c>
      <c r="AO21" s="3">
        <v>55.6</v>
      </c>
      <c r="AP21" s="3">
        <v>85.9</v>
      </c>
      <c r="AQ21" s="3">
        <v>72.099999999999994</v>
      </c>
      <c r="AR21" s="3" t="s">
        <v>24</v>
      </c>
      <c r="AS21" s="3">
        <v>8.6</v>
      </c>
      <c r="AT21" s="3">
        <v>2</v>
      </c>
      <c r="AU21" s="3">
        <v>11.4</v>
      </c>
      <c r="AV21" s="3">
        <v>7.2</v>
      </c>
      <c r="AW21" s="3">
        <v>48.5</v>
      </c>
      <c r="AX21" s="3">
        <v>-3.1</v>
      </c>
      <c r="AY21" s="3" t="s">
        <v>24</v>
      </c>
      <c r="AZ21" s="3">
        <v>16.100000000000001</v>
      </c>
      <c r="BA21" s="3">
        <v>24.4</v>
      </c>
      <c r="BB21" s="3">
        <v>13</v>
      </c>
      <c r="BC21" s="3">
        <v>-14.2</v>
      </c>
      <c r="BD21" s="3">
        <v>53.8</v>
      </c>
      <c r="BE21" s="3">
        <v>3.7</v>
      </c>
      <c r="BF21" s="3" t="s">
        <v>24</v>
      </c>
      <c r="BG21" s="3" t="s">
        <v>24</v>
      </c>
      <c r="BH21" s="3" t="s">
        <v>24</v>
      </c>
      <c r="BI21" s="3" t="s">
        <v>24</v>
      </c>
      <c r="BJ21" s="3" t="s">
        <v>24</v>
      </c>
      <c r="BK21" s="3" t="s">
        <v>24</v>
      </c>
      <c r="BL21" s="3" t="s">
        <v>24</v>
      </c>
      <c r="BM21" s="3" t="s">
        <v>24</v>
      </c>
      <c r="BN21" s="3" t="s">
        <v>24</v>
      </c>
      <c r="BO21" s="3" t="s">
        <v>24</v>
      </c>
      <c r="BP21" s="3" t="s">
        <v>24</v>
      </c>
      <c r="BQ21" s="3" t="s">
        <v>24</v>
      </c>
      <c r="BR21" s="3" t="s">
        <v>24</v>
      </c>
      <c r="BS21" s="3" t="s">
        <v>24</v>
      </c>
      <c r="BT21" s="3" t="s">
        <v>24</v>
      </c>
    </row>
    <row r="22" spans="1:72" x14ac:dyDescent="0.25">
      <c r="A22" s="1">
        <v>37742</v>
      </c>
      <c r="B22" s="77"/>
      <c r="C22" s="3">
        <v>79.7</v>
      </c>
      <c r="D22" s="3">
        <v>73.099999999999994</v>
      </c>
      <c r="E22" s="3">
        <v>80.099999999999994</v>
      </c>
      <c r="F22" s="3">
        <v>89.4</v>
      </c>
      <c r="G22" s="3">
        <v>76.2</v>
      </c>
      <c r="H22" s="3">
        <v>75.5</v>
      </c>
      <c r="I22" s="3">
        <v>96.3</v>
      </c>
      <c r="J22" s="3">
        <v>-1</v>
      </c>
      <c r="K22" s="3">
        <v>7.2</v>
      </c>
      <c r="L22" s="3">
        <v>-1.4</v>
      </c>
      <c r="M22" s="3">
        <v>0.6</v>
      </c>
      <c r="N22" s="3">
        <v>7.6</v>
      </c>
      <c r="O22" s="3">
        <v>-2.8</v>
      </c>
      <c r="P22" s="3">
        <v>8.4</v>
      </c>
      <c r="Q22" s="3">
        <v>0</v>
      </c>
      <c r="R22" s="3">
        <v>6.9</v>
      </c>
      <c r="S22" s="3">
        <v>-0.4</v>
      </c>
      <c r="T22" s="3">
        <v>-0.4</v>
      </c>
      <c r="U22" s="3">
        <v>7.8</v>
      </c>
      <c r="V22" s="3">
        <v>-1.6</v>
      </c>
      <c r="W22" s="3">
        <v>9.9</v>
      </c>
      <c r="X22" s="3" t="s">
        <v>24</v>
      </c>
      <c r="Y22" s="3" t="s">
        <v>24</v>
      </c>
      <c r="Z22" s="3" t="s">
        <v>24</v>
      </c>
      <c r="AA22" s="3" t="s">
        <v>24</v>
      </c>
      <c r="AB22" s="3" t="s">
        <v>24</v>
      </c>
      <c r="AC22" s="3" t="s">
        <v>24</v>
      </c>
      <c r="AD22" s="3" t="s">
        <v>24</v>
      </c>
      <c r="AE22" s="3" t="s">
        <v>24</v>
      </c>
      <c r="AF22" s="3" t="s">
        <v>24</v>
      </c>
      <c r="AG22" s="3" t="s">
        <v>24</v>
      </c>
      <c r="AH22" s="3" t="s">
        <v>24</v>
      </c>
      <c r="AI22" s="3" t="s">
        <v>24</v>
      </c>
      <c r="AJ22" s="3" t="s">
        <v>24</v>
      </c>
      <c r="AK22" s="3" t="s">
        <v>24</v>
      </c>
      <c r="AL22" s="3">
        <v>80.7</v>
      </c>
      <c r="AM22" s="3">
        <v>52.2</v>
      </c>
      <c r="AN22" s="3">
        <v>104.2</v>
      </c>
      <c r="AO22" s="3">
        <v>57.2</v>
      </c>
      <c r="AP22" s="3">
        <v>93.9</v>
      </c>
      <c r="AQ22" s="3">
        <v>75.8</v>
      </c>
      <c r="AR22" s="3" t="s">
        <v>24</v>
      </c>
      <c r="AS22" s="3">
        <v>18.899999999999999</v>
      </c>
      <c r="AT22" s="3">
        <v>17.100000000000001</v>
      </c>
      <c r="AU22" s="3">
        <v>19.7</v>
      </c>
      <c r="AV22" s="3">
        <v>31.1</v>
      </c>
      <c r="AW22" s="3">
        <v>64.3</v>
      </c>
      <c r="AX22" s="3">
        <v>-0.8</v>
      </c>
      <c r="AY22" s="3" t="s">
        <v>24</v>
      </c>
      <c r="AZ22" s="3">
        <v>16.7</v>
      </c>
      <c r="BA22" s="3">
        <v>22.8</v>
      </c>
      <c r="BB22" s="3">
        <v>14.3</v>
      </c>
      <c r="BC22" s="3">
        <v>-7.4</v>
      </c>
      <c r="BD22" s="3">
        <v>56</v>
      </c>
      <c r="BE22" s="3">
        <v>2.7</v>
      </c>
      <c r="BF22" s="3" t="s">
        <v>24</v>
      </c>
      <c r="BG22" s="3" t="s">
        <v>24</v>
      </c>
      <c r="BH22" s="3" t="s">
        <v>24</v>
      </c>
      <c r="BI22" s="3" t="s">
        <v>24</v>
      </c>
      <c r="BJ22" s="3" t="s">
        <v>24</v>
      </c>
      <c r="BK22" s="3" t="s">
        <v>24</v>
      </c>
      <c r="BL22" s="3" t="s">
        <v>24</v>
      </c>
      <c r="BM22" s="3" t="s">
        <v>24</v>
      </c>
      <c r="BN22" s="3" t="s">
        <v>24</v>
      </c>
      <c r="BO22" s="3" t="s">
        <v>24</v>
      </c>
      <c r="BP22" s="3" t="s">
        <v>24</v>
      </c>
      <c r="BQ22" s="3" t="s">
        <v>24</v>
      </c>
      <c r="BR22" s="3" t="s">
        <v>24</v>
      </c>
      <c r="BS22" s="3" t="s">
        <v>24</v>
      </c>
      <c r="BT22" s="3" t="s">
        <v>24</v>
      </c>
    </row>
    <row r="23" spans="1:72" x14ac:dyDescent="0.25">
      <c r="A23" s="1">
        <v>37773</v>
      </c>
      <c r="B23" s="77" t="s">
        <v>104</v>
      </c>
      <c r="C23" s="3">
        <v>76.3</v>
      </c>
      <c r="D23" s="3">
        <v>66.3</v>
      </c>
      <c r="E23" s="3">
        <v>76.900000000000006</v>
      </c>
      <c r="F23" s="3">
        <v>90.4</v>
      </c>
      <c r="G23" s="3">
        <v>76.2</v>
      </c>
      <c r="H23" s="3">
        <v>71.5</v>
      </c>
      <c r="I23" s="3">
        <v>92.5</v>
      </c>
      <c r="J23" s="3">
        <v>-1.6</v>
      </c>
      <c r="K23" s="3">
        <v>-2.5</v>
      </c>
      <c r="L23" s="3">
        <v>-1.5</v>
      </c>
      <c r="M23" s="3">
        <v>-3.2</v>
      </c>
      <c r="N23" s="3">
        <v>6.8</v>
      </c>
      <c r="O23" s="3">
        <v>-3.9</v>
      </c>
      <c r="P23" s="3">
        <v>6.4</v>
      </c>
      <c r="Q23" s="3">
        <v>-0.3</v>
      </c>
      <c r="R23" s="3">
        <v>5.3</v>
      </c>
      <c r="S23" s="3">
        <v>-0.6</v>
      </c>
      <c r="T23" s="3">
        <v>-0.9</v>
      </c>
      <c r="U23" s="3">
        <v>7.6</v>
      </c>
      <c r="V23" s="3">
        <v>-2</v>
      </c>
      <c r="W23" s="3">
        <v>9.3000000000000007</v>
      </c>
      <c r="X23" s="3" t="s">
        <v>24</v>
      </c>
      <c r="Y23" s="3" t="s">
        <v>24</v>
      </c>
      <c r="Z23" s="3" t="s">
        <v>24</v>
      </c>
      <c r="AA23" s="3" t="s">
        <v>24</v>
      </c>
      <c r="AB23" s="3" t="s">
        <v>24</v>
      </c>
      <c r="AC23" s="3" t="s">
        <v>24</v>
      </c>
      <c r="AD23" s="3" t="s">
        <v>24</v>
      </c>
      <c r="AE23" s="3">
        <f t="shared" ref="AE23:AJ23" si="6">(AVERAGE(C21:C23)/AVERAGE(C9:C11)-1)*100</f>
        <v>-2.1052631578947434</v>
      </c>
      <c r="AF23" s="3">
        <f t="shared" si="6"/>
        <v>2.912142152023689</v>
      </c>
      <c r="AG23" s="3">
        <f t="shared" si="6"/>
        <v>-2.3779724655819789</v>
      </c>
      <c r="AH23" s="3">
        <f t="shared" si="6"/>
        <v>-2.243346007604563</v>
      </c>
      <c r="AI23" s="3">
        <f t="shared" si="6"/>
        <v>7.5849232201023797</v>
      </c>
      <c r="AJ23" s="3">
        <f t="shared" si="6"/>
        <v>-4.9344978165939075</v>
      </c>
      <c r="AK23" s="3">
        <f t="shared" ref="AK23" si="7">(AVERAGE(I21:I23)/AVERAGE(I9:I11)-1)*100</f>
        <v>8.7610961018911517</v>
      </c>
      <c r="AL23" s="3">
        <v>73.599999999999994</v>
      </c>
      <c r="AM23" s="3">
        <v>47.8</v>
      </c>
      <c r="AN23" s="3">
        <v>94.8</v>
      </c>
      <c r="AO23" s="3">
        <v>42.4</v>
      </c>
      <c r="AP23" s="3">
        <v>84.9</v>
      </c>
      <c r="AQ23" s="3">
        <v>70.7</v>
      </c>
      <c r="AR23" s="3" t="s">
        <v>24</v>
      </c>
      <c r="AS23" s="3">
        <v>2.8</v>
      </c>
      <c r="AT23" s="3">
        <v>7</v>
      </c>
      <c r="AU23" s="3">
        <v>1.1000000000000001</v>
      </c>
      <c r="AV23" s="3">
        <v>14.5</v>
      </c>
      <c r="AW23" s="3">
        <v>8.3000000000000007</v>
      </c>
      <c r="AX23" s="3">
        <v>-3.9</v>
      </c>
      <c r="AY23" s="3" t="s">
        <v>24</v>
      </c>
      <c r="AZ23" s="3">
        <v>14.2</v>
      </c>
      <c r="BA23" s="3">
        <v>19.899999999999999</v>
      </c>
      <c r="BB23" s="3">
        <v>12</v>
      </c>
      <c r="BC23" s="3">
        <v>-4.9000000000000004</v>
      </c>
      <c r="BD23" s="3">
        <v>45.4</v>
      </c>
      <c r="BE23" s="3">
        <v>1.6</v>
      </c>
      <c r="BF23" s="3" t="s">
        <v>24</v>
      </c>
      <c r="BG23" s="3" t="s">
        <v>24</v>
      </c>
      <c r="BH23" s="3" t="s">
        <v>24</v>
      </c>
      <c r="BI23" s="3" t="s">
        <v>24</v>
      </c>
      <c r="BJ23" s="3" t="s">
        <v>24</v>
      </c>
      <c r="BK23" s="3" t="s">
        <v>24</v>
      </c>
      <c r="BL23" s="3" t="s">
        <v>24</v>
      </c>
      <c r="BM23" s="3" t="s">
        <v>24</v>
      </c>
      <c r="BN23" s="3">
        <f t="shared" ref="BN23" si="8">(AVERAGE(AL21:AL23)/AVERAGE(AL9:AL11)-1)*100</f>
        <v>10.038797284190103</v>
      </c>
      <c r="BO23" s="3">
        <f t="shared" ref="BO23" si="9">(AVERAGE(AM21:AM23)/AVERAGE(AM9:AM11)-1)*100</f>
        <v>8.6956521739130377</v>
      </c>
      <c r="BP23" s="3">
        <f t="shared" ref="BP23" si="10">(AVERAGE(AN21:AN23)/AVERAGE(AN9:AN11)-1)*100</f>
        <v>10.514457378896003</v>
      </c>
      <c r="BQ23" s="3">
        <f t="shared" ref="BQ23" si="11">(AVERAGE(AO21:AO23)/AVERAGE(AO9:AO11)-1)*100</f>
        <v>17.22054380664655</v>
      </c>
      <c r="BR23" s="3">
        <f t="shared" ref="BR23:BS23" si="12">(AVERAGE(AP21:AP23)/AVERAGE(AP9:AP11)-1)*100</f>
        <v>36.937403000517357</v>
      </c>
      <c r="BS23" s="3">
        <f t="shared" si="12"/>
        <v>-2.5846702317290582</v>
      </c>
      <c r="BT23" s="3" t="s">
        <v>24</v>
      </c>
    </row>
    <row r="24" spans="1:72" x14ac:dyDescent="0.25">
      <c r="A24" s="1">
        <v>37803</v>
      </c>
      <c r="B24" s="77"/>
      <c r="C24" s="3">
        <v>81.3</v>
      </c>
      <c r="D24" s="3">
        <v>70.5</v>
      </c>
      <c r="E24" s="3">
        <v>82</v>
      </c>
      <c r="F24" s="3">
        <v>101.1</v>
      </c>
      <c r="G24" s="3">
        <v>79.7</v>
      </c>
      <c r="H24" s="3">
        <v>75.599999999999994</v>
      </c>
      <c r="I24" s="3">
        <v>95.3</v>
      </c>
      <c r="J24" s="3">
        <v>-2.2999999999999998</v>
      </c>
      <c r="K24" s="3">
        <v>0.2</v>
      </c>
      <c r="L24" s="3">
        <v>-2.4</v>
      </c>
      <c r="M24" s="3">
        <v>-3.9</v>
      </c>
      <c r="N24" s="3">
        <v>5.2</v>
      </c>
      <c r="O24" s="3">
        <v>-2.4</v>
      </c>
      <c r="P24" s="3">
        <v>4.5999999999999996</v>
      </c>
      <c r="Q24" s="3">
        <v>-0.6</v>
      </c>
      <c r="R24" s="3">
        <v>4.5</v>
      </c>
      <c r="S24" s="3">
        <v>-0.9</v>
      </c>
      <c r="T24" s="3">
        <v>-1.4</v>
      </c>
      <c r="U24" s="3">
        <v>7.2</v>
      </c>
      <c r="V24" s="3">
        <v>-2</v>
      </c>
      <c r="W24" s="3">
        <v>8.6</v>
      </c>
      <c r="X24" s="3" t="s">
        <v>24</v>
      </c>
      <c r="Y24" s="3" t="s">
        <v>24</v>
      </c>
      <c r="Z24" s="3" t="s">
        <v>24</v>
      </c>
      <c r="AA24" s="3" t="s">
        <v>24</v>
      </c>
      <c r="AB24" s="3" t="s">
        <v>24</v>
      </c>
      <c r="AC24" s="3" t="s">
        <v>24</v>
      </c>
      <c r="AD24" s="3" t="s">
        <v>24</v>
      </c>
      <c r="AE24" s="3" t="s">
        <v>24</v>
      </c>
      <c r="AF24" s="3" t="s">
        <v>24</v>
      </c>
      <c r="AG24" s="3" t="s">
        <v>24</v>
      </c>
      <c r="AH24" s="3" t="s">
        <v>24</v>
      </c>
      <c r="AI24" s="3" t="s">
        <v>24</v>
      </c>
      <c r="AJ24" s="3" t="s">
        <v>24</v>
      </c>
      <c r="AK24" s="3" t="s">
        <v>24</v>
      </c>
      <c r="AL24" s="3">
        <v>81.2</v>
      </c>
      <c r="AM24" s="3">
        <v>52.4</v>
      </c>
      <c r="AN24" s="3">
        <v>105</v>
      </c>
      <c r="AO24" s="3">
        <v>52.7</v>
      </c>
      <c r="AP24" s="3">
        <v>94.1</v>
      </c>
      <c r="AQ24" s="3">
        <v>76.599999999999994</v>
      </c>
      <c r="AR24" s="3" t="s">
        <v>24</v>
      </c>
      <c r="AS24" s="3">
        <v>8.9</v>
      </c>
      <c r="AT24" s="3">
        <v>12.5</v>
      </c>
      <c r="AU24" s="3">
        <v>7.4</v>
      </c>
      <c r="AV24" s="3">
        <v>0.5</v>
      </c>
      <c r="AW24" s="3">
        <v>17.5</v>
      </c>
      <c r="AX24" s="3">
        <v>0.2</v>
      </c>
      <c r="AY24" s="3" t="s">
        <v>24</v>
      </c>
      <c r="AZ24" s="3">
        <v>13.3</v>
      </c>
      <c r="BA24" s="3">
        <v>18.7</v>
      </c>
      <c r="BB24" s="3">
        <v>11.3</v>
      </c>
      <c r="BC24" s="3">
        <v>-4.0999999999999996</v>
      </c>
      <c r="BD24" s="3">
        <v>40.299999999999997</v>
      </c>
      <c r="BE24" s="3">
        <v>1.4</v>
      </c>
      <c r="BF24" s="3" t="s">
        <v>24</v>
      </c>
      <c r="BG24" s="3" t="s">
        <v>24</v>
      </c>
      <c r="BH24" s="3" t="s">
        <v>24</v>
      </c>
      <c r="BI24" s="3" t="s">
        <v>24</v>
      </c>
      <c r="BJ24" s="3" t="s">
        <v>24</v>
      </c>
      <c r="BK24" s="3" t="s">
        <v>24</v>
      </c>
      <c r="BL24" s="3" t="s">
        <v>24</v>
      </c>
      <c r="BM24" s="3" t="s">
        <v>24</v>
      </c>
      <c r="BN24" s="3" t="s">
        <v>24</v>
      </c>
      <c r="BO24" s="3" t="s">
        <v>24</v>
      </c>
      <c r="BP24" s="3" t="s">
        <v>24</v>
      </c>
      <c r="BQ24" s="3" t="s">
        <v>24</v>
      </c>
      <c r="BR24" s="3" t="s">
        <v>24</v>
      </c>
      <c r="BS24" s="3" t="s">
        <v>24</v>
      </c>
      <c r="BT24" s="3" t="s">
        <v>24</v>
      </c>
    </row>
    <row r="25" spans="1:72" x14ac:dyDescent="0.25">
      <c r="A25" s="1">
        <v>37834</v>
      </c>
      <c r="B25" s="77"/>
      <c r="C25" s="3">
        <v>81.599999999999994</v>
      </c>
      <c r="D25" s="3">
        <v>73.3</v>
      </c>
      <c r="E25" s="3">
        <v>82.2</v>
      </c>
      <c r="F25" s="3">
        <v>103.8</v>
      </c>
      <c r="G25" s="3">
        <v>79.900000000000006</v>
      </c>
      <c r="H25" s="3">
        <v>75.599999999999994</v>
      </c>
      <c r="I25" s="3">
        <v>96.4</v>
      </c>
      <c r="J25" s="3">
        <v>-2.2999999999999998</v>
      </c>
      <c r="K25" s="3">
        <v>3.5</v>
      </c>
      <c r="L25" s="3">
        <v>-2.6</v>
      </c>
      <c r="M25" s="3">
        <v>-3.4</v>
      </c>
      <c r="N25" s="3">
        <v>1.8</v>
      </c>
      <c r="O25" s="3">
        <v>-5.7</v>
      </c>
      <c r="P25" s="3">
        <v>3.9</v>
      </c>
      <c r="Q25" s="3">
        <v>-0.8</v>
      </c>
      <c r="R25" s="3">
        <v>4.4000000000000004</v>
      </c>
      <c r="S25" s="3">
        <v>-1.1000000000000001</v>
      </c>
      <c r="T25" s="3">
        <v>-1.7</v>
      </c>
      <c r="U25" s="3">
        <v>6.5</v>
      </c>
      <c r="V25" s="3">
        <v>-2.5</v>
      </c>
      <c r="W25" s="3">
        <v>8</v>
      </c>
      <c r="X25" s="3" t="s">
        <v>24</v>
      </c>
      <c r="Y25" s="3" t="s">
        <v>24</v>
      </c>
      <c r="Z25" s="3" t="s">
        <v>24</v>
      </c>
      <c r="AA25" s="3" t="s">
        <v>24</v>
      </c>
      <c r="AB25" s="3" t="s">
        <v>24</v>
      </c>
      <c r="AC25" s="3" t="s">
        <v>24</v>
      </c>
      <c r="AD25" s="3" t="s">
        <v>24</v>
      </c>
      <c r="AE25" s="3" t="s">
        <v>24</v>
      </c>
      <c r="AF25" s="3" t="s">
        <v>24</v>
      </c>
      <c r="AG25" s="3" t="s">
        <v>24</v>
      </c>
      <c r="AH25" s="3" t="s">
        <v>24</v>
      </c>
      <c r="AI25" s="3" t="s">
        <v>24</v>
      </c>
      <c r="AJ25" s="3" t="s">
        <v>24</v>
      </c>
      <c r="AK25" s="3" t="s">
        <v>24</v>
      </c>
      <c r="AL25" s="3">
        <v>79.2</v>
      </c>
      <c r="AM25" s="3">
        <v>50.5</v>
      </c>
      <c r="AN25" s="3">
        <v>102.9</v>
      </c>
      <c r="AO25" s="3">
        <v>56.4</v>
      </c>
      <c r="AP25" s="3">
        <v>79</v>
      </c>
      <c r="AQ25" s="3">
        <v>76.2</v>
      </c>
      <c r="AR25" s="3" t="s">
        <v>24</v>
      </c>
      <c r="AS25" s="3">
        <v>5.5</v>
      </c>
      <c r="AT25" s="3">
        <v>18.3</v>
      </c>
      <c r="AU25" s="3">
        <v>1.1000000000000001</v>
      </c>
      <c r="AV25" s="3">
        <v>-14.9</v>
      </c>
      <c r="AW25" s="3">
        <v>-3.7</v>
      </c>
      <c r="AX25" s="3">
        <v>-5.6</v>
      </c>
      <c r="AY25" s="3" t="s">
        <v>24</v>
      </c>
      <c r="AZ25" s="3">
        <v>12.3</v>
      </c>
      <c r="BA25" s="3">
        <v>18.600000000000001</v>
      </c>
      <c r="BB25" s="3">
        <v>9.8000000000000007</v>
      </c>
      <c r="BC25" s="3">
        <v>-5.7</v>
      </c>
      <c r="BD25" s="3">
        <v>33.299999999999997</v>
      </c>
      <c r="BE25" s="3">
        <v>0.4</v>
      </c>
      <c r="BF25" s="3" t="s">
        <v>24</v>
      </c>
      <c r="BG25" s="3" t="s">
        <v>24</v>
      </c>
      <c r="BH25" s="3" t="s">
        <v>24</v>
      </c>
      <c r="BI25" s="3" t="s">
        <v>24</v>
      </c>
      <c r="BJ25" s="3" t="s">
        <v>24</v>
      </c>
      <c r="BK25" s="3" t="s">
        <v>24</v>
      </c>
      <c r="BL25" s="3" t="s">
        <v>24</v>
      </c>
      <c r="BM25" s="3" t="s">
        <v>24</v>
      </c>
      <c r="BN25" s="3" t="s">
        <v>24</v>
      </c>
      <c r="BO25" s="3" t="s">
        <v>24</v>
      </c>
      <c r="BP25" s="3" t="s">
        <v>24</v>
      </c>
      <c r="BQ25" s="3" t="s">
        <v>24</v>
      </c>
      <c r="BR25" s="3" t="s">
        <v>24</v>
      </c>
      <c r="BS25" s="3" t="s">
        <v>24</v>
      </c>
      <c r="BT25" s="3" t="s">
        <v>24</v>
      </c>
    </row>
    <row r="26" spans="1:72" x14ac:dyDescent="0.25">
      <c r="A26" s="1">
        <v>37865</v>
      </c>
      <c r="B26" s="77" t="s">
        <v>105</v>
      </c>
      <c r="C26" s="3">
        <v>85.7</v>
      </c>
      <c r="D26" s="3">
        <v>70.900000000000006</v>
      </c>
      <c r="E26" s="3">
        <v>86.6</v>
      </c>
      <c r="F26" s="3">
        <v>105.8</v>
      </c>
      <c r="G26" s="3">
        <v>81.7</v>
      </c>
      <c r="H26" s="3">
        <v>74.8</v>
      </c>
      <c r="I26" s="3">
        <v>95.3</v>
      </c>
      <c r="J26" s="3">
        <v>4.3</v>
      </c>
      <c r="K26" s="3">
        <v>5.8</v>
      </c>
      <c r="L26" s="3">
        <v>4.2</v>
      </c>
      <c r="M26" s="3">
        <v>3.6</v>
      </c>
      <c r="N26" s="3">
        <v>10.7</v>
      </c>
      <c r="O26" s="3">
        <v>-4.2</v>
      </c>
      <c r="P26" s="3">
        <v>5.3</v>
      </c>
      <c r="Q26" s="3">
        <v>-0.2</v>
      </c>
      <c r="R26" s="3">
        <v>4.5</v>
      </c>
      <c r="S26" s="3">
        <v>-0.5</v>
      </c>
      <c r="T26" s="3">
        <v>-1.1000000000000001</v>
      </c>
      <c r="U26" s="3">
        <v>7</v>
      </c>
      <c r="V26" s="3">
        <v>-2.7</v>
      </c>
      <c r="W26" s="3">
        <v>7.7</v>
      </c>
      <c r="X26" s="3" t="s">
        <v>24</v>
      </c>
      <c r="Y26" s="3" t="s">
        <v>24</v>
      </c>
      <c r="Z26" s="3" t="s">
        <v>24</v>
      </c>
      <c r="AA26" s="3" t="s">
        <v>24</v>
      </c>
      <c r="AB26" s="3" t="s">
        <v>24</v>
      </c>
      <c r="AC26" s="3" t="s">
        <v>24</v>
      </c>
      <c r="AD26" s="3" t="s">
        <v>24</v>
      </c>
      <c r="AE26" s="3">
        <f t="shared" ref="AE26:AJ26" si="13">(AVERAGE(C24:C26)/AVERAGE(C12:C14)-1)*100</f>
        <v>-0.16064257028111095</v>
      </c>
      <c r="AF26" s="3">
        <f t="shared" si="13"/>
        <v>3.1219980787704493</v>
      </c>
      <c r="AG26" s="3">
        <f t="shared" si="13"/>
        <v>-0.31796502384737746</v>
      </c>
      <c r="AH26" s="3">
        <f t="shared" si="13"/>
        <v>-1.3337567481740198</v>
      </c>
      <c r="AI26" s="3">
        <f t="shared" si="13"/>
        <v>5.7405784399649384</v>
      </c>
      <c r="AJ26" s="3">
        <f t="shared" si="13"/>
        <v>-4.1560644614079711</v>
      </c>
      <c r="AK26" s="3">
        <f t="shared" ref="AK26" si="14">(AVERAGE(I24:I26)/AVERAGE(I12:I14)-1)*100</f>
        <v>4.5918367346938993</v>
      </c>
      <c r="AL26" s="3">
        <v>79.3</v>
      </c>
      <c r="AM26" s="3">
        <v>49</v>
      </c>
      <c r="AN26" s="3">
        <v>104.2</v>
      </c>
      <c r="AO26" s="3">
        <v>57.6</v>
      </c>
      <c r="AP26" s="3">
        <v>92.9</v>
      </c>
      <c r="AQ26" s="3">
        <v>74.2</v>
      </c>
      <c r="AR26" s="3" t="s">
        <v>24</v>
      </c>
      <c r="AS26" s="3">
        <v>9.5</v>
      </c>
      <c r="AT26" s="3">
        <v>10.1</v>
      </c>
      <c r="AU26" s="3">
        <v>9.1999999999999993</v>
      </c>
      <c r="AV26" s="3">
        <v>-10.4</v>
      </c>
      <c r="AW26" s="3">
        <v>27.3</v>
      </c>
      <c r="AX26" s="3">
        <v>-0.5</v>
      </c>
      <c r="AY26" s="3" t="s">
        <v>24</v>
      </c>
      <c r="AZ26" s="3">
        <v>11.9</v>
      </c>
      <c r="BA26" s="3">
        <v>17.600000000000001</v>
      </c>
      <c r="BB26" s="3">
        <v>9.8000000000000007</v>
      </c>
      <c r="BC26" s="3">
        <v>-6.3</v>
      </c>
      <c r="BD26" s="3">
        <v>32.5</v>
      </c>
      <c r="BE26" s="3">
        <v>0.3</v>
      </c>
      <c r="BF26" s="3" t="s">
        <v>24</v>
      </c>
      <c r="BG26" s="3" t="s">
        <v>24</v>
      </c>
      <c r="BH26" s="3" t="s">
        <v>24</v>
      </c>
      <c r="BI26" s="3" t="s">
        <v>24</v>
      </c>
      <c r="BJ26" s="3" t="s">
        <v>24</v>
      </c>
      <c r="BK26" s="3" t="s">
        <v>24</v>
      </c>
      <c r="BL26" s="3" t="s">
        <v>24</v>
      </c>
      <c r="BM26" s="3" t="s">
        <v>24</v>
      </c>
      <c r="BN26" s="3">
        <f t="shared" ref="BN26" si="15">(AVERAGE(AL24:AL26)/AVERAGE(AL12:AL14)-1)*100</f>
        <v>7.9243583971184028</v>
      </c>
      <c r="BO26" s="3">
        <f t="shared" ref="BO26" si="16">(AVERAGE(AM24:AM26)/AVERAGE(AM12:AM14)-1)*100</f>
        <v>13.527653213751867</v>
      </c>
      <c r="BP26" s="3">
        <f t="shared" ref="BP26" si="17">(AVERAGE(AN24:AN26)/AVERAGE(AN12:AN14)-1)*100</f>
        <v>5.796610169491534</v>
      </c>
      <c r="BQ26" s="3">
        <f t="shared" ref="BQ26" si="18">(AVERAGE(AO24:AO26)/AVERAGE(AO12:AO14)-1)*100</f>
        <v>-8.9071038251366197</v>
      </c>
      <c r="BR26" s="3">
        <f t="shared" ref="BR26:BS26" si="19">(AVERAGE(AP24:AP26)/AVERAGE(AP12:AP14)-1)*100</f>
        <v>13.239676458067272</v>
      </c>
      <c r="BS26" s="3">
        <f t="shared" si="19"/>
        <v>-2.0284851100560997</v>
      </c>
      <c r="BT26" s="3" t="s">
        <v>24</v>
      </c>
    </row>
    <row r="27" spans="1:72" x14ac:dyDescent="0.25">
      <c r="A27" s="1">
        <v>37895</v>
      </c>
      <c r="B27" s="77"/>
      <c r="C27" s="3">
        <v>90</v>
      </c>
      <c r="D27" s="3">
        <v>73</v>
      </c>
      <c r="E27" s="3">
        <v>91.1</v>
      </c>
      <c r="F27" s="3">
        <v>107.3</v>
      </c>
      <c r="G27" s="3">
        <v>84.3</v>
      </c>
      <c r="H27" s="3">
        <v>80.7</v>
      </c>
      <c r="I27" s="3">
        <v>95.9</v>
      </c>
      <c r="J27" s="3">
        <v>0.9</v>
      </c>
      <c r="K27" s="3">
        <v>3.4</v>
      </c>
      <c r="L27" s="3">
        <v>0.8</v>
      </c>
      <c r="M27" s="3">
        <v>-3</v>
      </c>
      <c r="N27" s="3">
        <v>5.8</v>
      </c>
      <c r="O27" s="3">
        <v>-4.4000000000000004</v>
      </c>
      <c r="P27" s="3">
        <v>-0.3</v>
      </c>
      <c r="Q27" s="3">
        <v>-0.1</v>
      </c>
      <c r="R27" s="3">
        <v>4.4000000000000004</v>
      </c>
      <c r="S27" s="3">
        <v>-0.3</v>
      </c>
      <c r="T27" s="3">
        <v>-1.3</v>
      </c>
      <c r="U27" s="3">
        <v>6.9</v>
      </c>
      <c r="V27" s="3">
        <v>-2.9</v>
      </c>
      <c r="W27" s="3">
        <v>6.8</v>
      </c>
      <c r="X27" s="3" t="s">
        <v>24</v>
      </c>
      <c r="Y27" s="3" t="s">
        <v>24</v>
      </c>
      <c r="Z27" s="3" t="s">
        <v>24</v>
      </c>
      <c r="AA27" s="3" t="s">
        <v>24</v>
      </c>
      <c r="AB27" s="3" t="s">
        <v>24</v>
      </c>
      <c r="AC27" s="3" t="s">
        <v>24</v>
      </c>
      <c r="AD27" s="3" t="s">
        <v>24</v>
      </c>
      <c r="AE27" s="3" t="s">
        <v>24</v>
      </c>
      <c r="AF27" s="3" t="s">
        <v>24</v>
      </c>
      <c r="AG27" s="3" t="s">
        <v>24</v>
      </c>
      <c r="AH27" s="3" t="s">
        <v>24</v>
      </c>
      <c r="AI27" s="3" t="s">
        <v>24</v>
      </c>
      <c r="AJ27" s="3" t="s">
        <v>24</v>
      </c>
      <c r="AK27" s="3" t="s">
        <v>24</v>
      </c>
      <c r="AL27" s="3">
        <v>74.2</v>
      </c>
      <c r="AM27" s="3">
        <v>51.7</v>
      </c>
      <c r="AN27" s="3">
        <v>92.7</v>
      </c>
      <c r="AO27" s="3">
        <v>63</v>
      </c>
      <c r="AP27" s="3">
        <v>92.5</v>
      </c>
      <c r="AQ27" s="3">
        <v>77</v>
      </c>
      <c r="AR27" s="3" t="s">
        <v>24</v>
      </c>
      <c r="AS27" s="3">
        <v>-3.4</v>
      </c>
      <c r="AT27" s="3">
        <v>10.7</v>
      </c>
      <c r="AU27" s="3">
        <v>-8.8000000000000007</v>
      </c>
      <c r="AV27" s="3">
        <v>-14.5</v>
      </c>
      <c r="AW27" s="3">
        <v>25.3</v>
      </c>
      <c r="AX27" s="3">
        <v>-9.9</v>
      </c>
      <c r="AY27" s="3" t="s">
        <v>24</v>
      </c>
      <c r="AZ27" s="3">
        <v>10.199999999999999</v>
      </c>
      <c r="BA27" s="3">
        <v>16.899999999999999</v>
      </c>
      <c r="BB27" s="3">
        <v>7.7</v>
      </c>
      <c r="BC27" s="3">
        <v>-7.4</v>
      </c>
      <c r="BD27" s="3">
        <v>31.7</v>
      </c>
      <c r="BE27" s="3">
        <v>-0.8</v>
      </c>
      <c r="BF27" s="3" t="s">
        <v>24</v>
      </c>
      <c r="BG27" s="3" t="s">
        <v>24</v>
      </c>
      <c r="BH27" s="3" t="s">
        <v>24</v>
      </c>
      <c r="BI27" s="3" t="s">
        <v>24</v>
      </c>
      <c r="BJ27" s="3" t="s">
        <v>24</v>
      </c>
      <c r="BK27" s="3" t="s">
        <v>24</v>
      </c>
      <c r="BL27" s="3" t="s">
        <v>24</v>
      </c>
      <c r="BM27" s="3" t="s">
        <v>24</v>
      </c>
      <c r="BN27" s="3" t="s">
        <v>24</v>
      </c>
      <c r="BO27" s="3" t="s">
        <v>24</v>
      </c>
      <c r="BP27" s="3" t="s">
        <v>24</v>
      </c>
      <c r="BQ27" s="3" t="s">
        <v>24</v>
      </c>
      <c r="BR27" s="3" t="s">
        <v>24</v>
      </c>
      <c r="BS27" s="3" t="s">
        <v>24</v>
      </c>
      <c r="BT27" s="3" t="s">
        <v>24</v>
      </c>
    </row>
    <row r="28" spans="1:72" x14ac:dyDescent="0.25">
      <c r="A28" s="1">
        <v>37926</v>
      </c>
      <c r="B28" s="77"/>
      <c r="C28" s="3">
        <v>84.6</v>
      </c>
      <c r="D28" s="3">
        <v>69.7</v>
      </c>
      <c r="E28" s="3">
        <v>85.5</v>
      </c>
      <c r="F28" s="3">
        <v>91.8</v>
      </c>
      <c r="G28" s="3">
        <v>80.599999999999994</v>
      </c>
      <c r="H28" s="3">
        <v>75</v>
      </c>
      <c r="I28" s="3">
        <v>94.9</v>
      </c>
      <c r="J28" s="3">
        <v>0.8</v>
      </c>
      <c r="K28" s="3">
        <v>4</v>
      </c>
      <c r="L28" s="3">
        <v>0.7</v>
      </c>
      <c r="M28" s="3">
        <v>-2.5</v>
      </c>
      <c r="N28" s="3">
        <v>1.7</v>
      </c>
      <c r="O28" s="3">
        <v>-8</v>
      </c>
      <c r="P28" s="3">
        <v>2.9</v>
      </c>
      <c r="Q28" s="3">
        <v>0</v>
      </c>
      <c r="R28" s="3">
        <v>4.4000000000000004</v>
      </c>
      <c r="S28" s="3">
        <v>-0.2</v>
      </c>
      <c r="T28" s="3">
        <v>-1.4</v>
      </c>
      <c r="U28" s="3">
        <v>6.4</v>
      </c>
      <c r="V28" s="3">
        <v>-3.4</v>
      </c>
      <c r="W28" s="3">
        <v>6.4</v>
      </c>
      <c r="X28" s="3" t="s">
        <v>24</v>
      </c>
      <c r="Y28" s="3" t="s">
        <v>24</v>
      </c>
      <c r="Z28" s="3" t="s">
        <v>24</v>
      </c>
      <c r="AA28" s="3" t="s">
        <v>24</v>
      </c>
      <c r="AB28" s="3" t="s">
        <v>24</v>
      </c>
      <c r="AC28" s="3" t="s">
        <v>24</v>
      </c>
      <c r="AD28" s="3" t="s">
        <v>24</v>
      </c>
      <c r="AE28" s="3" t="s">
        <v>24</v>
      </c>
      <c r="AF28" s="3" t="s">
        <v>24</v>
      </c>
      <c r="AG28" s="3" t="s">
        <v>24</v>
      </c>
      <c r="AH28" s="3" t="s">
        <v>24</v>
      </c>
      <c r="AI28" s="3" t="s">
        <v>24</v>
      </c>
      <c r="AJ28" s="3" t="s">
        <v>24</v>
      </c>
      <c r="AK28" s="3" t="s">
        <v>24</v>
      </c>
      <c r="AL28" s="3">
        <v>72.900000000000006</v>
      </c>
      <c r="AM28" s="3">
        <v>51.4</v>
      </c>
      <c r="AN28" s="3">
        <v>90.7</v>
      </c>
      <c r="AO28" s="3">
        <v>60.6</v>
      </c>
      <c r="AP28" s="3">
        <v>65.599999999999994</v>
      </c>
      <c r="AQ28" s="3">
        <v>75.900000000000006</v>
      </c>
      <c r="AR28" s="3" t="s">
        <v>24</v>
      </c>
      <c r="AS28" s="3">
        <v>-9.1999999999999993</v>
      </c>
      <c r="AT28" s="3">
        <v>4.9000000000000004</v>
      </c>
      <c r="AU28" s="3">
        <v>-14.6</v>
      </c>
      <c r="AV28" s="3">
        <v>-14</v>
      </c>
      <c r="AW28" s="3">
        <v>-25.1</v>
      </c>
      <c r="AX28" s="3">
        <v>-6</v>
      </c>
      <c r="AY28" s="3" t="s">
        <v>24</v>
      </c>
      <c r="AZ28" s="3">
        <v>8.1999999999999993</v>
      </c>
      <c r="BA28" s="3">
        <v>15.6</v>
      </c>
      <c r="BB28" s="3">
        <v>5.4</v>
      </c>
      <c r="BC28" s="3">
        <v>-8.1</v>
      </c>
      <c r="BD28" s="3">
        <v>25.1</v>
      </c>
      <c r="BE28" s="3">
        <v>-1.3</v>
      </c>
      <c r="BF28" s="3" t="s">
        <v>24</v>
      </c>
      <c r="BG28" s="3" t="s">
        <v>24</v>
      </c>
      <c r="BH28" s="3" t="s">
        <v>24</v>
      </c>
      <c r="BI28" s="3" t="s">
        <v>24</v>
      </c>
      <c r="BJ28" s="3" t="s">
        <v>24</v>
      </c>
      <c r="BK28" s="3" t="s">
        <v>24</v>
      </c>
      <c r="BL28" s="3" t="s">
        <v>24</v>
      </c>
      <c r="BM28" s="3" t="s">
        <v>24</v>
      </c>
      <c r="BN28" s="3" t="s">
        <v>24</v>
      </c>
      <c r="BO28" s="3" t="s">
        <v>24</v>
      </c>
      <c r="BP28" s="3" t="s">
        <v>24</v>
      </c>
      <c r="BQ28" s="3" t="s">
        <v>24</v>
      </c>
      <c r="BR28" s="3" t="s">
        <v>24</v>
      </c>
      <c r="BS28" s="3" t="s">
        <v>24</v>
      </c>
      <c r="BT28" s="3" t="s">
        <v>24</v>
      </c>
    </row>
    <row r="29" spans="1:72" x14ac:dyDescent="0.25">
      <c r="A29" s="1">
        <v>37956</v>
      </c>
      <c r="B29" s="77" t="s">
        <v>106</v>
      </c>
      <c r="C29" s="3">
        <v>77.900000000000006</v>
      </c>
      <c r="D29" s="3">
        <v>70.5</v>
      </c>
      <c r="E29" s="3">
        <v>78.3</v>
      </c>
      <c r="F29" s="3">
        <v>80.900000000000006</v>
      </c>
      <c r="G29" s="3">
        <v>81.3</v>
      </c>
      <c r="H29" s="3">
        <v>71.2</v>
      </c>
      <c r="I29" s="3">
        <v>93.4</v>
      </c>
      <c r="J29" s="3">
        <v>4.4000000000000004</v>
      </c>
      <c r="K29" s="3">
        <v>10.199999999999999</v>
      </c>
      <c r="L29" s="3">
        <v>4.0999999999999996</v>
      </c>
      <c r="M29" s="3">
        <v>-2</v>
      </c>
      <c r="N29" s="3">
        <v>5.0999999999999996</v>
      </c>
      <c r="O29" s="3">
        <v>-5.5</v>
      </c>
      <c r="P29" s="3">
        <v>1.2</v>
      </c>
      <c r="Q29" s="3">
        <v>0.3</v>
      </c>
      <c r="R29" s="3">
        <v>4.8</v>
      </c>
      <c r="S29" s="3">
        <v>0.1</v>
      </c>
      <c r="T29" s="3">
        <v>-1.5</v>
      </c>
      <c r="U29" s="3">
        <v>6.2</v>
      </c>
      <c r="V29" s="3">
        <v>-3.6</v>
      </c>
      <c r="W29" s="3">
        <v>6</v>
      </c>
      <c r="X29" s="3">
        <v>0.3</v>
      </c>
      <c r="Y29" s="3">
        <v>4.8</v>
      </c>
      <c r="Z29" s="3">
        <v>0.1</v>
      </c>
      <c r="AA29" s="3">
        <v>-1.5</v>
      </c>
      <c r="AB29" s="3">
        <v>6.2</v>
      </c>
      <c r="AC29" s="3">
        <v>-3.6</v>
      </c>
      <c r="AD29" s="3">
        <v>6</v>
      </c>
      <c r="AE29" s="3">
        <f t="shared" ref="AE29:AJ29" si="20">(AVERAGE(C27:C29)/AVERAGE(C15:C17)-1)*100</f>
        <v>1.93782801776341</v>
      </c>
      <c r="AF29" s="3">
        <f t="shared" si="20"/>
        <v>5.8064516129032073</v>
      </c>
      <c r="AG29" s="3">
        <f t="shared" si="20"/>
        <v>1.7564870259480836</v>
      </c>
      <c r="AH29" s="3">
        <f t="shared" si="20"/>
        <v>-2.6086956521739091</v>
      </c>
      <c r="AI29" s="3">
        <f t="shared" si="20"/>
        <v>4.1895895048666976</v>
      </c>
      <c r="AJ29" s="3">
        <f t="shared" si="20"/>
        <v>-5.9676750932449396</v>
      </c>
      <c r="AK29" s="3">
        <f t="shared" ref="AK29" si="21">(AVERAGE(I27:I29)/AVERAGE(I15:I17)-1)*100</f>
        <v>1.2468827930174786</v>
      </c>
      <c r="AL29" s="3">
        <v>79.2</v>
      </c>
      <c r="AM29" s="3">
        <v>50.1</v>
      </c>
      <c r="AN29" s="3">
        <v>103.2</v>
      </c>
      <c r="AO29" s="3">
        <v>64.7</v>
      </c>
      <c r="AP29" s="3">
        <v>82.7</v>
      </c>
      <c r="AQ29" s="3">
        <v>67.599999999999994</v>
      </c>
      <c r="AR29" s="3" t="s">
        <v>24</v>
      </c>
      <c r="AS29" s="3">
        <v>0.3</v>
      </c>
      <c r="AT29" s="3">
        <v>-0.7</v>
      </c>
      <c r="AU29" s="3">
        <v>0.8</v>
      </c>
      <c r="AV29" s="3">
        <v>2.6</v>
      </c>
      <c r="AW29" s="3">
        <v>0.4</v>
      </c>
      <c r="AX29" s="3">
        <v>-5.9</v>
      </c>
      <c r="AY29" s="3" t="s">
        <v>24</v>
      </c>
      <c r="AZ29" s="3">
        <v>7.5</v>
      </c>
      <c r="BA29" s="3">
        <v>14.1</v>
      </c>
      <c r="BB29" s="3">
        <v>5</v>
      </c>
      <c r="BC29" s="3">
        <v>-7.1</v>
      </c>
      <c r="BD29" s="3">
        <v>22.7</v>
      </c>
      <c r="BE29" s="3">
        <v>-1.7</v>
      </c>
      <c r="BF29" s="3" t="s">
        <v>24</v>
      </c>
      <c r="BG29" s="3">
        <v>7.5</v>
      </c>
      <c r="BH29" s="3">
        <v>14.1</v>
      </c>
      <c r="BI29" s="3">
        <v>5</v>
      </c>
      <c r="BJ29" s="3">
        <v>-7.1</v>
      </c>
      <c r="BK29" s="3">
        <v>22.7</v>
      </c>
      <c r="BL29" s="3">
        <v>-1.7</v>
      </c>
      <c r="BM29" s="3" t="s">
        <v>24</v>
      </c>
      <c r="BN29" s="3">
        <f t="shared" ref="BN29" si="22">(AVERAGE(AL27:AL29)/AVERAGE(AL15:AL17)-1)*100</f>
        <v>-4.1101694915254283</v>
      </c>
      <c r="BO29" s="3">
        <f t="shared" ref="BO29" si="23">(AVERAGE(AM27:AM29)/AVERAGE(AM15:AM17)-1)*100</f>
        <v>4.9315068493150704</v>
      </c>
      <c r="BP29" s="3">
        <f t="shared" ref="BP29" si="24">(AVERAGE(AN27:AN29)/AVERAGE(AN15:AN17)-1)*100</f>
        <v>-7.6079948420374022</v>
      </c>
      <c r="BQ29" s="3">
        <f t="shared" ref="BQ29" si="25">(AVERAGE(AO27:AO29)/AVERAGE(AO15:AO17)-1)*100</f>
        <v>-9.0777402221149277</v>
      </c>
      <c r="BR29" s="3">
        <f t="shared" ref="BR29:BS29" si="26">(AVERAGE(AP27:AP29)/AVERAGE(AP15:AP17)-1)*100</f>
        <v>-1.2305168170631653</v>
      </c>
      <c r="BS29" s="3">
        <f t="shared" si="26"/>
        <v>-7.3918521629567362</v>
      </c>
      <c r="BT29" s="3" t="s">
        <v>24</v>
      </c>
    </row>
    <row r="30" spans="1:72" x14ac:dyDescent="0.25">
      <c r="A30" s="1">
        <v>37987</v>
      </c>
      <c r="B30" s="77"/>
      <c r="C30" s="3">
        <v>76.8</v>
      </c>
      <c r="D30" s="3">
        <v>68.5</v>
      </c>
      <c r="E30" s="3">
        <v>77.3</v>
      </c>
      <c r="F30" s="3">
        <v>77.8</v>
      </c>
      <c r="G30" s="3">
        <v>84.3</v>
      </c>
      <c r="H30" s="3">
        <v>72.8</v>
      </c>
      <c r="I30" s="3">
        <v>91.6</v>
      </c>
      <c r="J30" s="3">
        <v>3.8</v>
      </c>
      <c r="K30" s="3">
        <v>-0.1</v>
      </c>
      <c r="L30" s="3">
        <v>4</v>
      </c>
      <c r="M30" s="3">
        <v>-1.3</v>
      </c>
      <c r="N30" s="3">
        <v>6.8</v>
      </c>
      <c r="O30" s="3">
        <v>-1.7</v>
      </c>
      <c r="P30" s="3">
        <v>-0.1</v>
      </c>
      <c r="Q30" s="3">
        <v>3.8</v>
      </c>
      <c r="R30" s="3">
        <v>-0.1</v>
      </c>
      <c r="S30" s="3">
        <v>4</v>
      </c>
      <c r="T30" s="3">
        <v>-1.3</v>
      </c>
      <c r="U30" s="3">
        <v>6.8</v>
      </c>
      <c r="V30" s="3">
        <v>-1.7</v>
      </c>
      <c r="W30" s="3">
        <v>-0.1</v>
      </c>
      <c r="X30" s="3">
        <v>0.4</v>
      </c>
      <c r="Y30" s="3">
        <v>4</v>
      </c>
      <c r="Z30" s="3">
        <v>0.3</v>
      </c>
      <c r="AA30" s="3">
        <v>-1.7</v>
      </c>
      <c r="AB30" s="3">
        <v>6.3</v>
      </c>
      <c r="AC30" s="3">
        <v>-3.9</v>
      </c>
      <c r="AD30" s="3">
        <v>5.0999999999999996</v>
      </c>
      <c r="AE30" s="3" t="s">
        <v>24</v>
      </c>
      <c r="AF30" s="3" t="s">
        <v>24</v>
      </c>
      <c r="AG30" s="3" t="s">
        <v>24</v>
      </c>
      <c r="AH30" s="3" t="s">
        <v>24</v>
      </c>
      <c r="AI30" s="3" t="s">
        <v>24</v>
      </c>
      <c r="AJ30" s="3" t="s">
        <v>24</v>
      </c>
      <c r="AK30" s="3" t="s">
        <v>24</v>
      </c>
      <c r="AL30" s="3">
        <v>78.599999999999994</v>
      </c>
      <c r="AM30" s="3">
        <v>48.8</v>
      </c>
      <c r="AN30" s="3">
        <v>103.3</v>
      </c>
      <c r="AO30" s="3">
        <v>58.5</v>
      </c>
      <c r="AP30" s="3">
        <v>90.6</v>
      </c>
      <c r="AQ30" s="3">
        <v>73.099999999999994</v>
      </c>
      <c r="AR30" s="3" t="s">
        <v>24</v>
      </c>
      <c r="AS30" s="3">
        <v>2.7</v>
      </c>
      <c r="AT30" s="3">
        <v>-0.2</v>
      </c>
      <c r="AU30" s="3">
        <v>3.9</v>
      </c>
      <c r="AV30" s="3">
        <v>-4.5</v>
      </c>
      <c r="AW30" s="3">
        <v>4.4000000000000004</v>
      </c>
      <c r="AX30" s="3">
        <v>2.7</v>
      </c>
      <c r="AY30" s="3" t="s">
        <v>24</v>
      </c>
      <c r="AZ30" s="3">
        <v>2.7</v>
      </c>
      <c r="BA30" s="3">
        <v>-0.2</v>
      </c>
      <c r="BB30" s="3">
        <v>3.9</v>
      </c>
      <c r="BC30" s="3">
        <v>-4.5</v>
      </c>
      <c r="BD30" s="3">
        <v>4.4000000000000004</v>
      </c>
      <c r="BE30" s="3">
        <v>2.7</v>
      </c>
      <c r="BF30" s="3" t="s">
        <v>24</v>
      </c>
      <c r="BG30" s="3">
        <v>6.6</v>
      </c>
      <c r="BH30" s="3">
        <v>11.3</v>
      </c>
      <c r="BI30" s="3">
        <v>4.7</v>
      </c>
      <c r="BJ30" s="3">
        <v>-5.8</v>
      </c>
      <c r="BK30" s="3">
        <v>19.2</v>
      </c>
      <c r="BL30" s="3">
        <v>-1.6</v>
      </c>
      <c r="BM30" s="3" t="s">
        <v>24</v>
      </c>
      <c r="BN30" s="3" t="s">
        <v>24</v>
      </c>
      <c r="BO30" s="3" t="s">
        <v>24</v>
      </c>
      <c r="BP30" s="3" t="s">
        <v>24</v>
      </c>
      <c r="BQ30" s="3" t="s">
        <v>24</v>
      </c>
      <c r="BR30" s="3" t="s">
        <v>24</v>
      </c>
      <c r="BS30" s="3" t="s">
        <v>24</v>
      </c>
      <c r="BT30" s="3" t="s">
        <v>24</v>
      </c>
    </row>
    <row r="31" spans="1:72" x14ac:dyDescent="0.25">
      <c r="A31" s="1">
        <v>38018</v>
      </c>
      <c r="B31" s="77"/>
      <c r="C31" s="3">
        <v>74</v>
      </c>
      <c r="D31" s="3">
        <v>66.3</v>
      </c>
      <c r="E31" s="3">
        <v>74.5</v>
      </c>
      <c r="F31" s="3">
        <v>73</v>
      </c>
      <c r="G31" s="3">
        <v>79.099999999999994</v>
      </c>
      <c r="H31" s="3">
        <v>69</v>
      </c>
      <c r="I31" s="3">
        <v>90.5</v>
      </c>
      <c r="J31" s="3">
        <v>3.1</v>
      </c>
      <c r="K31" s="3">
        <v>4.4000000000000004</v>
      </c>
      <c r="L31" s="3">
        <v>3.1</v>
      </c>
      <c r="M31" s="3">
        <v>1.8</v>
      </c>
      <c r="N31" s="3">
        <v>6.3</v>
      </c>
      <c r="O31" s="3">
        <v>-3.7</v>
      </c>
      <c r="P31" s="3">
        <v>5.8</v>
      </c>
      <c r="Q31" s="3">
        <v>3.5</v>
      </c>
      <c r="R31" s="3">
        <v>2.1</v>
      </c>
      <c r="S31" s="3">
        <v>3.6</v>
      </c>
      <c r="T31" s="3">
        <v>0.2</v>
      </c>
      <c r="U31" s="3">
        <v>6.5</v>
      </c>
      <c r="V31" s="3">
        <v>-2.7</v>
      </c>
      <c r="W31" s="3">
        <v>2.8</v>
      </c>
      <c r="X31" s="3">
        <v>0.5</v>
      </c>
      <c r="Y31" s="3">
        <v>3.8</v>
      </c>
      <c r="Z31" s="3">
        <v>0.3</v>
      </c>
      <c r="AA31" s="3">
        <v>-1.6</v>
      </c>
      <c r="AB31" s="3">
        <v>6</v>
      </c>
      <c r="AC31" s="3">
        <v>-4.3</v>
      </c>
      <c r="AD31" s="3">
        <v>5</v>
      </c>
      <c r="AE31" s="3" t="s">
        <v>24</v>
      </c>
      <c r="AF31" s="3" t="s">
        <v>24</v>
      </c>
      <c r="AG31" s="3" t="s">
        <v>24</v>
      </c>
      <c r="AH31" s="3" t="s">
        <v>24</v>
      </c>
      <c r="AI31" s="3" t="s">
        <v>24</v>
      </c>
      <c r="AJ31" s="3" t="s">
        <v>24</v>
      </c>
      <c r="AK31" s="3" t="s">
        <v>24</v>
      </c>
      <c r="AL31" s="3">
        <v>74.8</v>
      </c>
      <c r="AM31" s="3">
        <v>47.8</v>
      </c>
      <c r="AN31" s="3">
        <v>97.1</v>
      </c>
      <c r="AO31" s="3">
        <v>43.3</v>
      </c>
      <c r="AP31" s="3">
        <v>86.3</v>
      </c>
      <c r="AQ31" s="3">
        <v>67.8</v>
      </c>
      <c r="AR31" s="3" t="s">
        <v>24</v>
      </c>
      <c r="AS31" s="3">
        <v>0.7</v>
      </c>
      <c r="AT31" s="3">
        <v>3</v>
      </c>
      <c r="AU31" s="3">
        <v>-0.2</v>
      </c>
      <c r="AV31" s="3">
        <v>-18.2</v>
      </c>
      <c r="AW31" s="3">
        <v>5</v>
      </c>
      <c r="AX31" s="3">
        <v>-13</v>
      </c>
      <c r="AY31" s="3" t="s">
        <v>24</v>
      </c>
      <c r="AZ31" s="3">
        <v>1.7</v>
      </c>
      <c r="BA31" s="3">
        <v>1.3</v>
      </c>
      <c r="BB31" s="3">
        <v>1.9</v>
      </c>
      <c r="BC31" s="3">
        <v>-10.9</v>
      </c>
      <c r="BD31" s="3">
        <v>4.7</v>
      </c>
      <c r="BE31" s="3">
        <v>-5.5</v>
      </c>
      <c r="BF31" s="3" t="s">
        <v>24</v>
      </c>
      <c r="BG31" s="3">
        <v>5.0999999999999996</v>
      </c>
      <c r="BH31" s="3">
        <v>9.1</v>
      </c>
      <c r="BI31" s="3">
        <v>3.5</v>
      </c>
      <c r="BJ31" s="3">
        <v>-6.3</v>
      </c>
      <c r="BK31" s="3">
        <v>16</v>
      </c>
      <c r="BL31" s="3">
        <v>-4</v>
      </c>
      <c r="BM31" s="3" t="s">
        <v>24</v>
      </c>
      <c r="BN31" s="3" t="s">
        <v>24</v>
      </c>
      <c r="BO31" s="3" t="s">
        <v>24</v>
      </c>
      <c r="BP31" s="3" t="s">
        <v>24</v>
      </c>
      <c r="BQ31" s="3" t="s">
        <v>24</v>
      </c>
      <c r="BR31" s="3" t="s">
        <v>24</v>
      </c>
      <c r="BS31" s="3" t="s">
        <v>24</v>
      </c>
      <c r="BT31" s="3" t="s">
        <v>24</v>
      </c>
    </row>
    <row r="32" spans="1:72" x14ac:dyDescent="0.25">
      <c r="A32" s="1">
        <v>38047</v>
      </c>
      <c r="B32" s="77" t="s">
        <v>107</v>
      </c>
      <c r="C32" s="3">
        <v>86.9</v>
      </c>
      <c r="D32" s="3">
        <v>71.5</v>
      </c>
      <c r="E32" s="3">
        <v>87.9</v>
      </c>
      <c r="F32" s="3">
        <v>82.8</v>
      </c>
      <c r="G32" s="3">
        <v>85.7</v>
      </c>
      <c r="H32" s="3">
        <v>78.2</v>
      </c>
      <c r="I32" s="3">
        <v>98.1</v>
      </c>
      <c r="J32" s="3">
        <v>12.3</v>
      </c>
      <c r="K32" s="3">
        <v>-0.6</v>
      </c>
      <c r="L32" s="3">
        <v>13</v>
      </c>
      <c r="M32" s="3">
        <v>9.3000000000000007</v>
      </c>
      <c r="N32" s="3">
        <v>9.9</v>
      </c>
      <c r="O32" s="3">
        <v>4</v>
      </c>
      <c r="P32" s="3">
        <v>0.8</v>
      </c>
      <c r="Q32" s="3">
        <v>6.5</v>
      </c>
      <c r="R32" s="3">
        <v>1.1000000000000001</v>
      </c>
      <c r="S32" s="3">
        <v>6.8</v>
      </c>
      <c r="T32" s="3">
        <v>3.3</v>
      </c>
      <c r="U32" s="3">
        <v>7.7</v>
      </c>
      <c r="V32" s="3">
        <v>-0.4</v>
      </c>
      <c r="W32" s="3">
        <v>2.1</v>
      </c>
      <c r="X32" s="3">
        <v>1.5</v>
      </c>
      <c r="Y32" s="3">
        <v>3.2</v>
      </c>
      <c r="Z32" s="3">
        <v>1.4</v>
      </c>
      <c r="AA32" s="3">
        <v>-0.9</v>
      </c>
      <c r="AB32" s="3">
        <v>6.3</v>
      </c>
      <c r="AC32" s="3">
        <v>-3.9</v>
      </c>
      <c r="AD32" s="3">
        <v>4.0999999999999996</v>
      </c>
      <c r="AE32" s="3">
        <f t="shared" ref="AE32:AJ32" si="27">(AVERAGE(C30:C32)/AVERAGE(C18:C20)-1)*100</f>
        <v>6.4964157706093095</v>
      </c>
      <c r="AF32" s="3">
        <f t="shared" si="27"/>
        <v>1.1274509803921529</v>
      </c>
      <c r="AG32" s="3">
        <f t="shared" si="27"/>
        <v>6.8181818181818343</v>
      </c>
      <c r="AH32" s="3">
        <f t="shared" si="27"/>
        <v>3.2714412024757111</v>
      </c>
      <c r="AI32" s="3">
        <f t="shared" si="27"/>
        <v>7.6490924805531213</v>
      </c>
      <c r="AJ32" s="3">
        <f t="shared" si="27"/>
        <v>-0.36231884057971175</v>
      </c>
      <c r="AK32" s="3">
        <f t="shared" ref="AK32" si="28">(AVERAGE(I30:I32)/AVERAGE(I18:I20)-1)*100</f>
        <v>2.0393299344500848</v>
      </c>
      <c r="AL32" s="3">
        <v>79.2</v>
      </c>
      <c r="AM32" s="3">
        <v>48</v>
      </c>
      <c r="AN32" s="3">
        <v>104.9</v>
      </c>
      <c r="AO32" s="3">
        <v>66.900000000000006</v>
      </c>
      <c r="AP32" s="3">
        <v>83.5</v>
      </c>
      <c r="AQ32" s="3">
        <v>80.8</v>
      </c>
      <c r="AR32" s="3" t="s">
        <v>24</v>
      </c>
      <c r="AS32" s="3">
        <v>3.6</v>
      </c>
      <c r="AT32" s="3">
        <v>-4.5999999999999996</v>
      </c>
      <c r="AU32" s="3">
        <v>7</v>
      </c>
      <c r="AV32" s="3">
        <v>68.2</v>
      </c>
      <c r="AW32" s="3">
        <v>3.5</v>
      </c>
      <c r="AX32" s="3">
        <v>12.5</v>
      </c>
      <c r="AY32" s="3" t="s">
        <v>24</v>
      </c>
      <c r="AZ32" s="3">
        <v>2.2999999999999998</v>
      </c>
      <c r="BA32" s="3">
        <v>-0.7</v>
      </c>
      <c r="BB32" s="3">
        <v>3.6</v>
      </c>
      <c r="BC32" s="3">
        <v>9.6</v>
      </c>
      <c r="BD32" s="3">
        <v>4.3</v>
      </c>
      <c r="BE32" s="3">
        <v>0.4</v>
      </c>
      <c r="BF32" s="3" t="s">
        <v>24</v>
      </c>
      <c r="BG32" s="3">
        <v>3.8</v>
      </c>
      <c r="BH32" s="3">
        <v>6.4</v>
      </c>
      <c r="BI32" s="3">
        <v>2.7</v>
      </c>
      <c r="BJ32" s="3">
        <v>0.3</v>
      </c>
      <c r="BK32" s="3">
        <v>11.9</v>
      </c>
      <c r="BL32" s="3">
        <v>-3</v>
      </c>
      <c r="BM32" s="3" t="s">
        <v>24</v>
      </c>
      <c r="BN32" s="3">
        <f t="shared" ref="BN32" si="29">(AVERAGE(AL30:AL32)/AVERAGE(AL18:AL20)-1)*100</f>
        <v>2.3767605633802535</v>
      </c>
      <c r="BO32" s="3">
        <f t="shared" ref="BO32" si="30">(AVERAGE(AM30:AM32)/AVERAGE(AM18:AM20)-1)*100</f>
        <v>-0.68681318681319548</v>
      </c>
      <c r="BP32" s="3">
        <f t="shared" ref="BP32" si="31">(AVERAGE(AN30:AN32)/AVERAGE(AN18:AN20)-1)*100</f>
        <v>3.5968781812012018</v>
      </c>
      <c r="BQ32" s="3">
        <f t="shared" ref="BQ32" si="32">(AVERAGE(AO30:AO32)/AVERAGE(AO18:AO20)-1)*100</f>
        <v>9.6166341780376854</v>
      </c>
      <c r="BR32" s="3">
        <f t="shared" ref="BR32:BS32" si="33">(AVERAGE(AP30:AP32)/AVERAGE(AP18:AP20)-1)*100</f>
        <v>4.2851421706047166</v>
      </c>
      <c r="BS32" s="3">
        <f t="shared" si="33"/>
        <v>0.36215482118604481</v>
      </c>
      <c r="BT32" s="3" t="s">
        <v>24</v>
      </c>
    </row>
    <row r="33" spans="1:72" x14ac:dyDescent="0.25">
      <c r="A33" s="1">
        <v>38078</v>
      </c>
      <c r="B33" s="77"/>
      <c r="C33" s="3">
        <v>82.2</v>
      </c>
      <c r="D33" s="3">
        <v>69.7</v>
      </c>
      <c r="E33" s="3">
        <v>83</v>
      </c>
      <c r="F33" s="3">
        <v>79</v>
      </c>
      <c r="G33" s="3">
        <v>81.599999999999994</v>
      </c>
      <c r="H33" s="3">
        <v>73.900000000000006</v>
      </c>
      <c r="I33" s="3">
        <v>94.9</v>
      </c>
      <c r="J33" s="3">
        <v>7.4</v>
      </c>
      <c r="K33" s="3">
        <v>0.9</v>
      </c>
      <c r="L33" s="3">
        <v>7.8</v>
      </c>
      <c r="M33" s="3">
        <v>2.2000000000000002</v>
      </c>
      <c r="N33" s="3">
        <v>3.6</v>
      </c>
      <c r="O33" s="3">
        <v>4.5999999999999996</v>
      </c>
      <c r="P33" s="3">
        <v>2</v>
      </c>
      <c r="Q33" s="3">
        <v>6.8</v>
      </c>
      <c r="R33" s="3">
        <v>1.1000000000000001</v>
      </c>
      <c r="S33" s="3">
        <v>7.1</v>
      </c>
      <c r="T33" s="3">
        <v>3</v>
      </c>
      <c r="U33" s="3">
        <v>6.6</v>
      </c>
      <c r="V33" s="3">
        <v>0.8</v>
      </c>
      <c r="W33" s="3">
        <v>2</v>
      </c>
      <c r="X33" s="3">
        <v>2.4</v>
      </c>
      <c r="Y33" s="3">
        <v>3</v>
      </c>
      <c r="Z33" s="3">
        <v>2.4</v>
      </c>
      <c r="AA33" s="3">
        <v>-0.4</v>
      </c>
      <c r="AB33" s="3">
        <v>5.9</v>
      </c>
      <c r="AC33" s="3">
        <v>-2.9</v>
      </c>
      <c r="AD33" s="3">
        <v>3.3</v>
      </c>
      <c r="AE33" s="3" t="s">
        <v>24</v>
      </c>
      <c r="AF33" s="3" t="s">
        <v>24</v>
      </c>
      <c r="AG33" s="3" t="s">
        <v>24</v>
      </c>
      <c r="AH33" s="3" t="s">
        <v>24</v>
      </c>
      <c r="AI33" s="3" t="s">
        <v>24</v>
      </c>
      <c r="AJ33" s="3" t="s">
        <v>24</v>
      </c>
      <c r="AK33" s="3" t="s">
        <v>24</v>
      </c>
      <c r="AL33" s="3">
        <v>77.099999999999994</v>
      </c>
      <c r="AM33" s="3">
        <v>49.7</v>
      </c>
      <c r="AN33" s="3">
        <v>99.7</v>
      </c>
      <c r="AO33" s="3">
        <v>57.1</v>
      </c>
      <c r="AP33" s="3">
        <v>87.2</v>
      </c>
      <c r="AQ33" s="3">
        <v>73.7</v>
      </c>
      <c r="AR33" s="3" t="s">
        <v>24</v>
      </c>
      <c r="AS33" s="3">
        <v>6.3</v>
      </c>
      <c r="AT33" s="3">
        <v>10.4</v>
      </c>
      <c r="AU33" s="3">
        <v>4.7</v>
      </c>
      <c r="AV33" s="3">
        <v>2.7</v>
      </c>
      <c r="AW33" s="3">
        <v>1.5</v>
      </c>
      <c r="AX33" s="3">
        <v>2.2000000000000002</v>
      </c>
      <c r="AY33" s="3" t="s">
        <v>24</v>
      </c>
      <c r="AZ33" s="3">
        <v>3.3</v>
      </c>
      <c r="BA33" s="3">
        <v>1.9</v>
      </c>
      <c r="BB33" s="3">
        <v>3.9</v>
      </c>
      <c r="BC33" s="3">
        <v>7.8</v>
      </c>
      <c r="BD33" s="3">
        <v>3.6</v>
      </c>
      <c r="BE33" s="3">
        <v>0.8</v>
      </c>
      <c r="BF33" s="3" t="s">
        <v>24</v>
      </c>
      <c r="BG33" s="3">
        <v>3.6</v>
      </c>
      <c r="BH33" s="3">
        <v>7.1</v>
      </c>
      <c r="BI33" s="3">
        <v>2.2999999999999998</v>
      </c>
      <c r="BJ33" s="3">
        <v>0</v>
      </c>
      <c r="BK33" s="3">
        <v>8.8000000000000007</v>
      </c>
      <c r="BL33" s="3">
        <v>-2.6</v>
      </c>
      <c r="BM33" s="3" t="s">
        <v>24</v>
      </c>
      <c r="BN33" s="3" t="s">
        <v>24</v>
      </c>
      <c r="BO33" s="3" t="s">
        <v>24</v>
      </c>
      <c r="BP33" s="3" t="s">
        <v>24</v>
      </c>
      <c r="BQ33" s="3" t="s">
        <v>24</v>
      </c>
      <c r="BR33" s="3" t="s">
        <v>24</v>
      </c>
      <c r="BS33" s="3" t="s">
        <v>24</v>
      </c>
      <c r="BT33" s="3" t="s">
        <v>24</v>
      </c>
    </row>
    <row r="34" spans="1:72" x14ac:dyDescent="0.25">
      <c r="A34" s="1">
        <v>38108</v>
      </c>
      <c r="B34" s="77"/>
      <c r="C34" s="3">
        <v>86.3</v>
      </c>
      <c r="D34" s="3">
        <v>71.599999999999994</v>
      </c>
      <c r="E34" s="3">
        <v>87.3</v>
      </c>
      <c r="F34" s="3">
        <v>90</v>
      </c>
      <c r="G34" s="3">
        <v>86.3</v>
      </c>
      <c r="H34" s="3">
        <v>78.3</v>
      </c>
      <c r="I34" s="3">
        <v>100.7</v>
      </c>
      <c r="J34" s="3">
        <v>8.3000000000000007</v>
      </c>
      <c r="K34" s="3">
        <v>-2</v>
      </c>
      <c r="L34" s="3">
        <v>8.9</v>
      </c>
      <c r="M34" s="3">
        <v>0.6</v>
      </c>
      <c r="N34" s="3">
        <v>13.2</v>
      </c>
      <c r="O34" s="3">
        <v>3.7</v>
      </c>
      <c r="P34" s="3">
        <v>4.5</v>
      </c>
      <c r="Q34" s="3">
        <v>7.1</v>
      </c>
      <c r="R34" s="3">
        <v>0.4</v>
      </c>
      <c r="S34" s="3">
        <v>7.5</v>
      </c>
      <c r="T34" s="3">
        <v>2.5</v>
      </c>
      <c r="U34" s="3">
        <v>7.9</v>
      </c>
      <c r="V34" s="3">
        <v>1.4</v>
      </c>
      <c r="W34" s="3">
        <v>2.6</v>
      </c>
      <c r="X34" s="3">
        <v>3.2</v>
      </c>
      <c r="Y34" s="3">
        <v>2.2000000000000002</v>
      </c>
      <c r="Z34" s="3">
        <v>3.2</v>
      </c>
      <c r="AA34" s="3">
        <v>-0.4</v>
      </c>
      <c r="AB34" s="3">
        <v>6.4</v>
      </c>
      <c r="AC34" s="3">
        <v>-2.4</v>
      </c>
      <c r="AD34" s="3">
        <v>3</v>
      </c>
      <c r="AE34" s="3" t="s">
        <v>24</v>
      </c>
      <c r="AF34" s="3" t="s">
        <v>24</v>
      </c>
      <c r="AG34" s="3" t="s">
        <v>24</v>
      </c>
      <c r="AH34" s="3" t="s">
        <v>24</v>
      </c>
      <c r="AI34" s="3" t="s">
        <v>24</v>
      </c>
      <c r="AJ34" s="3" t="s">
        <v>24</v>
      </c>
      <c r="AK34" s="3" t="s">
        <v>24</v>
      </c>
      <c r="AL34" s="3">
        <v>81.5</v>
      </c>
      <c r="AM34" s="3">
        <v>53.3</v>
      </c>
      <c r="AN34" s="3">
        <v>104.8</v>
      </c>
      <c r="AO34" s="3">
        <v>59.2</v>
      </c>
      <c r="AP34" s="3">
        <v>87.3</v>
      </c>
      <c r="AQ34" s="3">
        <v>73.599999999999994</v>
      </c>
      <c r="AR34" s="3" t="s">
        <v>24</v>
      </c>
      <c r="AS34" s="3">
        <v>1</v>
      </c>
      <c r="AT34" s="3">
        <v>2.1</v>
      </c>
      <c r="AU34" s="3">
        <v>0.6</v>
      </c>
      <c r="AV34" s="3">
        <v>3.5</v>
      </c>
      <c r="AW34" s="3">
        <v>-7</v>
      </c>
      <c r="AX34" s="3">
        <v>-3</v>
      </c>
      <c r="AY34" s="3" t="s">
        <v>24</v>
      </c>
      <c r="AZ34" s="3">
        <v>2.8</v>
      </c>
      <c r="BA34" s="3">
        <v>2</v>
      </c>
      <c r="BB34" s="3">
        <v>3.2</v>
      </c>
      <c r="BC34" s="3">
        <v>6.8</v>
      </c>
      <c r="BD34" s="3">
        <v>1.3</v>
      </c>
      <c r="BE34" s="3">
        <v>0</v>
      </c>
      <c r="BF34" s="3" t="s">
        <v>24</v>
      </c>
      <c r="BG34" s="3">
        <v>2.2999999999999998</v>
      </c>
      <c r="BH34" s="3">
        <v>5.8</v>
      </c>
      <c r="BI34" s="3">
        <v>0.8</v>
      </c>
      <c r="BJ34" s="3">
        <v>-1.7</v>
      </c>
      <c r="BK34" s="3">
        <v>4</v>
      </c>
      <c r="BL34" s="3">
        <v>-2.7</v>
      </c>
      <c r="BM34" s="3" t="s">
        <v>24</v>
      </c>
      <c r="BN34" s="3" t="s">
        <v>24</v>
      </c>
      <c r="BO34" s="3" t="s">
        <v>24</v>
      </c>
      <c r="BP34" s="3" t="s">
        <v>24</v>
      </c>
      <c r="BQ34" s="3" t="s">
        <v>24</v>
      </c>
      <c r="BR34" s="3" t="s">
        <v>24</v>
      </c>
      <c r="BS34" s="3" t="s">
        <v>24</v>
      </c>
      <c r="BT34" s="3" t="s">
        <v>24</v>
      </c>
    </row>
    <row r="35" spans="1:72" x14ac:dyDescent="0.25">
      <c r="A35" s="1">
        <v>38139</v>
      </c>
      <c r="B35" s="77" t="s">
        <v>108</v>
      </c>
      <c r="C35" s="3">
        <v>86.1</v>
      </c>
      <c r="D35" s="3">
        <v>72.5</v>
      </c>
      <c r="E35" s="3">
        <v>87</v>
      </c>
      <c r="F35" s="3">
        <v>96.2</v>
      </c>
      <c r="G35" s="3">
        <v>84.1</v>
      </c>
      <c r="H35" s="3">
        <v>77.3</v>
      </c>
      <c r="I35" s="3">
        <v>98.4</v>
      </c>
      <c r="J35" s="3">
        <v>12.9</v>
      </c>
      <c r="K35" s="3">
        <v>9.5</v>
      </c>
      <c r="L35" s="3">
        <v>13.1</v>
      </c>
      <c r="M35" s="3">
        <v>6.4</v>
      </c>
      <c r="N35" s="3">
        <v>10.4</v>
      </c>
      <c r="O35" s="3">
        <v>8.1</v>
      </c>
      <c r="P35" s="3">
        <v>6.4</v>
      </c>
      <c r="Q35" s="3">
        <v>8.1</v>
      </c>
      <c r="R35" s="3">
        <v>1.9</v>
      </c>
      <c r="S35" s="3">
        <v>8.4</v>
      </c>
      <c r="T35" s="3">
        <v>3.2</v>
      </c>
      <c r="U35" s="3">
        <v>8.3000000000000007</v>
      </c>
      <c r="V35" s="3">
        <v>2.5</v>
      </c>
      <c r="W35" s="3">
        <v>3.2</v>
      </c>
      <c r="X35" s="3">
        <v>4.3</v>
      </c>
      <c r="Y35" s="3">
        <v>3.1</v>
      </c>
      <c r="Z35" s="3">
        <v>4.4000000000000004</v>
      </c>
      <c r="AA35" s="3">
        <v>0.4</v>
      </c>
      <c r="AB35" s="3">
        <v>6.7</v>
      </c>
      <c r="AC35" s="3">
        <v>-1.4</v>
      </c>
      <c r="AD35" s="3">
        <v>3.1</v>
      </c>
      <c r="AE35" s="3">
        <f t="shared" ref="AE35:AJ35" si="34">(AVERAGE(C33:C35)/AVERAGE(C21:C23)-1)*100</f>
        <v>9.5053763440860131</v>
      </c>
      <c r="AF35" s="3">
        <f t="shared" si="34"/>
        <v>2.5419664268585107</v>
      </c>
      <c r="AG35" s="3">
        <f t="shared" si="34"/>
        <v>9.9572649572649663</v>
      </c>
      <c r="AH35" s="3">
        <f t="shared" si="34"/>
        <v>3.1505250875145663</v>
      </c>
      <c r="AI35" s="3">
        <f t="shared" si="34"/>
        <v>8.9965397923875265</v>
      </c>
      <c r="AJ35" s="3">
        <f t="shared" si="34"/>
        <v>5.4203031694993076</v>
      </c>
      <c r="AK35" s="3">
        <f t="shared" ref="AK35" si="35">(AVERAGE(I33:I35)/AVERAGE(I21:I23)-1)*100</f>
        <v>4.329311568488281</v>
      </c>
      <c r="AL35" s="3">
        <v>79.8</v>
      </c>
      <c r="AM35" s="3">
        <v>50.8</v>
      </c>
      <c r="AN35" s="3">
        <v>103.7</v>
      </c>
      <c r="AO35" s="3">
        <v>58.8</v>
      </c>
      <c r="AP35" s="3">
        <v>90.9</v>
      </c>
      <c r="AQ35" s="3">
        <v>75.5</v>
      </c>
      <c r="AR35" s="3" t="s">
        <v>24</v>
      </c>
      <c r="AS35" s="3">
        <v>8.5</v>
      </c>
      <c r="AT35" s="3">
        <v>6.3</v>
      </c>
      <c r="AU35" s="3">
        <v>9.4</v>
      </c>
      <c r="AV35" s="3">
        <v>38.700000000000003</v>
      </c>
      <c r="AW35" s="3">
        <v>7</v>
      </c>
      <c r="AX35" s="3">
        <v>6.9</v>
      </c>
      <c r="AY35" s="3" t="s">
        <v>24</v>
      </c>
      <c r="AZ35" s="3">
        <v>3.7</v>
      </c>
      <c r="BA35" s="3">
        <v>2.7</v>
      </c>
      <c r="BB35" s="3">
        <v>4.2</v>
      </c>
      <c r="BC35" s="3">
        <v>11.2</v>
      </c>
      <c r="BD35" s="3">
        <v>2.2000000000000002</v>
      </c>
      <c r="BE35" s="3">
        <v>1.1000000000000001</v>
      </c>
      <c r="BF35" s="3" t="s">
        <v>24</v>
      </c>
      <c r="BG35" s="3">
        <v>2.7</v>
      </c>
      <c r="BH35" s="3">
        <v>5.8</v>
      </c>
      <c r="BI35" s="3">
        <v>1.5</v>
      </c>
      <c r="BJ35" s="3">
        <v>-0.1</v>
      </c>
      <c r="BK35" s="3">
        <v>4</v>
      </c>
      <c r="BL35" s="3">
        <v>-1.9</v>
      </c>
      <c r="BM35" s="3" t="s">
        <v>24</v>
      </c>
      <c r="BN35" s="3">
        <f t="shared" ref="BN35" si="36">(AVERAGE(AL33:AL35)/AVERAGE(AL21:AL23)-1)*100</f>
        <v>5.0683120317320141</v>
      </c>
      <c r="BO35" s="3">
        <f t="shared" ref="BO35" si="37">(AVERAGE(AM33:AM35)/AVERAGE(AM21:AM23)-1)*100</f>
        <v>6.068965517241387</v>
      </c>
      <c r="BP35" s="3">
        <f t="shared" ref="BP35" si="38">(AVERAGE(AN33:AN35)/AVERAGE(AN21:AN23)-1)*100</f>
        <v>4.7230716955487528</v>
      </c>
      <c r="BQ35" s="3">
        <f t="shared" ref="BQ35" si="39">(AVERAGE(AO33:AO35)/AVERAGE(AO21:AO23)-1)*100</f>
        <v>12.822164948453608</v>
      </c>
      <c r="BR35" s="3">
        <f t="shared" ref="BR35:BS35" si="40">(AVERAGE(AP33:AP35)/AVERAGE(AP21:AP23)-1)*100</f>
        <v>0.26445032111821476</v>
      </c>
      <c r="BS35" s="3">
        <f t="shared" si="40"/>
        <v>1.9213174748399009</v>
      </c>
      <c r="BT35" s="3" t="s">
        <v>24</v>
      </c>
    </row>
    <row r="36" spans="1:72" x14ac:dyDescent="0.25">
      <c r="A36" s="1">
        <v>38169</v>
      </c>
      <c r="B36" s="77"/>
      <c r="C36" s="3">
        <v>90.1</v>
      </c>
      <c r="D36" s="3">
        <v>75.8</v>
      </c>
      <c r="E36" s="3">
        <v>91</v>
      </c>
      <c r="F36" s="3">
        <v>103.1</v>
      </c>
      <c r="G36" s="3">
        <v>86.6</v>
      </c>
      <c r="H36" s="3">
        <v>81.599999999999994</v>
      </c>
      <c r="I36" s="3">
        <v>99.6</v>
      </c>
      <c r="J36" s="3">
        <v>10.8</v>
      </c>
      <c r="K36" s="3">
        <v>7.4</v>
      </c>
      <c r="L36" s="3">
        <v>10.9</v>
      </c>
      <c r="M36" s="3">
        <v>2</v>
      </c>
      <c r="N36" s="3">
        <v>8.6999999999999993</v>
      </c>
      <c r="O36" s="3">
        <v>7.9</v>
      </c>
      <c r="P36" s="3">
        <v>4.4000000000000004</v>
      </c>
      <c r="Q36" s="3">
        <v>8.5</v>
      </c>
      <c r="R36" s="3">
        <v>2.7</v>
      </c>
      <c r="S36" s="3">
        <v>8.8000000000000007</v>
      </c>
      <c r="T36" s="3">
        <v>3</v>
      </c>
      <c r="U36" s="3">
        <v>8.4</v>
      </c>
      <c r="V36" s="3">
        <v>3.3</v>
      </c>
      <c r="W36" s="3">
        <v>3.4</v>
      </c>
      <c r="X36" s="3">
        <v>5.5</v>
      </c>
      <c r="Y36" s="3">
        <v>3.8</v>
      </c>
      <c r="Z36" s="3">
        <v>5.5</v>
      </c>
      <c r="AA36" s="3">
        <v>0.9</v>
      </c>
      <c r="AB36" s="3">
        <v>7</v>
      </c>
      <c r="AC36" s="3">
        <v>-0.6</v>
      </c>
      <c r="AD36" s="3">
        <v>3</v>
      </c>
      <c r="AE36" s="3" t="s">
        <v>24</v>
      </c>
      <c r="AF36" s="3" t="s">
        <v>24</v>
      </c>
      <c r="AG36" s="3" t="s">
        <v>24</v>
      </c>
      <c r="AH36" s="3" t="s">
        <v>24</v>
      </c>
      <c r="AI36" s="3" t="s">
        <v>24</v>
      </c>
      <c r="AJ36" s="3" t="s">
        <v>24</v>
      </c>
      <c r="AK36" s="3" t="s">
        <v>24</v>
      </c>
      <c r="AL36" s="3">
        <v>82.2</v>
      </c>
      <c r="AM36" s="3">
        <v>51.9</v>
      </c>
      <c r="AN36" s="3">
        <v>107.2</v>
      </c>
      <c r="AO36" s="3">
        <v>63.7</v>
      </c>
      <c r="AP36" s="3">
        <v>89.7</v>
      </c>
      <c r="AQ36" s="3">
        <v>77.400000000000006</v>
      </c>
      <c r="AR36" s="3" t="s">
        <v>24</v>
      </c>
      <c r="AS36" s="3">
        <v>1.2</v>
      </c>
      <c r="AT36" s="3">
        <v>-1</v>
      </c>
      <c r="AU36" s="3">
        <v>2.2000000000000002</v>
      </c>
      <c r="AV36" s="3">
        <v>21</v>
      </c>
      <c r="AW36" s="3">
        <v>-4.5999999999999996</v>
      </c>
      <c r="AX36" s="3">
        <v>1</v>
      </c>
      <c r="AY36" s="3" t="s">
        <v>24</v>
      </c>
      <c r="AZ36" s="3">
        <v>3.4</v>
      </c>
      <c r="BA36" s="3">
        <v>2.1</v>
      </c>
      <c r="BB36" s="3">
        <v>3.9</v>
      </c>
      <c r="BC36" s="3">
        <v>12.6</v>
      </c>
      <c r="BD36" s="3">
        <v>1.2</v>
      </c>
      <c r="BE36" s="3">
        <v>1.1000000000000001</v>
      </c>
      <c r="BF36" s="3" t="s">
        <v>24</v>
      </c>
      <c r="BG36" s="3">
        <v>2.1</v>
      </c>
      <c r="BH36" s="3">
        <v>4.5999999999999996</v>
      </c>
      <c r="BI36" s="3">
        <v>1.1000000000000001</v>
      </c>
      <c r="BJ36" s="3">
        <v>1.5</v>
      </c>
      <c r="BK36" s="3">
        <v>2.1</v>
      </c>
      <c r="BL36" s="3">
        <v>-1.8</v>
      </c>
      <c r="BM36" s="3" t="s">
        <v>24</v>
      </c>
      <c r="BN36" s="3" t="s">
        <v>24</v>
      </c>
      <c r="BO36" s="3" t="s">
        <v>24</v>
      </c>
      <c r="BP36" s="3" t="s">
        <v>24</v>
      </c>
      <c r="BQ36" s="3" t="s">
        <v>24</v>
      </c>
      <c r="BR36" s="3" t="s">
        <v>24</v>
      </c>
      <c r="BS36" s="3" t="s">
        <v>24</v>
      </c>
      <c r="BT36" s="3" t="s">
        <v>24</v>
      </c>
    </row>
    <row r="37" spans="1:72" x14ac:dyDescent="0.25">
      <c r="A37" s="1">
        <v>38200</v>
      </c>
      <c r="B37" s="77"/>
      <c r="C37" s="3">
        <v>92.1</v>
      </c>
      <c r="D37" s="3">
        <v>78.8</v>
      </c>
      <c r="E37" s="3">
        <v>93</v>
      </c>
      <c r="F37" s="3">
        <v>108.3</v>
      </c>
      <c r="G37" s="3">
        <v>86.8</v>
      </c>
      <c r="H37" s="3">
        <v>84.7</v>
      </c>
      <c r="I37" s="3">
        <v>101.8</v>
      </c>
      <c r="J37" s="3">
        <v>12.9</v>
      </c>
      <c r="K37" s="3">
        <v>7.6</v>
      </c>
      <c r="L37" s="3">
        <v>13.2</v>
      </c>
      <c r="M37" s="3">
        <v>4.3</v>
      </c>
      <c r="N37" s="3">
        <v>8.6</v>
      </c>
      <c r="O37" s="3">
        <v>12</v>
      </c>
      <c r="P37" s="3">
        <v>5.5</v>
      </c>
      <c r="Q37" s="3">
        <v>9</v>
      </c>
      <c r="R37" s="3">
        <v>3.3</v>
      </c>
      <c r="S37" s="3">
        <v>9.4</v>
      </c>
      <c r="T37" s="3">
        <v>3.2</v>
      </c>
      <c r="U37" s="3">
        <v>8.4</v>
      </c>
      <c r="V37" s="3">
        <v>4.4000000000000004</v>
      </c>
      <c r="W37" s="3">
        <v>3.7</v>
      </c>
      <c r="X37" s="3">
        <v>6.8</v>
      </c>
      <c r="Y37" s="3">
        <v>4.0999999999999996</v>
      </c>
      <c r="Z37" s="3">
        <v>6.9</v>
      </c>
      <c r="AA37" s="3">
        <v>1.7</v>
      </c>
      <c r="AB37" s="3">
        <v>7.5</v>
      </c>
      <c r="AC37" s="3">
        <v>0.9</v>
      </c>
      <c r="AD37" s="3">
        <v>3.2</v>
      </c>
      <c r="AE37" s="3" t="s">
        <v>24</v>
      </c>
      <c r="AF37" s="3" t="s">
        <v>24</v>
      </c>
      <c r="AG37" s="3" t="s">
        <v>24</v>
      </c>
      <c r="AH37" s="3" t="s">
        <v>24</v>
      </c>
      <c r="AI37" s="3" t="s">
        <v>24</v>
      </c>
      <c r="AJ37" s="3" t="s">
        <v>24</v>
      </c>
      <c r="AK37" s="3" t="s">
        <v>24</v>
      </c>
      <c r="AL37" s="3">
        <v>82.7</v>
      </c>
      <c r="AM37" s="3">
        <v>54.2</v>
      </c>
      <c r="AN37" s="3">
        <v>106.2</v>
      </c>
      <c r="AO37" s="3">
        <v>66.5</v>
      </c>
      <c r="AP37" s="3">
        <v>83.4</v>
      </c>
      <c r="AQ37" s="3">
        <v>74.3</v>
      </c>
      <c r="AR37" s="3" t="s">
        <v>24</v>
      </c>
      <c r="AS37" s="3">
        <v>4.4000000000000004</v>
      </c>
      <c r="AT37" s="3">
        <v>7.3</v>
      </c>
      <c r="AU37" s="3">
        <v>3.2</v>
      </c>
      <c r="AV37" s="3">
        <v>17.899999999999999</v>
      </c>
      <c r="AW37" s="3">
        <v>5.5</v>
      </c>
      <c r="AX37" s="3">
        <v>-2.5</v>
      </c>
      <c r="AY37" s="3" t="s">
        <v>24</v>
      </c>
      <c r="AZ37" s="3">
        <v>3.5</v>
      </c>
      <c r="BA37" s="3">
        <v>2.8</v>
      </c>
      <c r="BB37" s="3">
        <v>3.8</v>
      </c>
      <c r="BC37" s="3">
        <v>13.4</v>
      </c>
      <c r="BD37" s="3">
        <v>1.7</v>
      </c>
      <c r="BE37" s="3">
        <v>0.7</v>
      </c>
      <c r="BF37" s="3" t="s">
        <v>24</v>
      </c>
      <c r="BG37" s="3">
        <v>2</v>
      </c>
      <c r="BH37" s="3">
        <v>3.9</v>
      </c>
      <c r="BI37" s="3">
        <v>1.3</v>
      </c>
      <c r="BJ37" s="3">
        <v>4.4000000000000004</v>
      </c>
      <c r="BK37" s="3">
        <v>2.8</v>
      </c>
      <c r="BL37" s="3">
        <v>-1.5</v>
      </c>
      <c r="BM37" s="3" t="s">
        <v>24</v>
      </c>
      <c r="BN37" s="3" t="s">
        <v>24</v>
      </c>
      <c r="BO37" s="3" t="s">
        <v>24</v>
      </c>
      <c r="BP37" s="3" t="s">
        <v>24</v>
      </c>
      <c r="BQ37" s="3" t="s">
        <v>24</v>
      </c>
      <c r="BR37" s="3" t="s">
        <v>24</v>
      </c>
      <c r="BS37" s="3" t="s">
        <v>24</v>
      </c>
      <c r="BT37" s="3" t="s">
        <v>24</v>
      </c>
    </row>
    <row r="38" spans="1:72" x14ac:dyDescent="0.25">
      <c r="A38" s="1">
        <v>38231</v>
      </c>
      <c r="B38" s="77" t="s">
        <v>109</v>
      </c>
      <c r="C38" s="3">
        <v>92.1</v>
      </c>
      <c r="D38" s="3">
        <v>75.5</v>
      </c>
      <c r="E38" s="3">
        <v>93.2</v>
      </c>
      <c r="F38" s="3">
        <v>110.3</v>
      </c>
      <c r="G38" s="3">
        <v>85.2</v>
      </c>
      <c r="H38" s="3">
        <v>81.599999999999994</v>
      </c>
      <c r="I38" s="3">
        <v>99.3</v>
      </c>
      <c r="J38" s="3">
        <v>7.6</v>
      </c>
      <c r="K38" s="3">
        <v>6.4</v>
      </c>
      <c r="L38" s="3">
        <v>7.6</v>
      </c>
      <c r="M38" s="3">
        <v>4.2</v>
      </c>
      <c r="N38" s="3">
        <v>4.2</v>
      </c>
      <c r="O38" s="3">
        <v>9.1</v>
      </c>
      <c r="P38" s="3">
        <v>4.2</v>
      </c>
      <c r="Q38" s="3">
        <v>8.9</v>
      </c>
      <c r="R38" s="3">
        <v>3.7</v>
      </c>
      <c r="S38" s="3">
        <v>9.1999999999999993</v>
      </c>
      <c r="T38" s="3">
        <v>3.3</v>
      </c>
      <c r="U38" s="3">
        <v>7.9</v>
      </c>
      <c r="V38" s="3">
        <v>4.9000000000000004</v>
      </c>
      <c r="W38" s="3">
        <v>3.7</v>
      </c>
      <c r="X38" s="3">
        <v>7.1</v>
      </c>
      <c r="Y38" s="3">
        <v>4.2</v>
      </c>
      <c r="Z38" s="3">
        <v>7.2</v>
      </c>
      <c r="AA38" s="3">
        <v>1.8</v>
      </c>
      <c r="AB38" s="3">
        <v>7</v>
      </c>
      <c r="AC38" s="3">
        <v>2</v>
      </c>
      <c r="AD38" s="3">
        <v>3.1</v>
      </c>
      <c r="AE38" s="3">
        <f t="shared" ref="AE38:AJ38" si="41">(AVERAGE(C36:C38)/AVERAGE(C24:C26)-1)*100</f>
        <v>10.337892196299281</v>
      </c>
      <c r="AF38" s="3">
        <f t="shared" si="41"/>
        <v>7.1727992547740982</v>
      </c>
      <c r="AG38" s="3">
        <f t="shared" si="41"/>
        <v>10.526315789473673</v>
      </c>
      <c r="AH38" s="3">
        <f t="shared" si="41"/>
        <v>3.540392661731584</v>
      </c>
      <c r="AI38" s="3">
        <f t="shared" si="41"/>
        <v>7.1694985495234009</v>
      </c>
      <c r="AJ38" s="3">
        <f t="shared" si="41"/>
        <v>9.6902654867256679</v>
      </c>
      <c r="AK38" s="3">
        <f t="shared" ref="AK38" si="42">(AVERAGE(I36:I38)/AVERAGE(I24:I26)-1)*100</f>
        <v>4.7735191637630514</v>
      </c>
      <c r="AL38" s="3">
        <v>79.3</v>
      </c>
      <c r="AM38" s="3">
        <v>51</v>
      </c>
      <c r="AN38" s="3">
        <v>102.7</v>
      </c>
      <c r="AO38" s="3">
        <v>69.900000000000006</v>
      </c>
      <c r="AP38" s="3">
        <v>77.400000000000006</v>
      </c>
      <c r="AQ38" s="3">
        <v>74.3</v>
      </c>
      <c r="AR38" s="3" t="s">
        <v>24</v>
      </c>
      <c r="AS38" s="3">
        <v>0.1</v>
      </c>
      <c r="AT38" s="3">
        <v>3.9</v>
      </c>
      <c r="AU38" s="3">
        <v>-1.4</v>
      </c>
      <c r="AV38" s="3">
        <v>21.4</v>
      </c>
      <c r="AW38" s="3">
        <v>-16.600000000000001</v>
      </c>
      <c r="AX38" s="3">
        <v>0.2</v>
      </c>
      <c r="AY38" s="3" t="s">
        <v>24</v>
      </c>
      <c r="AZ38" s="3">
        <v>3.1</v>
      </c>
      <c r="BA38" s="3">
        <v>2.9</v>
      </c>
      <c r="BB38" s="3">
        <v>3.2</v>
      </c>
      <c r="BC38" s="3">
        <v>14.3</v>
      </c>
      <c r="BD38" s="3">
        <v>-0.5</v>
      </c>
      <c r="BE38" s="3">
        <v>0.6</v>
      </c>
      <c r="BF38" s="3" t="s">
        <v>24</v>
      </c>
      <c r="BG38" s="3">
        <v>1.3</v>
      </c>
      <c r="BH38" s="3">
        <v>3.4</v>
      </c>
      <c r="BI38" s="3">
        <v>0.4</v>
      </c>
      <c r="BJ38" s="3">
        <v>7.2</v>
      </c>
      <c r="BK38" s="3">
        <v>-0.7</v>
      </c>
      <c r="BL38" s="3">
        <v>-1.5</v>
      </c>
      <c r="BM38" s="3" t="s">
        <v>24</v>
      </c>
      <c r="BN38" s="3">
        <f t="shared" ref="BN38" si="43">(AVERAGE(AL36:AL38)/AVERAGE(AL24:AL26)-1)*100</f>
        <v>1.8773466833541974</v>
      </c>
      <c r="BO38" s="3">
        <f t="shared" ref="BO38" si="44">(AVERAGE(AM36:AM38)/AVERAGE(AM24:AM26)-1)*100</f>
        <v>3.4233048057932924</v>
      </c>
      <c r="BP38" s="3">
        <f t="shared" ref="BP38" si="45">(AVERAGE(AN36:AN38)/AVERAGE(AN24:AN26)-1)*100</f>
        <v>1.2816404998397868</v>
      </c>
      <c r="BQ38" s="3">
        <f t="shared" ref="BQ38" si="46">(AVERAGE(AO36:AO38)/AVERAGE(AO24:AO26)-1)*100</f>
        <v>20.035992801439729</v>
      </c>
      <c r="BR38" s="3">
        <f t="shared" ref="BR38:BS38" si="47">(AVERAGE(AP36:AP38)/AVERAGE(AP24:AP26)-1)*100</f>
        <v>-5.8270676691729246</v>
      </c>
      <c r="BS38" s="3">
        <f t="shared" si="47"/>
        <v>-0.44052863436124801</v>
      </c>
      <c r="BT38" s="3" t="s">
        <v>24</v>
      </c>
    </row>
    <row r="39" spans="1:72" x14ac:dyDescent="0.25">
      <c r="A39" s="1">
        <v>38261</v>
      </c>
      <c r="B39" s="77"/>
      <c r="C39" s="3">
        <v>93.5</v>
      </c>
      <c r="D39" s="3">
        <v>77.599999999999994</v>
      </c>
      <c r="E39" s="3">
        <v>94.5</v>
      </c>
      <c r="F39" s="3">
        <v>105.9</v>
      </c>
      <c r="G39" s="3">
        <v>89.2</v>
      </c>
      <c r="H39" s="3">
        <v>82.2</v>
      </c>
      <c r="I39" s="3">
        <v>101</v>
      </c>
      <c r="J39" s="3">
        <v>3.9</v>
      </c>
      <c r="K39" s="3">
        <v>6.3</v>
      </c>
      <c r="L39" s="3">
        <v>3.8</v>
      </c>
      <c r="M39" s="3">
        <v>-1.4</v>
      </c>
      <c r="N39" s="3">
        <v>5.9</v>
      </c>
      <c r="O39" s="3">
        <v>1.8</v>
      </c>
      <c r="P39" s="3">
        <v>5.3</v>
      </c>
      <c r="Q39" s="3">
        <v>8.3000000000000007</v>
      </c>
      <c r="R39" s="3">
        <v>3.9</v>
      </c>
      <c r="S39" s="3">
        <v>8.5</v>
      </c>
      <c r="T39" s="3">
        <v>2.8</v>
      </c>
      <c r="U39" s="3">
        <v>7.7</v>
      </c>
      <c r="V39" s="3">
        <v>4.5999999999999996</v>
      </c>
      <c r="W39" s="3">
        <v>3.9</v>
      </c>
      <c r="X39" s="3">
        <v>7.3</v>
      </c>
      <c r="Y39" s="3">
        <v>4.4000000000000004</v>
      </c>
      <c r="Z39" s="3">
        <v>7.5</v>
      </c>
      <c r="AA39" s="3">
        <v>1.9</v>
      </c>
      <c r="AB39" s="3">
        <v>7</v>
      </c>
      <c r="AC39" s="3">
        <v>2.6</v>
      </c>
      <c r="AD39" s="3">
        <v>3.6</v>
      </c>
      <c r="AE39" s="3" t="s">
        <v>24</v>
      </c>
      <c r="AF39" s="3" t="s">
        <v>24</v>
      </c>
      <c r="AG39" s="3" t="s">
        <v>24</v>
      </c>
      <c r="AH39" s="3" t="s">
        <v>24</v>
      </c>
      <c r="AI39" s="3" t="s">
        <v>24</v>
      </c>
      <c r="AJ39" s="3" t="s">
        <v>24</v>
      </c>
      <c r="AK39" s="3" t="s">
        <v>24</v>
      </c>
      <c r="AL39" s="3">
        <v>81.400000000000006</v>
      </c>
      <c r="AM39" s="3">
        <v>53.2</v>
      </c>
      <c r="AN39" s="3">
        <v>104.6</v>
      </c>
      <c r="AO39" s="3">
        <v>69.400000000000006</v>
      </c>
      <c r="AP39" s="3">
        <v>84.9</v>
      </c>
      <c r="AQ39" s="3">
        <v>75</v>
      </c>
      <c r="AR39" s="3" t="s">
        <v>24</v>
      </c>
      <c r="AS39" s="3">
        <v>9.8000000000000007</v>
      </c>
      <c r="AT39" s="3">
        <v>3.1</v>
      </c>
      <c r="AU39" s="3">
        <v>12.8</v>
      </c>
      <c r="AV39" s="3">
        <v>10.1</v>
      </c>
      <c r="AW39" s="3">
        <v>-8.3000000000000007</v>
      </c>
      <c r="AX39" s="3">
        <v>-2.6</v>
      </c>
      <c r="AY39" s="3" t="s">
        <v>24</v>
      </c>
      <c r="AZ39" s="3">
        <v>3.7</v>
      </c>
      <c r="BA39" s="3">
        <v>2.9</v>
      </c>
      <c r="BB39" s="3">
        <v>4.0999999999999996</v>
      </c>
      <c r="BC39" s="3">
        <v>13.8</v>
      </c>
      <c r="BD39" s="3">
        <v>-1.3</v>
      </c>
      <c r="BE39" s="3">
        <v>0.3</v>
      </c>
      <c r="BF39" s="3" t="s">
        <v>24</v>
      </c>
      <c r="BG39" s="3">
        <v>2.2999999999999998</v>
      </c>
      <c r="BH39" s="3">
        <v>2.8</v>
      </c>
      <c r="BI39" s="3">
        <v>2.1</v>
      </c>
      <c r="BJ39" s="3">
        <v>9.9</v>
      </c>
      <c r="BK39" s="3">
        <v>-3.2</v>
      </c>
      <c r="BL39" s="3">
        <v>-0.8</v>
      </c>
      <c r="BM39" s="3" t="s">
        <v>24</v>
      </c>
      <c r="BN39" s="3" t="s">
        <v>24</v>
      </c>
      <c r="BO39" s="3" t="s">
        <v>24</v>
      </c>
      <c r="BP39" s="3" t="s">
        <v>24</v>
      </c>
      <c r="BQ39" s="3" t="s">
        <v>24</v>
      </c>
      <c r="BR39" s="3" t="s">
        <v>24</v>
      </c>
      <c r="BS39" s="3" t="s">
        <v>24</v>
      </c>
      <c r="BT39" s="3" t="s">
        <v>24</v>
      </c>
    </row>
    <row r="40" spans="1:72" x14ac:dyDescent="0.25">
      <c r="A40" s="1">
        <v>38292</v>
      </c>
      <c r="B40" s="77"/>
      <c r="C40" s="3">
        <v>91.8</v>
      </c>
      <c r="D40" s="3">
        <v>73.900000000000006</v>
      </c>
      <c r="E40" s="3">
        <v>92.9</v>
      </c>
      <c r="F40" s="3">
        <v>101.7</v>
      </c>
      <c r="G40" s="3">
        <v>86.7</v>
      </c>
      <c r="H40" s="3">
        <v>79.5</v>
      </c>
      <c r="I40" s="3">
        <v>96.3</v>
      </c>
      <c r="J40" s="3">
        <v>8.5</v>
      </c>
      <c r="K40" s="3">
        <v>6.1</v>
      </c>
      <c r="L40" s="3">
        <v>8.6</v>
      </c>
      <c r="M40" s="3">
        <v>10.8</v>
      </c>
      <c r="N40" s="3">
        <v>7.6</v>
      </c>
      <c r="O40" s="3">
        <v>5.9</v>
      </c>
      <c r="P40" s="3">
        <v>1.5</v>
      </c>
      <c r="Q40" s="3">
        <v>8.3000000000000007</v>
      </c>
      <c r="R40" s="3">
        <v>4.0999999999999996</v>
      </c>
      <c r="S40" s="3">
        <v>8.6</v>
      </c>
      <c r="T40" s="3">
        <v>3.5</v>
      </c>
      <c r="U40" s="3">
        <v>7.7</v>
      </c>
      <c r="V40" s="3">
        <v>4.7</v>
      </c>
      <c r="W40" s="3">
        <v>3.7</v>
      </c>
      <c r="X40" s="3">
        <v>8</v>
      </c>
      <c r="Y40" s="3">
        <v>4.5999999999999996</v>
      </c>
      <c r="Z40" s="3">
        <v>8.1999999999999993</v>
      </c>
      <c r="AA40" s="3">
        <v>3.1</v>
      </c>
      <c r="AB40" s="3">
        <v>7.5</v>
      </c>
      <c r="AC40" s="3">
        <v>3.8</v>
      </c>
      <c r="AD40" s="3">
        <v>3.5</v>
      </c>
      <c r="AE40" s="3" t="s">
        <v>24</v>
      </c>
      <c r="AF40" s="3" t="s">
        <v>24</v>
      </c>
      <c r="AG40" s="3" t="s">
        <v>24</v>
      </c>
      <c r="AH40" s="3" t="s">
        <v>24</v>
      </c>
      <c r="AI40" s="3" t="s">
        <v>24</v>
      </c>
      <c r="AJ40" s="3" t="s">
        <v>24</v>
      </c>
      <c r="AK40" s="3" t="s">
        <v>24</v>
      </c>
      <c r="AL40" s="3">
        <v>81</v>
      </c>
      <c r="AM40" s="3">
        <v>49.3</v>
      </c>
      <c r="AN40" s="3">
        <v>107.1</v>
      </c>
      <c r="AO40" s="3">
        <v>75.7</v>
      </c>
      <c r="AP40" s="3">
        <v>93.1</v>
      </c>
      <c r="AQ40" s="3">
        <v>71.5</v>
      </c>
      <c r="AR40" s="3" t="s">
        <v>24</v>
      </c>
      <c r="AS40" s="3">
        <v>11.1</v>
      </c>
      <c r="AT40" s="3">
        <v>-4.0999999999999996</v>
      </c>
      <c r="AU40" s="3">
        <v>18.100000000000001</v>
      </c>
      <c r="AV40" s="3">
        <v>24.9</v>
      </c>
      <c r="AW40" s="3">
        <v>42.1</v>
      </c>
      <c r="AX40" s="3">
        <v>-5.8</v>
      </c>
      <c r="AY40" s="3" t="s">
        <v>24</v>
      </c>
      <c r="AZ40" s="3">
        <v>4.4000000000000004</v>
      </c>
      <c r="BA40" s="3">
        <v>2.2999999999999998</v>
      </c>
      <c r="BB40" s="3">
        <v>5.3</v>
      </c>
      <c r="BC40" s="3">
        <v>15</v>
      </c>
      <c r="BD40" s="3">
        <v>1.7</v>
      </c>
      <c r="BE40" s="3">
        <v>-0.3</v>
      </c>
      <c r="BF40" s="3" t="s">
        <v>24</v>
      </c>
      <c r="BG40" s="3">
        <v>4</v>
      </c>
      <c r="BH40" s="3">
        <v>2</v>
      </c>
      <c r="BI40" s="3">
        <v>4.9000000000000004</v>
      </c>
      <c r="BJ40" s="3">
        <v>13.8</v>
      </c>
      <c r="BK40" s="3">
        <v>1.6</v>
      </c>
      <c r="BL40" s="3">
        <v>-0.7</v>
      </c>
      <c r="BM40" s="3" t="s">
        <v>24</v>
      </c>
      <c r="BN40" s="3" t="s">
        <v>24</v>
      </c>
      <c r="BO40" s="3" t="s">
        <v>24</v>
      </c>
      <c r="BP40" s="3" t="s">
        <v>24</v>
      </c>
      <c r="BQ40" s="3" t="s">
        <v>24</v>
      </c>
      <c r="BR40" s="3" t="s">
        <v>24</v>
      </c>
      <c r="BS40" s="3" t="s">
        <v>24</v>
      </c>
      <c r="BT40" s="3" t="s">
        <v>24</v>
      </c>
    </row>
    <row r="41" spans="1:72" x14ac:dyDescent="0.25">
      <c r="A41" s="1">
        <v>38322</v>
      </c>
      <c r="B41" s="77" t="s">
        <v>110</v>
      </c>
      <c r="C41" s="3">
        <v>84.7</v>
      </c>
      <c r="D41" s="3">
        <v>75.2</v>
      </c>
      <c r="E41" s="3">
        <v>85.3</v>
      </c>
      <c r="F41" s="3">
        <v>90</v>
      </c>
      <c r="G41" s="3">
        <v>87.3</v>
      </c>
      <c r="H41" s="3">
        <v>75.900000000000006</v>
      </c>
      <c r="I41" s="3">
        <v>93.4</v>
      </c>
      <c r="J41" s="3">
        <v>8.8000000000000007</v>
      </c>
      <c r="K41" s="3">
        <v>6.7</v>
      </c>
      <c r="L41" s="3">
        <v>8.9</v>
      </c>
      <c r="M41" s="3">
        <v>11.3</v>
      </c>
      <c r="N41" s="3">
        <v>7.4</v>
      </c>
      <c r="O41" s="3">
        <v>6.6</v>
      </c>
      <c r="P41" s="3">
        <v>0</v>
      </c>
      <c r="Q41" s="3">
        <v>8.4</v>
      </c>
      <c r="R41" s="3">
        <v>4.3</v>
      </c>
      <c r="S41" s="3">
        <v>8.6</v>
      </c>
      <c r="T41" s="3">
        <v>4.0999999999999996</v>
      </c>
      <c r="U41" s="3">
        <v>7.7</v>
      </c>
      <c r="V41" s="3">
        <v>4.9000000000000004</v>
      </c>
      <c r="W41" s="3">
        <v>3.4</v>
      </c>
      <c r="X41" s="3">
        <v>8.4</v>
      </c>
      <c r="Y41" s="3">
        <v>4.3</v>
      </c>
      <c r="Z41" s="3">
        <v>8.6</v>
      </c>
      <c r="AA41" s="3">
        <v>4.0999999999999996</v>
      </c>
      <c r="AB41" s="3">
        <v>7.7</v>
      </c>
      <c r="AC41" s="3">
        <v>4.9000000000000004</v>
      </c>
      <c r="AD41" s="3">
        <v>3.4</v>
      </c>
      <c r="AE41" s="3">
        <f t="shared" ref="AE41:AJ41" si="48">(AVERAGE(C39:C41)/AVERAGE(C27:C29)-1)*100</f>
        <v>6.9306930693069146</v>
      </c>
      <c r="AF41" s="3">
        <f t="shared" si="48"/>
        <v>6.3320825515947421</v>
      </c>
      <c r="AG41" s="3">
        <f t="shared" si="48"/>
        <v>6.9831306394664727</v>
      </c>
      <c r="AH41" s="3">
        <f t="shared" si="48"/>
        <v>6.2857142857142945</v>
      </c>
      <c r="AI41" s="3">
        <f t="shared" si="48"/>
        <v>6.9049553208773373</v>
      </c>
      <c r="AJ41" s="3">
        <f t="shared" si="48"/>
        <v>4.7157338034376606</v>
      </c>
      <c r="AK41" s="3">
        <f t="shared" ref="AK41" si="49">(AVERAGE(I39:I41)/AVERAGE(I27:I29)-1)*100</f>
        <v>2.2871217452498316</v>
      </c>
      <c r="AL41" s="3">
        <v>86.9</v>
      </c>
      <c r="AM41" s="3">
        <v>53.4</v>
      </c>
      <c r="AN41" s="3">
        <v>114.5</v>
      </c>
      <c r="AO41" s="3">
        <v>76.5</v>
      </c>
      <c r="AP41" s="3">
        <v>97.8</v>
      </c>
      <c r="AQ41" s="3">
        <v>68.8</v>
      </c>
      <c r="AR41" s="3" t="s">
        <v>24</v>
      </c>
      <c r="AS41" s="3">
        <v>9.6999999999999993</v>
      </c>
      <c r="AT41" s="3">
        <v>6.5</v>
      </c>
      <c r="AU41" s="3">
        <v>10.9</v>
      </c>
      <c r="AV41" s="3">
        <v>18.3</v>
      </c>
      <c r="AW41" s="3">
        <v>18.2</v>
      </c>
      <c r="AX41" s="3">
        <v>1.7</v>
      </c>
      <c r="AY41" s="3" t="s">
        <v>24</v>
      </c>
      <c r="AZ41" s="3">
        <v>4.8</v>
      </c>
      <c r="BA41" s="3">
        <v>2.6</v>
      </c>
      <c r="BB41" s="3">
        <v>5.7</v>
      </c>
      <c r="BC41" s="3">
        <v>15.3</v>
      </c>
      <c r="BD41" s="3">
        <v>3</v>
      </c>
      <c r="BE41" s="3">
        <v>-0.1</v>
      </c>
      <c r="BF41" s="3" t="s">
        <v>24</v>
      </c>
      <c r="BG41" s="3">
        <v>4.8</v>
      </c>
      <c r="BH41" s="3">
        <v>2.6</v>
      </c>
      <c r="BI41" s="3">
        <v>5.7</v>
      </c>
      <c r="BJ41" s="3">
        <v>15.3</v>
      </c>
      <c r="BK41" s="3">
        <v>3</v>
      </c>
      <c r="BL41" s="3">
        <v>-0.1</v>
      </c>
      <c r="BM41" s="3" t="s">
        <v>24</v>
      </c>
      <c r="BN41" s="3">
        <f t="shared" ref="BN41" si="50">(AVERAGE(AL39:AL41)/AVERAGE(AL27:AL29)-1)*100</f>
        <v>10.163499779054352</v>
      </c>
      <c r="BO41" s="3">
        <f t="shared" ref="BO41" si="51">(AVERAGE(AM39:AM41)/AVERAGE(AM27:AM29)-1)*100</f>
        <v>1.762402088772852</v>
      </c>
      <c r="BP41" s="3">
        <f t="shared" ref="BP41" si="52">(AVERAGE(AN39:AN41)/AVERAGE(AN27:AN29)-1)*100</f>
        <v>13.817166782972778</v>
      </c>
      <c r="BQ41" s="3">
        <f t="shared" ref="BQ41" si="53">(AVERAGE(AO39:AO41)/AVERAGE(AO27:AO29)-1)*100</f>
        <v>17.68454593733404</v>
      </c>
      <c r="BR41" s="3">
        <f t="shared" ref="BR41:BS41" si="54">(AVERAGE(AP39:AP41)/AVERAGE(AP27:AP29)-1)*100</f>
        <v>14.534883720930235</v>
      </c>
      <c r="BS41" s="3">
        <f t="shared" si="54"/>
        <v>-2.3582766439909308</v>
      </c>
      <c r="BT41" s="3" t="s">
        <v>24</v>
      </c>
    </row>
    <row r="42" spans="1:72" x14ac:dyDescent="0.25">
      <c r="A42" s="1">
        <v>38353</v>
      </c>
      <c r="B42" s="77"/>
      <c r="C42" s="3">
        <v>81</v>
      </c>
      <c r="D42" s="3">
        <v>73.599999999999994</v>
      </c>
      <c r="E42" s="3">
        <v>81.5</v>
      </c>
      <c r="F42" s="3">
        <v>81.900000000000006</v>
      </c>
      <c r="G42" s="3">
        <v>86.7</v>
      </c>
      <c r="H42" s="3">
        <v>76.8</v>
      </c>
      <c r="I42" s="3">
        <v>92</v>
      </c>
      <c r="J42" s="3">
        <v>5.5</v>
      </c>
      <c r="K42" s="3">
        <v>7.4</v>
      </c>
      <c r="L42" s="3">
        <v>5.4</v>
      </c>
      <c r="M42" s="3">
        <v>5.3</v>
      </c>
      <c r="N42" s="3">
        <v>2.9</v>
      </c>
      <c r="O42" s="3">
        <v>5.6</v>
      </c>
      <c r="P42" s="3">
        <v>0.4</v>
      </c>
      <c r="Q42" s="3">
        <v>5.5</v>
      </c>
      <c r="R42" s="3">
        <v>7.4</v>
      </c>
      <c r="S42" s="3">
        <v>5.4</v>
      </c>
      <c r="T42" s="3">
        <v>5.3</v>
      </c>
      <c r="U42" s="3">
        <v>2.9</v>
      </c>
      <c r="V42" s="3">
        <v>5.6</v>
      </c>
      <c r="W42" s="3">
        <v>0.4</v>
      </c>
      <c r="X42" s="3">
        <v>8.5</v>
      </c>
      <c r="Y42" s="3">
        <v>5</v>
      </c>
      <c r="Z42" s="3">
        <v>8.6999999999999993</v>
      </c>
      <c r="AA42" s="3">
        <v>4.5999999999999996</v>
      </c>
      <c r="AB42" s="3">
        <v>7.3</v>
      </c>
      <c r="AC42" s="3">
        <v>5.5</v>
      </c>
      <c r="AD42" s="3">
        <v>3.4</v>
      </c>
      <c r="AE42" s="3" t="s">
        <v>24</v>
      </c>
      <c r="AF42" s="3" t="s">
        <v>24</v>
      </c>
      <c r="AG42" s="3" t="s">
        <v>24</v>
      </c>
      <c r="AH42" s="3" t="s">
        <v>24</v>
      </c>
      <c r="AI42" s="3" t="s">
        <v>24</v>
      </c>
      <c r="AJ42" s="3" t="s">
        <v>24</v>
      </c>
      <c r="AK42" s="3" t="s">
        <v>24</v>
      </c>
      <c r="AL42" s="3">
        <v>83.7</v>
      </c>
      <c r="AM42" s="3">
        <v>52.5</v>
      </c>
      <c r="AN42" s="3">
        <v>109.5</v>
      </c>
      <c r="AO42" s="3">
        <v>70.8</v>
      </c>
      <c r="AP42" s="3">
        <v>97.7</v>
      </c>
      <c r="AQ42" s="3">
        <v>71.2</v>
      </c>
      <c r="AR42" s="3" t="s">
        <v>24</v>
      </c>
      <c r="AS42" s="3">
        <v>6.5</v>
      </c>
      <c r="AT42" s="3">
        <v>7.7</v>
      </c>
      <c r="AU42" s="3">
        <v>6.1</v>
      </c>
      <c r="AV42" s="3">
        <v>21</v>
      </c>
      <c r="AW42" s="3">
        <v>7.8</v>
      </c>
      <c r="AX42" s="3">
        <v>-2.6</v>
      </c>
      <c r="AY42" s="3" t="s">
        <v>24</v>
      </c>
      <c r="AZ42" s="3">
        <v>6.5</v>
      </c>
      <c r="BA42" s="3">
        <v>7.7</v>
      </c>
      <c r="BB42" s="3">
        <v>6.1</v>
      </c>
      <c r="BC42" s="3">
        <v>21</v>
      </c>
      <c r="BD42" s="3">
        <v>7.8</v>
      </c>
      <c r="BE42" s="3">
        <v>-2.6</v>
      </c>
      <c r="BF42" s="3" t="s">
        <v>24</v>
      </c>
      <c r="BG42" s="3">
        <v>5.2</v>
      </c>
      <c r="BH42" s="3">
        <v>3.3</v>
      </c>
      <c r="BI42" s="3">
        <v>5.9</v>
      </c>
      <c r="BJ42" s="3">
        <v>17.600000000000001</v>
      </c>
      <c r="BK42" s="3">
        <v>3.3</v>
      </c>
      <c r="BL42" s="3">
        <v>-0.6</v>
      </c>
      <c r="BM42" s="3" t="s">
        <v>24</v>
      </c>
      <c r="BN42" s="3" t="s">
        <v>24</v>
      </c>
      <c r="BO42" s="3" t="s">
        <v>24</v>
      </c>
      <c r="BP42" s="3" t="s">
        <v>24</v>
      </c>
      <c r="BQ42" s="3" t="s">
        <v>24</v>
      </c>
      <c r="BR42" s="3" t="s">
        <v>24</v>
      </c>
      <c r="BS42" s="3" t="s">
        <v>24</v>
      </c>
      <c r="BT42" s="3" t="s">
        <v>24</v>
      </c>
    </row>
    <row r="43" spans="1:72" x14ac:dyDescent="0.25">
      <c r="A43" s="1">
        <v>38384</v>
      </c>
      <c r="B43" s="77"/>
      <c r="C43" s="3">
        <v>76.400000000000006</v>
      </c>
      <c r="D43" s="3">
        <v>67.3</v>
      </c>
      <c r="E43" s="3">
        <v>77</v>
      </c>
      <c r="F43" s="3">
        <v>74</v>
      </c>
      <c r="G43" s="3">
        <v>79</v>
      </c>
      <c r="H43" s="3">
        <v>73.2</v>
      </c>
      <c r="I43" s="3">
        <v>89.9</v>
      </c>
      <c r="J43" s="3">
        <v>3.2</v>
      </c>
      <c r="K43" s="3">
        <v>1.6</v>
      </c>
      <c r="L43" s="3">
        <v>3.3</v>
      </c>
      <c r="M43" s="3">
        <v>1.4</v>
      </c>
      <c r="N43" s="3">
        <v>-0.2</v>
      </c>
      <c r="O43" s="3">
        <v>6.1</v>
      </c>
      <c r="P43" s="3">
        <v>-0.7</v>
      </c>
      <c r="Q43" s="3">
        <v>4.4000000000000004</v>
      </c>
      <c r="R43" s="3">
        <v>4.5</v>
      </c>
      <c r="S43" s="3">
        <v>4.4000000000000004</v>
      </c>
      <c r="T43" s="3">
        <v>3.4</v>
      </c>
      <c r="U43" s="3">
        <v>1.4</v>
      </c>
      <c r="V43" s="3">
        <v>5.8</v>
      </c>
      <c r="W43" s="3">
        <v>-0.1</v>
      </c>
      <c r="X43" s="3">
        <v>8.5</v>
      </c>
      <c r="Y43" s="3">
        <v>4.7</v>
      </c>
      <c r="Z43" s="3">
        <v>8.6999999999999993</v>
      </c>
      <c r="AA43" s="3">
        <v>4.5</v>
      </c>
      <c r="AB43" s="3">
        <v>6.8</v>
      </c>
      <c r="AC43" s="3">
        <v>6.3</v>
      </c>
      <c r="AD43" s="3">
        <v>2.9</v>
      </c>
      <c r="AE43" s="3" t="s">
        <v>24</v>
      </c>
      <c r="AF43" s="3" t="s">
        <v>24</v>
      </c>
      <c r="AG43" s="3" t="s">
        <v>24</v>
      </c>
      <c r="AH43" s="3" t="s">
        <v>24</v>
      </c>
      <c r="AI43" s="3" t="s">
        <v>24</v>
      </c>
      <c r="AJ43" s="3" t="s">
        <v>24</v>
      </c>
      <c r="AK43" s="3" t="s">
        <v>24</v>
      </c>
      <c r="AL43" s="3">
        <v>73.900000000000006</v>
      </c>
      <c r="AM43" s="3">
        <v>48.3</v>
      </c>
      <c r="AN43" s="3">
        <v>94.9</v>
      </c>
      <c r="AO43" s="3">
        <v>53.9</v>
      </c>
      <c r="AP43" s="3">
        <v>83.2</v>
      </c>
      <c r="AQ43" s="3">
        <v>67.099999999999994</v>
      </c>
      <c r="AR43" s="3" t="s">
        <v>24</v>
      </c>
      <c r="AS43" s="3">
        <v>-1.3</v>
      </c>
      <c r="AT43" s="3">
        <v>1.1000000000000001</v>
      </c>
      <c r="AU43" s="3">
        <v>-2.2000000000000002</v>
      </c>
      <c r="AV43" s="3">
        <v>24.7</v>
      </c>
      <c r="AW43" s="3">
        <v>-3.7</v>
      </c>
      <c r="AX43" s="3">
        <v>-0.9</v>
      </c>
      <c r="AY43" s="3" t="s">
        <v>24</v>
      </c>
      <c r="AZ43" s="3">
        <v>2.7</v>
      </c>
      <c r="BA43" s="3">
        <v>4.4000000000000004</v>
      </c>
      <c r="BB43" s="3">
        <v>2</v>
      </c>
      <c r="BC43" s="3">
        <v>22.6</v>
      </c>
      <c r="BD43" s="3">
        <v>2.2000000000000002</v>
      </c>
      <c r="BE43" s="3">
        <v>-1.8</v>
      </c>
      <c r="BF43" s="3" t="s">
        <v>24</v>
      </c>
      <c r="BG43" s="3">
        <v>5</v>
      </c>
      <c r="BH43" s="3">
        <v>3.1</v>
      </c>
      <c r="BI43" s="3">
        <v>5.8</v>
      </c>
      <c r="BJ43" s="3">
        <v>21</v>
      </c>
      <c r="BK43" s="3">
        <v>2.6</v>
      </c>
      <c r="BL43" s="3">
        <v>0.5</v>
      </c>
      <c r="BM43" s="3" t="s">
        <v>24</v>
      </c>
      <c r="BN43" s="3" t="s">
        <v>24</v>
      </c>
      <c r="BO43" s="3" t="s">
        <v>24</v>
      </c>
      <c r="BP43" s="3" t="s">
        <v>24</v>
      </c>
      <c r="BQ43" s="3" t="s">
        <v>24</v>
      </c>
      <c r="BR43" s="3" t="s">
        <v>24</v>
      </c>
      <c r="BS43" s="3" t="s">
        <v>24</v>
      </c>
      <c r="BT43" s="3" t="s">
        <v>24</v>
      </c>
    </row>
    <row r="44" spans="1:72" x14ac:dyDescent="0.25">
      <c r="A44" s="1">
        <v>38412</v>
      </c>
      <c r="B44" s="77" t="s">
        <v>111</v>
      </c>
      <c r="C44" s="3">
        <v>88</v>
      </c>
      <c r="D44" s="3">
        <v>76.2</v>
      </c>
      <c r="E44" s="3">
        <v>88.8</v>
      </c>
      <c r="F44" s="3">
        <v>82.7</v>
      </c>
      <c r="G44" s="3">
        <v>88.7</v>
      </c>
      <c r="H44" s="3">
        <v>80</v>
      </c>
      <c r="I44" s="3">
        <v>97.5</v>
      </c>
      <c r="J44" s="3">
        <v>1.3</v>
      </c>
      <c r="K44" s="3">
        <v>6.6</v>
      </c>
      <c r="L44" s="3">
        <v>1</v>
      </c>
      <c r="M44" s="3">
        <v>-0.1</v>
      </c>
      <c r="N44" s="3">
        <v>3.4</v>
      </c>
      <c r="O44" s="3">
        <v>2.2999999999999998</v>
      </c>
      <c r="P44" s="3">
        <v>-0.6</v>
      </c>
      <c r="Q44" s="3">
        <v>3.2</v>
      </c>
      <c r="R44" s="3">
        <v>5.3</v>
      </c>
      <c r="S44" s="3">
        <v>3.1</v>
      </c>
      <c r="T44" s="3">
        <v>2.2000000000000002</v>
      </c>
      <c r="U44" s="3">
        <v>2.1</v>
      </c>
      <c r="V44" s="3">
        <v>4.5999999999999996</v>
      </c>
      <c r="W44" s="3">
        <v>-0.3</v>
      </c>
      <c r="X44" s="3">
        <v>7.5</v>
      </c>
      <c r="Y44" s="3">
        <v>5.4</v>
      </c>
      <c r="Z44" s="3">
        <v>7.6</v>
      </c>
      <c r="AA44" s="3">
        <v>3.9</v>
      </c>
      <c r="AB44" s="3">
        <v>6.2</v>
      </c>
      <c r="AC44" s="3">
        <v>6.1</v>
      </c>
      <c r="AD44" s="3">
        <v>2.8</v>
      </c>
      <c r="AE44" s="3">
        <f t="shared" ref="AE44:AJ44" si="55">(AVERAGE(C42:C44)/AVERAGE(C30:C32)-1)*100</f>
        <v>3.2393773664282755</v>
      </c>
      <c r="AF44" s="3">
        <f t="shared" si="55"/>
        <v>5.2350945225399848</v>
      </c>
      <c r="AG44" s="3">
        <f t="shared" si="55"/>
        <v>3.1706299541093053</v>
      </c>
      <c r="AH44" s="3">
        <f t="shared" si="55"/>
        <v>2.1404109589041154</v>
      </c>
      <c r="AI44" s="3">
        <f t="shared" si="55"/>
        <v>2.1276595744680993</v>
      </c>
      <c r="AJ44" s="3">
        <f t="shared" si="55"/>
        <v>4.5454545454545636</v>
      </c>
      <c r="AK44" s="3">
        <f t="shared" ref="AK44" si="56">(AVERAGE(I42:I44)/AVERAGE(I30:I32)-1)*100</f>
        <v>-0.2855103497501732</v>
      </c>
      <c r="AL44" s="3">
        <v>84.9</v>
      </c>
      <c r="AM44" s="3">
        <v>52.4</v>
      </c>
      <c r="AN44" s="3">
        <v>111.7</v>
      </c>
      <c r="AO44" s="3">
        <v>69.099999999999994</v>
      </c>
      <c r="AP44" s="3">
        <v>98.1</v>
      </c>
      <c r="AQ44" s="3">
        <v>78.599999999999994</v>
      </c>
      <c r="AR44" s="3" t="s">
        <v>24</v>
      </c>
      <c r="AS44" s="3">
        <v>7.2</v>
      </c>
      <c r="AT44" s="3">
        <v>9.1999999999999993</v>
      </c>
      <c r="AU44" s="3">
        <v>6.5</v>
      </c>
      <c r="AV44" s="3">
        <v>3.4</v>
      </c>
      <c r="AW44" s="3">
        <v>17.399999999999999</v>
      </c>
      <c r="AX44" s="3">
        <v>-2.7</v>
      </c>
      <c r="AY44" s="3" t="s">
        <v>24</v>
      </c>
      <c r="AZ44" s="3">
        <v>4.3</v>
      </c>
      <c r="BA44" s="3">
        <v>6</v>
      </c>
      <c r="BB44" s="3">
        <v>3.6</v>
      </c>
      <c r="BC44" s="3">
        <v>15</v>
      </c>
      <c r="BD44" s="3">
        <v>7.1</v>
      </c>
      <c r="BE44" s="3">
        <v>-2.1</v>
      </c>
      <c r="BF44" s="3" t="s">
        <v>24</v>
      </c>
      <c r="BG44" s="3">
        <v>5.3</v>
      </c>
      <c r="BH44" s="3">
        <v>4.3</v>
      </c>
      <c r="BI44" s="3">
        <v>5.7</v>
      </c>
      <c r="BJ44" s="3">
        <v>16.5</v>
      </c>
      <c r="BK44" s="3">
        <v>3.8</v>
      </c>
      <c r="BL44" s="3">
        <v>-0.8</v>
      </c>
      <c r="BM44" s="3" t="s">
        <v>24</v>
      </c>
      <c r="BN44" s="3">
        <f t="shared" ref="BN44" si="57">(AVERAGE(AL42:AL44)/AVERAGE(AL30:AL32)-1)*100</f>
        <v>4.2562338779020159</v>
      </c>
      <c r="BO44" s="3">
        <f t="shared" ref="BO44" si="58">(AVERAGE(AM42:AM44)/AVERAGE(AM30:AM32)-1)*100</f>
        <v>5.9474412171507618</v>
      </c>
      <c r="BP44" s="3">
        <f t="shared" ref="BP44" si="59">(AVERAGE(AN42:AN44)/AVERAGE(AN30:AN32)-1)*100</f>
        <v>3.5375040943334657</v>
      </c>
      <c r="BQ44" s="3">
        <f t="shared" ref="BQ44" si="60">(AVERAGE(AO42:AO44)/AVERAGE(AO30:AO32)-1)*100</f>
        <v>14.878482513337277</v>
      </c>
      <c r="BR44" s="3">
        <f t="shared" ref="BR44:BS44" si="61">(AVERAGE(AP42:AP44)/AVERAGE(AP30:AP32)-1)*100</f>
        <v>7.1428571428571397</v>
      </c>
      <c r="BS44" s="3">
        <f t="shared" si="61"/>
        <v>-2.1650879566982306</v>
      </c>
      <c r="BT44" s="3" t="s">
        <v>24</v>
      </c>
    </row>
    <row r="45" spans="1:72" x14ac:dyDescent="0.25">
      <c r="A45" s="1">
        <v>38443</v>
      </c>
      <c r="B45" s="77"/>
      <c r="C45" s="3">
        <v>87</v>
      </c>
      <c r="D45" s="3">
        <v>79.3</v>
      </c>
      <c r="E45" s="3">
        <v>87.5</v>
      </c>
      <c r="F45" s="3">
        <v>84.3</v>
      </c>
      <c r="G45" s="3">
        <v>84.9</v>
      </c>
      <c r="H45" s="3">
        <v>80</v>
      </c>
      <c r="I45" s="3">
        <v>95.2</v>
      </c>
      <c r="J45" s="3">
        <v>5.8</v>
      </c>
      <c r="K45" s="3">
        <v>13.8</v>
      </c>
      <c r="L45" s="3">
        <v>5.4</v>
      </c>
      <c r="M45" s="3">
        <v>6.6</v>
      </c>
      <c r="N45" s="3">
        <v>4</v>
      </c>
      <c r="O45" s="3">
        <v>8.1999999999999993</v>
      </c>
      <c r="P45" s="3">
        <v>0.4</v>
      </c>
      <c r="Q45" s="3">
        <v>3.9</v>
      </c>
      <c r="R45" s="3">
        <v>7.4</v>
      </c>
      <c r="S45" s="3">
        <v>3.7</v>
      </c>
      <c r="T45" s="3">
        <v>3.3</v>
      </c>
      <c r="U45" s="3">
        <v>2.6</v>
      </c>
      <c r="V45" s="3">
        <v>5.5</v>
      </c>
      <c r="W45" s="3">
        <v>-0.1</v>
      </c>
      <c r="X45" s="3">
        <v>7.4</v>
      </c>
      <c r="Y45" s="3">
        <v>6.4</v>
      </c>
      <c r="Z45" s="3">
        <v>7.5</v>
      </c>
      <c r="AA45" s="3">
        <v>4.2</v>
      </c>
      <c r="AB45" s="3">
        <v>6.3</v>
      </c>
      <c r="AC45" s="3">
        <v>6.4</v>
      </c>
      <c r="AD45" s="3">
        <v>2.6</v>
      </c>
      <c r="AE45" s="3" t="s">
        <v>24</v>
      </c>
      <c r="AF45" s="3" t="s">
        <v>24</v>
      </c>
      <c r="AG45" s="3" t="s">
        <v>24</v>
      </c>
      <c r="AH45" s="3" t="s">
        <v>24</v>
      </c>
      <c r="AI45" s="3" t="s">
        <v>24</v>
      </c>
      <c r="AJ45" s="3" t="s">
        <v>24</v>
      </c>
      <c r="AK45" s="3" t="s">
        <v>24</v>
      </c>
      <c r="AL45" s="3">
        <v>81.3</v>
      </c>
      <c r="AM45" s="3">
        <v>48.9</v>
      </c>
      <c r="AN45" s="3">
        <v>108</v>
      </c>
      <c r="AO45" s="3">
        <v>55.7</v>
      </c>
      <c r="AP45" s="3">
        <v>91.8</v>
      </c>
      <c r="AQ45" s="3">
        <v>78.599999999999994</v>
      </c>
      <c r="AR45" s="3" t="s">
        <v>24</v>
      </c>
      <c r="AS45" s="3">
        <v>5.4</v>
      </c>
      <c r="AT45" s="3">
        <v>-1.7</v>
      </c>
      <c r="AU45" s="3">
        <v>8.3000000000000007</v>
      </c>
      <c r="AV45" s="3">
        <v>-2.5</v>
      </c>
      <c r="AW45" s="3">
        <v>5.2</v>
      </c>
      <c r="AX45" s="3">
        <v>6.7</v>
      </c>
      <c r="AY45" s="3" t="s">
        <v>24</v>
      </c>
      <c r="AZ45" s="3">
        <v>4.5</v>
      </c>
      <c r="BA45" s="3">
        <v>4</v>
      </c>
      <c r="BB45" s="3">
        <v>4.7</v>
      </c>
      <c r="BC45" s="3">
        <v>10.6</v>
      </c>
      <c r="BD45" s="3">
        <v>6.6</v>
      </c>
      <c r="BE45" s="3">
        <v>0.1</v>
      </c>
      <c r="BF45" s="3" t="s">
        <v>24</v>
      </c>
      <c r="BG45" s="3">
        <v>5.2</v>
      </c>
      <c r="BH45" s="3">
        <v>3.3</v>
      </c>
      <c r="BI45" s="3">
        <v>6</v>
      </c>
      <c r="BJ45" s="3">
        <v>16</v>
      </c>
      <c r="BK45" s="3">
        <v>4.0999999999999996</v>
      </c>
      <c r="BL45" s="3">
        <v>-0.4</v>
      </c>
      <c r="BM45" s="3" t="s">
        <v>24</v>
      </c>
      <c r="BN45" s="3" t="s">
        <v>24</v>
      </c>
      <c r="BO45" s="3" t="s">
        <v>24</v>
      </c>
      <c r="BP45" s="3" t="s">
        <v>24</v>
      </c>
      <c r="BQ45" s="3" t="s">
        <v>24</v>
      </c>
      <c r="BR45" s="3" t="s">
        <v>24</v>
      </c>
      <c r="BS45" s="3" t="s">
        <v>24</v>
      </c>
      <c r="BT45" s="3" t="s">
        <v>24</v>
      </c>
    </row>
    <row r="46" spans="1:72" x14ac:dyDescent="0.25">
      <c r="A46" s="1">
        <v>38473</v>
      </c>
      <c r="B46" s="77"/>
      <c r="C46" s="3">
        <v>91.1</v>
      </c>
      <c r="D46" s="3">
        <v>84.1</v>
      </c>
      <c r="E46" s="3">
        <v>91.5</v>
      </c>
      <c r="F46" s="3">
        <v>92.7</v>
      </c>
      <c r="G46" s="3">
        <v>88.6</v>
      </c>
      <c r="H46" s="3">
        <v>81.5</v>
      </c>
      <c r="I46" s="3">
        <v>94.3</v>
      </c>
      <c r="J46" s="3">
        <v>5.5</v>
      </c>
      <c r="K46" s="3">
        <v>17.399999999999999</v>
      </c>
      <c r="L46" s="3">
        <v>4.9000000000000004</v>
      </c>
      <c r="M46" s="3">
        <v>3</v>
      </c>
      <c r="N46" s="3">
        <v>2.8</v>
      </c>
      <c r="O46" s="3">
        <v>4.0999999999999996</v>
      </c>
      <c r="P46" s="3">
        <v>-6.4</v>
      </c>
      <c r="Q46" s="3">
        <v>4.3</v>
      </c>
      <c r="R46" s="3">
        <v>9.5</v>
      </c>
      <c r="S46" s="3">
        <v>4</v>
      </c>
      <c r="T46" s="3">
        <v>3.2</v>
      </c>
      <c r="U46" s="3">
        <v>2.6</v>
      </c>
      <c r="V46" s="3">
        <v>5.2</v>
      </c>
      <c r="W46" s="3">
        <v>-1.5</v>
      </c>
      <c r="X46" s="3">
        <v>7.2</v>
      </c>
      <c r="Y46" s="3">
        <v>8.1</v>
      </c>
      <c r="Z46" s="3">
        <v>7.1</v>
      </c>
      <c r="AA46" s="3">
        <v>4.4000000000000004</v>
      </c>
      <c r="AB46" s="3">
        <v>5.4</v>
      </c>
      <c r="AC46" s="3">
        <v>6.4</v>
      </c>
      <c r="AD46" s="3">
        <v>1.7</v>
      </c>
      <c r="AE46" s="3" t="s">
        <v>24</v>
      </c>
      <c r="AF46" s="3" t="s">
        <v>24</v>
      </c>
      <c r="AG46" s="3" t="s">
        <v>24</v>
      </c>
      <c r="AH46" s="3" t="s">
        <v>24</v>
      </c>
      <c r="AI46" s="3" t="s">
        <v>24</v>
      </c>
      <c r="AJ46" s="3" t="s">
        <v>24</v>
      </c>
      <c r="AK46" s="3" t="s">
        <v>24</v>
      </c>
      <c r="AL46" s="3">
        <v>84.8</v>
      </c>
      <c r="AM46" s="3">
        <v>52.3</v>
      </c>
      <c r="AN46" s="3">
        <v>111.6</v>
      </c>
      <c r="AO46" s="3">
        <v>51.4</v>
      </c>
      <c r="AP46" s="3">
        <v>89.9</v>
      </c>
      <c r="AQ46" s="3">
        <v>80.099999999999994</v>
      </c>
      <c r="AR46" s="3" t="s">
        <v>24</v>
      </c>
      <c r="AS46" s="3">
        <v>4.0999999999999996</v>
      </c>
      <c r="AT46" s="3">
        <v>-1.8</v>
      </c>
      <c r="AU46" s="3">
        <v>6.6</v>
      </c>
      <c r="AV46" s="3">
        <v>-13.1</v>
      </c>
      <c r="AW46" s="3">
        <v>3</v>
      </c>
      <c r="AX46" s="3">
        <v>8.8000000000000007</v>
      </c>
      <c r="AY46" s="3" t="s">
        <v>24</v>
      </c>
      <c r="AZ46" s="3">
        <v>4.4000000000000004</v>
      </c>
      <c r="BA46" s="3">
        <v>2.8</v>
      </c>
      <c r="BB46" s="3">
        <v>5.0999999999999996</v>
      </c>
      <c r="BC46" s="3">
        <v>5.6</v>
      </c>
      <c r="BD46" s="3">
        <v>5.9</v>
      </c>
      <c r="BE46" s="3">
        <v>1.8</v>
      </c>
      <c r="BF46" s="3" t="s">
        <v>24</v>
      </c>
      <c r="BG46" s="3">
        <v>5.5</v>
      </c>
      <c r="BH46" s="3">
        <v>2.9</v>
      </c>
      <c r="BI46" s="3">
        <v>6.5</v>
      </c>
      <c r="BJ46" s="3">
        <v>14.6</v>
      </c>
      <c r="BK46" s="3">
        <v>5</v>
      </c>
      <c r="BL46" s="3">
        <v>0.6</v>
      </c>
      <c r="BM46" s="3" t="s">
        <v>24</v>
      </c>
      <c r="BN46" s="3" t="s">
        <v>24</v>
      </c>
      <c r="BO46" s="3" t="s">
        <v>24</v>
      </c>
      <c r="BP46" s="3" t="s">
        <v>24</v>
      </c>
      <c r="BQ46" s="3" t="s">
        <v>24</v>
      </c>
      <c r="BR46" s="3" t="s">
        <v>24</v>
      </c>
      <c r="BS46" s="3" t="s">
        <v>24</v>
      </c>
      <c r="BT46" s="3" t="s">
        <v>24</v>
      </c>
    </row>
    <row r="47" spans="1:72" x14ac:dyDescent="0.25">
      <c r="A47" s="1">
        <v>38504</v>
      </c>
      <c r="B47" s="77" t="s">
        <v>112</v>
      </c>
      <c r="C47" s="3">
        <v>91.4</v>
      </c>
      <c r="D47" s="3">
        <v>83.7</v>
      </c>
      <c r="E47" s="3">
        <v>91.9</v>
      </c>
      <c r="F47" s="3">
        <v>99</v>
      </c>
      <c r="G47" s="3">
        <v>86.5</v>
      </c>
      <c r="H47" s="3">
        <v>80.5</v>
      </c>
      <c r="I47" s="3">
        <v>93.1</v>
      </c>
      <c r="J47" s="3">
        <v>6.1</v>
      </c>
      <c r="K47" s="3">
        <v>15.3</v>
      </c>
      <c r="L47" s="3">
        <v>5.6</v>
      </c>
      <c r="M47" s="3">
        <v>2.9</v>
      </c>
      <c r="N47" s="3">
        <v>2.9</v>
      </c>
      <c r="O47" s="3">
        <v>4.0999999999999996</v>
      </c>
      <c r="P47" s="3">
        <v>-5.4</v>
      </c>
      <c r="Q47" s="3">
        <v>4.5999999999999996</v>
      </c>
      <c r="R47" s="3">
        <v>10.5</v>
      </c>
      <c r="S47" s="3">
        <v>4.3</v>
      </c>
      <c r="T47" s="3">
        <v>3.2</v>
      </c>
      <c r="U47" s="3">
        <v>2.6</v>
      </c>
      <c r="V47" s="3">
        <v>5</v>
      </c>
      <c r="W47" s="3">
        <v>-2.1</v>
      </c>
      <c r="X47" s="3">
        <v>6.6</v>
      </c>
      <c r="Y47" s="3">
        <v>8.6</v>
      </c>
      <c r="Z47" s="3">
        <v>6.5</v>
      </c>
      <c r="AA47" s="3">
        <v>4.0999999999999996</v>
      </c>
      <c r="AB47" s="3">
        <v>4.8</v>
      </c>
      <c r="AC47" s="3">
        <v>6.1</v>
      </c>
      <c r="AD47" s="3">
        <v>0.7</v>
      </c>
      <c r="AE47" s="3">
        <f t="shared" ref="AE47:AJ47" si="62">(AVERAGE(C45:C47)/AVERAGE(C33:C35)-1)*100</f>
        <v>5.8523173605655954</v>
      </c>
      <c r="AF47" s="3">
        <f t="shared" si="62"/>
        <v>15.575304022450887</v>
      </c>
      <c r="AG47" s="3">
        <f t="shared" si="62"/>
        <v>5.2856587640886188</v>
      </c>
      <c r="AH47" s="3">
        <f t="shared" si="62"/>
        <v>4.0723981900452566</v>
      </c>
      <c r="AI47" s="3">
        <f t="shared" si="62"/>
        <v>3.1746031746032077</v>
      </c>
      <c r="AJ47" s="3">
        <f t="shared" si="62"/>
        <v>5.4466230936819127</v>
      </c>
      <c r="AK47" s="3">
        <f t="shared" ref="AK47" si="63">(AVERAGE(I45:I47)/AVERAGE(I33:I35)-1)*100</f>
        <v>-3.8775510204081653</v>
      </c>
      <c r="AL47" s="3">
        <v>76.5</v>
      </c>
      <c r="AM47" s="3">
        <v>52</v>
      </c>
      <c r="AN47" s="3">
        <v>96.7</v>
      </c>
      <c r="AO47" s="3">
        <v>60.2</v>
      </c>
      <c r="AP47" s="3">
        <v>90.1</v>
      </c>
      <c r="AQ47" s="3">
        <v>80.099999999999994</v>
      </c>
      <c r="AR47" s="3" t="s">
        <v>24</v>
      </c>
      <c r="AS47" s="3">
        <v>-4.2</v>
      </c>
      <c r="AT47" s="3">
        <v>2.2000000000000002</v>
      </c>
      <c r="AU47" s="3">
        <v>-6.8</v>
      </c>
      <c r="AV47" s="3">
        <v>2.4</v>
      </c>
      <c r="AW47" s="3">
        <v>-0.9</v>
      </c>
      <c r="AX47" s="3">
        <v>6.1</v>
      </c>
      <c r="AY47" s="3" t="s">
        <v>24</v>
      </c>
      <c r="AZ47" s="3">
        <v>3</v>
      </c>
      <c r="BA47" s="3">
        <v>2.7</v>
      </c>
      <c r="BB47" s="3">
        <v>3.1</v>
      </c>
      <c r="BC47" s="3">
        <v>5.0999999999999996</v>
      </c>
      <c r="BD47" s="3">
        <v>4.7</v>
      </c>
      <c r="BE47" s="3">
        <v>2.5</v>
      </c>
      <c r="BF47" s="3" t="s">
        <v>24</v>
      </c>
      <c r="BG47" s="3">
        <v>4.4000000000000004</v>
      </c>
      <c r="BH47" s="3">
        <v>2.6</v>
      </c>
      <c r="BI47" s="3">
        <v>5.2</v>
      </c>
      <c r="BJ47" s="3">
        <v>12.1</v>
      </c>
      <c r="BK47" s="3">
        <v>4.3</v>
      </c>
      <c r="BL47" s="3">
        <v>0.6</v>
      </c>
      <c r="BM47" s="3" t="s">
        <v>24</v>
      </c>
      <c r="BN47" s="3">
        <f t="shared" ref="BN47" si="64">(AVERAGE(AL45:AL47)/AVERAGE(AL33:AL35)-1)*100</f>
        <v>1.7617449664429685</v>
      </c>
      <c r="BO47" s="3">
        <f t="shared" ref="BO47" si="65">(AVERAGE(AM45:AM47)/AVERAGE(AM33:AM35)-1)*100</f>
        <v>-0.39011703511054874</v>
      </c>
      <c r="BP47" s="3">
        <f t="shared" ref="BP47" si="66">(AVERAGE(AN45:AN47)/AVERAGE(AN33:AN35)-1)*100</f>
        <v>2.6281635301752093</v>
      </c>
      <c r="BQ47" s="3">
        <f t="shared" ref="BQ47" si="67">(AVERAGE(AO45:AO47)/AVERAGE(AO33:AO35)-1)*100</f>
        <v>-4.4545973729297579</v>
      </c>
      <c r="BR47" s="3">
        <f t="shared" ref="BR47:BS47" si="68">(AVERAGE(AP45:AP47)/AVERAGE(AP33:AP35)-1)*100</f>
        <v>2.4114544084400835</v>
      </c>
      <c r="BS47" s="3">
        <f t="shared" si="68"/>
        <v>7.1813285457809739</v>
      </c>
      <c r="BT47" s="3" t="s">
        <v>24</v>
      </c>
    </row>
    <row r="48" spans="1:72" x14ac:dyDescent="0.25">
      <c r="A48" s="1">
        <v>38534</v>
      </c>
      <c r="B48" s="77"/>
      <c r="C48" s="3">
        <v>90.5</v>
      </c>
      <c r="D48" s="3">
        <v>84.1</v>
      </c>
      <c r="E48" s="3">
        <v>90.9</v>
      </c>
      <c r="F48" s="3">
        <v>101.6</v>
      </c>
      <c r="G48" s="3">
        <v>90.4</v>
      </c>
      <c r="H48" s="3">
        <v>80.400000000000006</v>
      </c>
      <c r="I48" s="3">
        <v>92.8</v>
      </c>
      <c r="J48" s="3">
        <v>0.5</v>
      </c>
      <c r="K48" s="3">
        <v>10.9</v>
      </c>
      <c r="L48" s="3">
        <v>-0.1</v>
      </c>
      <c r="M48" s="3">
        <v>-1.5</v>
      </c>
      <c r="N48" s="3">
        <v>4.3</v>
      </c>
      <c r="O48" s="3">
        <v>-1.5</v>
      </c>
      <c r="P48" s="3">
        <v>-6.8</v>
      </c>
      <c r="Q48" s="3">
        <v>3.9</v>
      </c>
      <c r="R48" s="3">
        <v>10.5</v>
      </c>
      <c r="S48" s="3">
        <v>3.6</v>
      </c>
      <c r="T48" s="3">
        <v>2.4</v>
      </c>
      <c r="U48" s="3">
        <v>2.9</v>
      </c>
      <c r="V48" s="3">
        <v>4</v>
      </c>
      <c r="W48" s="3">
        <v>-2.8</v>
      </c>
      <c r="X48" s="3">
        <v>5.7</v>
      </c>
      <c r="Y48" s="3">
        <v>8.9</v>
      </c>
      <c r="Z48" s="3">
        <v>5.6</v>
      </c>
      <c r="AA48" s="3">
        <v>3.7</v>
      </c>
      <c r="AB48" s="3">
        <v>4.5</v>
      </c>
      <c r="AC48" s="3">
        <v>5.3</v>
      </c>
      <c r="AD48" s="3">
        <v>-0.3</v>
      </c>
      <c r="AE48" s="3" t="s">
        <v>24</v>
      </c>
      <c r="AF48" s="3" t="s">
        <v>24</v>
      </c>
      <c r="AG48" s="3" t="s">
        <v>24</v>
      </c>
      <c r="AH48" s="3" t="s">
        <v>24</v>
      </c>
      <c r="AI48" s="3" t="s">
        <v>24</v>
      </c>
      <c r="AJ48" s="3" t="s">
        <v>24</v>
      </c>
      <c r="AK48" s="3" t="s">
        <v>24</v>
      </c>
      <c r="AL48" s="3">
        <v>75.5</v>
      </c>
      <c r="AM48" s="3">
        <v>50.6</v>
      </c>
      <c r="AN48" s="3">
        <v>96</v>
      </c>
      <c r="AO48" s="3">
        <v>59.5</v>
      </c>
      <c r="AP48" s="3">
        <v>91.6</v>
      </c>
      <c r="AQ48" s="3">
        <v>83.1</v>
      </c>
      <c r="AR48" s="3" t="s">
        <v>24</v>
      </c>
      <c r="AS48" s="3">
        <v>-8.1999999999999993</v>
      </c>
      <c r="AT48" s="3">
        <v>-2.5</v>
      </c>
      <c r="AU48" s="3">
        <v>-10.5</v>
      </c>
      <c r="AV48" s="3">
        <v>-6.6</v>
      </c>
      <c r="AW48" s="3">
        <v>2.2000000000000002</v>
      </c>
      <c r="AX48" s="3">
        <v>7.4</v>
      </c>
      <c r="AY48" s="3" t="s">
        <v>24</v>
      </c>
      <c r="AZ48" s="3">
        <v>1.3</v>
      </c>
      <c r="BA48" s="3">
        <v>1.9</v>
      </c>
      <c r="BB48" s="3">
        <v>1.1000000000000001</v>
      </c>
      <c r="BC48" s="3">
        <v>3.3</v>
      </c>
      <c r="BD48" s="3">
        <v>4.3</v>
      </c>
      <c r="BE48" s="3">
        <v>3.3</v>
      </c>
      <c r="BF48" s="3" t="s">
        <v>24</v>
      </c>
      <c r="BG48" s="3">
        <v>3.6</v>
      </c>
      <c r="BH48" s="3">
        <v>2.5</v>
      </c>
      <c r="BI48" s="3">
        <v>4.0999999999999996</v>
      </c>
      <c r="BJ48" s="3">
        <v>9.6999999999999993</v>
      </c>
      <c r="BK48" s="3">
        <v>4.9000000000000004</v>
      </c>
      <c r="BL48" s="3">
        <v>1.1000000000000001</v>
      </c>
      <c r="BM48" s="3" t="s">
        <v>24</v>
      </c>
      <c r="BN48" s="3" t="s">
        <v>24</v>
      </c>
      <c r="BO48" s="3" t="s">
        <v>24</v>
      </c>
      <c r="BP48" s="3" t="s">
        <v>24</v>
      </c>
      <c r="BQ48" s="3" t="s">
        <v>24</v>
      </c>
      <c r="BR48" s="3" t="s">
        <v>24</v>
      </c>
      <c r="BS48" s="3" t="s">
        <v>24</v>
      </c>
      <c r="BT48" s="3" t="s">
        <v>24</v>
      </c>
    </row>
    <row r="49" spans="1:72" x14ac:dyDescent="0.25">
      <c r="A49" s="1">
        <v>38565</v>
      </c>
      <c r="B49" s="77"/>
      <c r="C49" s="3">
        <v>95.6</v>
      </c>
      <c r="D49" s="3">
        <v>85</v>
      </c>
      <c r="E49" s="3">
        <v>96.3</v>
      </c>
      <c r="F49" s="3">
        <v>109.6</v>
      </c>
      <c r="G49" s="3">
        <v>86.6</v>
      </c>
      <c r="H49" s="3">
        <v>84.8</v>
      </c>
      <c r="I49" s="3">
        <v>98.8</v>
      </c>
      <c r="J49" s="3">
        <v>3.7</v>
      </c>
      <c r="K49" s="3">
        <v>7.8</v>
      </c>
      <c r="L49" s="3">
        <v>3.5</v>
      </c>
      <c r="M49" s="3">
        <v>1.2</v>
      </c>
      <c r="N49" s="3">
        <v>-0.3</v>
      </c>
      <c r="O49" s="3">
        <v>0.1</v>
      </c>
      <c r="P49" s="3">
        <v>-2.9</v>
      </c>
      <c r="Q49" s="3">
        <v>3.9</v>
      </c>
      <c r="R49" s="3">
        <v>10.199999999999999</v>
      </c>
      <c r="S49" s="3">
        <v>3.6</v>
      </c>
      <c r="T49" s="3">
        <v>2.2000000000000002</v>
      </c>
      <c r="U49" s="3">
        <v>2.5</v>
      </c>
      <c r="V49" s="3">
        <v>3.5</v>
      </c>
      <c r="W49" s="3">
        <v>-2.8</v>
      </c>
      <c r="X49" s="3">
        <v>5</v>
      </c>
      <c r="Y49" s="3">
        <v>8.9</v>
      </c>
      <c r="Z49" s="3">
        <v>4.8</v>
      </c>
      <c r="AA49" s="3">
        <v>3.4</v>
      </c>
      <c r="AB49" s="3">
        <v>3.7</v>
      </c>
      <c r="AC49" s="3">
        <v>4.2</v>
      </c>
      <c r="AD49" s="3">
        <v>-1</v>
      </c>
      <c r="AE49" s="3" t="s">
        <v>24</v>
      </c>
      <c r="AF49" s="3" t="s">
        <v>24</v>
      </c>
      <c r="AG49" s="3" t="s">
        <v>24</v>
      </c>
      <c r="AH49" s="3" t="s">
        <v>24</v>
      </c>
      <c r="AI49" s="3" t="s">
        <v>24</v>
      </c>
      <c r="AJ49" s="3" t="s">
        <v>24</v>
      </c>
      <c r="AK49" s="3" t="s">
        <v>24</v>
      </c>
      <c r="AL49" s="3">
        <v>83.2</v>
      </c>
      <c r="AM49" s="3">
        <v>56.2</v>
      </c>
      <c r="AN49" s="3">
        <v>105.4</v>
      </c>
      <c r="AO49" s="3">
        <v>69.099999999999994</v>
      </c>
      <c r="AP49" s="3">
        <v>74.099999999999994</v>
      </c>
      <c r="AQ49" s="3">
        <v>84.9</v>
      </c>
      <c r="AR49" s="3" t="s">
        <v>24</v>
      </c>
      <c r="AS49" s="3">
        <v>0.5</v>
      </c>
      <c r="AT49" s="3">
        <v>3.6</v>
      </c>
      <c r="AU49" s="3">
        <v>-0.8</v>
      </c>
      <c r="AV49" s="3">
        <v>3.9</v>
      </c>
      <c r="AW49" s="3">
        <v>-11.2</v>
      </c>
      <c r="AX49" s="3">
        <v>14.2</v>
      </c>
      <c r="AY49" s="3" t="s">
        <v>24</v>
      </c>
      <c r="AZ49" s="3">
        <v>1.2</v>
      </c>
      <c r="BA49" s="3">
        <v>2.1</v>
      </c>
      <c r="BB49" s="3">
        <v>0.8</v>
      </c>
      <c r="BC49" s="3">
        <v>3.3</v>
      </c>
      <c r="BD49" s="3">
        <v>2.5</v>
      </c>
      <c r="BE49" s="3">
        <v>4.5999999999999996</v>
      </c>
      <c r="BF49" s="3" t="s">
        <v>24</v>
      </c>
      <c r="BG49" s="3">
        <v>3.3</v>
      </c>
      <c r="BH49" s="3">
        <v>2.2000000000000002</v>
      </c>
      <c r="BI49" s="3">
        <v>3.7</v>
      </c>
      <c r="BJ49" s="3">
        <v>8.6</v>
      </c>
      <c r="BK49" s="3">
        <v>3.6</v>
      </c>
      <c r="BL49" s="3">
        <v>2.5</v>
      </c>
      <c r="BM49" s="3" t="s">
        <v>24</v>
      </c>
      <c r="BN49" s="3" t="s">
        <v>24</v>
      </c>
      <c r="BO49" s="3" t="s">
        <v>24</v>
      </c>
      <c r="BP49" s="3" t="s">
        <v>24</v>
      </c>
      <c r="BQ49" s="3" t="s">
        <v>24</v>
      </c>
      <c r="BR49" s="3" t="s">
        <v>24</v>
      </c>
      <c r="BS49" s="3" t="s">
        <v>24</v>
      </c>
      <c r="BT49" s="3" t="s">
        <v>24</v>
      </c>
    </row>
    <row r="50" spans="1:72" x14ac:dyDescent="0.25">
      <c r="A50" s="1">
        <v>38596</v>
      </c>
      <c r="B50" s="77" t="s">
        <v>113</v>
      </c>
      <c r="C50" s="3">
        <v>92</v>
      </c>
      <c r="D50" s="3">
        <v>83.5</v>
      </c>
      <c r="E50" s="3">
        <v>92.6</v>
      </c>
      <c r="F50" s="3">
        <v>105.4</v>
      </c>
      <c r="G50" s="3">
        <v>86.8</v>
      </c>
      <c r="H50" s="3">
        <v>81.900000000000006</v>
      </c>
      <c r="I50" s="3">
        <v>98</v>
      </c>
      <c r="J50" s="3">
        <v>-0.1</v>
      </c>
      <c r="K50" s="3">
        <v>10.6</v>
      </c>
      <c r="L50" s="3">
        <v>-0.7</v>
      </c>
      <c r="M50" s="3">
        <v>-4.5</v>
      </c>
      <c r="N50" s="3">
        <v>1.8</v>
      </c>
      <c r="O50" s="3">
        <v>0.4</v>
      </c>
      <c r="P50" s="3">
        <v>-1.3</v>
      </c>
      <c r="Q50" s="3">
        <v>3.4</v>
      </c>
      <c r="R50" s="3">
        <v>10.199999999999999</v>
      </c>
      <c r="S50" s="3">
        <v>3.1</v>
      </c>
      <c r="T50" s="3">
        <v>1.3</v>
      </c>
      <c r="U50" s="3">
        <v>2.4</v>
      </c>
      <c r="V50" s="3">
        <v>3.1</v>
      </c>
      <c r="W50" s="3">
        <v>-2.7</v>
      </c>
      <c r="X50" s="3">
        <v>4.3</v>
      </c>
      <c r="Y50" s="3">
        <v>9.3000000000000007</v>
      </c>
      <c r="Z50" s="3">
        <v>4</v>
      </c>
      <c r="AA50" s="3">
        <v>2.6</v>
      </c>
      <c r="AB50" s="3">
        <v>3.5</v>
      </c>
      <c r="AC50" s="3">
        <v>3.5</v>
      </c>
      <c r="AD50" s="3">
        <v>-1.4</v>
      </c>
      <c r="AE50" s="3">
        <f t="shared" ref="AE50:AJ50" si="69">(AVERAGE(C48:C50)/AVERAGE(C36:C38)-1)*100</f>
        <v>1.3853445133066078</v>
      </c>
      <c r="AF50" s="3">
        <f t="shared" si="69"/>
        <v>9.7783572359843483</v>
      </c>
      <c r="AG50" s="3">
        <f t="shared" si="69"/>
        <v>0.93795093795092654</v>
      </c>
      <c r="AH50" s="3">
        <f t="shared" si="69"/>
        <v>-1.5853279452906377</v>
      </c>
      <c r="AI50" s="3">
        <f t="shared" si="69"/>
        <v>2.0108275328693193</v>
      </c>
      <c r="AJ50" s="3">
        <f t="shared" si="69"/>
        <v>-0.32271077047197894</v>
      </c>
      <c r="AK50" s="3">
        <f t="shared" ref="AK50" si="70">(AVERAGE(I48:I50)/AVERAGE(I36:I38)-1)*100</f>
        <v>-3.6913867642168197</v>
      </c>
      <c r="AL50" s="3">
        <v>81.599999999999994</v>
      </c>
      <c r="AM50" s="3">
        <v>53.4</v>
      </c>
      <c r="AN50" s="3">
        <v>104.9</v>
      </c>
      <c r="AO50" s="3">
        <v>64.099999999999994</v>
      </c>
      <c r="AP50" s="3">
        <v>81.900000000000006</v>
      </c>
      <c r="AQ50" s="3">
        <v>80.900000000000006</v>
      </c>
      <c r="AR50" s="3" t="s">
        <v>24</v>
      </c>
      <c r="AS50" s="3">
        <v>2.9</v>
      </c>
      <c r="AT50" s="3">
        <v>4.8</v>
      </c>
      <c r="AU50" s="3">
        <v>2.1</v>
      </c>
      <c r="AV50" s="3">
        <v>-8.3000000000000007</v>
      </c>
      <c r="AW50" s="3">
        <v>5.8</v>
      </c>
      <c r="AX50" s="3">
        <v>8.9</v>
      </c>
      <c r="AY50" s="3" t="s">
        <v>24</v>
      </c>
      <c r="AZ50" s="3">
        <v>1.4</v>
      </c>
      <c r="BA50" s="3">
        <v>2.4</v>
      </c>
      <c r="BB50" s="3">
        <v>1</v>
      </c>
      <c r="BC50" s="3">
        <v>1.9</v>
      </c>
      <c r="BD50" s="3">
        <v>2.8</v>
      </c>
      <c r="BE50" s="3">
        <v>5.0999999999999996</v>
      </c>
      <c r="BF50" s="3" t="s">
        <v>24</v>
      </c>
      <c r="BG50" s="3">
        <v>3.5</v>
      </c>
      <c r="BH50" s="3">
        <v>2.2999999999999998</v>
      </c>
      <c r="BI50" s="3">
        <v>4</v>
      </c>
      <c r="BJ50" s="3">
        <v>5.9</v>
      </c>
      <c r="BK50" s="3">
        <v>5.6</v>
      </c>
      <c r="BL50" s="3">
        <v>3.2</v>
      </c>
      <c r="BM50" s="3" t="s">
        <v>24</v>
      </c>
      <c r="BN50" s="3">
        <f t="shared" ref="BN50" si="71">(AVERAGE(AL48:AL50)/AVERAGE(AL36:AL38)-1)*100</f>
        <v>-1.5970515970515908</v>
      </c>
      <c r="BO50" s="3">
        <f t="shared" ref="BO50" si="72">(AVERAGE(AM48:AM50)/AVERAGE(AM36:AM38)-1)*100</f>
        <v>1.9732654360280266</v>
      </c>
      <c r="BP50" s="3">
        <f t="shared" ref="BP50" si="73">(AVERAGE(AN48:AN50)/AVERAGE(AN36:AN38)-1)*100</f>
        <v>-3.1002847200253036</v>
      </c>
      <c r="BQ50" s="3">
        <f t="shared" ref="BQ50" si="74">(AVERAGE(AO48:AO50)/AVERAGE(AO36:AO38)-1)*100</f>
        <v>-3.6981509245377353</v>
      </c>
      <c r="BR50" s="3">
        <f t="shared" ref="BR50:BS50" si="75">(AVERAGE(AP48:AP50)/AVERAGE(AP36:AP38)-1)*100</f>
        <v>-1.1576846307385424</v>
      </c>
      <c r="BS50" s="3">
        <f t="shared" si="75"/>
        <v>10.132743362831874</v>
      </c>
      <c r="BT50" s="3" t="s">
        <v>24</v>
      </c>
    </row>
    <row r="51" spans="1:72" x14ac:dyDescent="0.25">
      <c r="A51" s="1">
        <v>38626</v>
      </c>
      <c r="B51" s="77"/>
      <c r="C51" s="3">
        <v>93.7</v>
      </c>
      <c r="D51" s="3">
        <v>86</v>
      </c>
      <c r="E51" s="3">
        <v>94.2</v>
      </c>
      <c r="F51" s="3">
        <v>105.1</v>
      </c>
      <c r="G51" s="3">
        <v>90.6</v>
      </c>
      <c r="H51" s="3">
        <v>81.7</v>
      </c>
      <c r="I51" s="3">
        <v>99.5</v>
      </c>
      <c r="J51" s="3">
        <v>0.3</v>
      </c>
      <c r="K51" s="3">
        <v>10.8</v>
      </c>
      <c r="L51" s="3">
        <v>-0.3</v>
      </c>
      <c r="M51" s="3">
        <v>-0.7</v>
      </c>
      <c r="N51" s="3">
        <v>1.5</v>
      </c>
      <c r="O51" s="3">
        <v>-0.6</v>
      </c>
      <c r="P51" s="3">
        <v>-1.5</v>
      </c>
      <c r="Q51" s="3">
        <v>3.1</v>
      </c>
      <c r="R51" s="3">
        <v>10.3</v>
      </c>
      <c r="S51" s="3">
        <v>2.7</v>
      </c>
      <c r="T51" s="3">
        <v>1.1000000000000001</v>
      </c>
      <c r="U51" s="3">
        <v>2.2999999999999998</v>
      </c>
      <c r="V51" s="3">
        <v>2.7</v>
      </c>
      <c r="W51" s="3">
        <v>-2.5</v>
      </c>
      <c r="X51" s="3">
        <v>4</v>
      </c>
      <c r="Y51" s="3">
        <v>9.6999999999999993</v>
      </c>
      <c r="Z51" s="3">
        <v>3.7</v>
      </c>
      <c r="AA51" s="3">
        <v>2.6</v>
      </c>
      <c r="AB51" s="3">
        <v>3.1</v>
      </c>
      <c r="AC51" s="3">
        <v>3.3</v>
      </c>
      <c r="AD51" s="3">
        <v>-2</v>
      </c>
      <c r="AE51" s="3" t="s">
        <v>24</v>
      </c>
      <c r="AF51" s="3" t="s">
        <v>24</v>
      </c>
      <c r="AG51" s="3" t="s">
        <v>24</v>
      </c>
      <c r="AH51" s="3" t="s">
        <v>24</v>
      </c>
      <c r="AI51" s="3" t="s">
        <v>24</v>
      </c>
      <c r="AJ51" s="3" t="s">
        <v>24</v>
      </c>
      <c r="AK51" s="3" t="s">
        <v>24</v>
      </c>
      <c r="AL51" s="3">
        <v>84.9</v>
      </c>
      <c r="AM51" s="3">
        <v>52.9</v>
      </c>
      <c r="AN51" s="3">
        <v>111.2</v>
      </c>
      <c r="AO51" s="3">
        <v>68.5</v>
      </c>
      <c r="AP51" s="3">
        <v>96.6</v>
      </c>
      <c r="AQ51" s="3">
        <v>80.7</v>
      </c>
      <c r="AR51" s="3" t="s">
        <v>24</v>
      </c>
      <c r="AS51" s="3">
        <v>4.2</v>
      </c>
      <c r="AT51" s="3">
        <v>-0.6</v>
      </c>
      <c r="AU51" s="3">
        <v>6.3</v>
      </c>
      <c r="AV51" s="3">
        <v>-1.3</v>
      </c>
      <c r="AW51" s="3">
        <v>13.8</v>
      </c>
      <c r="AX51" s="3">
        <v>7.6</v>
      </c>
      <c r="AY51" s="3" t="s">
        <v>24</v>
      </c>
      <c r="AZ51" s="3">
        <v>1.7</v>
      </c>
      <c r="BA51" s="3">
        <v>2.1</v>
      </c>
      <c r="BB51" s="3">
        <v>1.5</v>
      </c>
      <c r="BC51" s="3">
        <v>1.5</v>
      </c>
      <c r="BD51" s="3">
        <v>3.9</v>
      </c>
      <c r="BE51" s="3">
        <v>5.3</v>
      </c>
      <c r="BF51" s="3" t="s">
        <v>24</v>
      </c>
      <c r="BG51" s="3">
        <v>3.1</v>
      </c>
      <c r="BH51" s="3">
        <v>2</v>
      </c>
      <c r="BI51" s="3">
        <v>3.5</v>
      </c>
      <c r="BJ51" s="3">
        <v>4.9000000000000004</v>
      </c>
      <c r="BK51" s="3">
        <v>7.6</v>
      </c>
      <c r="BL51" s="3">
        <v>4.0999999999999996</v>
      </c>
      <c r="BM51" s="3" t="s">
        <v>24</v>
      </c>
      <c r="BN51" s="3" t="s">
        <v>24</v>
      </c>
      <c r="BO51" s="3" t="s">
        <v>24</v>
      </c>
      <c r="BP51" s="3" t="s">
        <v>24</v>
      </c>
      <c r="BQ51" s="3" t="s">
        <v>24</v>
      </c>
      <c r="BR51" s="3" t="s">
        <v>24</v>
      </c>
      <c r="BS51" s="3" t="s">
        <v>24</v>
      </c>
      <c r="BT51" s="3" t="s">
        <v>24</v>
      </c>
    </row>
    <row r="52" spans="1:72" x14ac:dyDescent="0.25">
      <c r="A52" s="1">
        <v>38657</v>
      </c>
      <c r="B52" s="77"/>
      <c r="C52" s="3">
        <v>92.4</v>
      </c>
      <c r="D52" s="3">
        <v>81.7</v>
      </c>
      <c r="E52" s="3">
        <v>93.1</v>
      </c>
      <c r="F52" s="3">
        <v>100.3</v>
      </c>
      <c r="G52" s="3">
        <v>89.3</v>
      </c>
      <c r="H52" s="3">
        <v>81.3</v>
      </c>
      <c r="I52" s="3">
        <v>96.2</v>
      </c>
      <c r="J52" s="3">
        <v>0.7</v>
      </c>
      <c r="K52" s="3">
        <v>10.6</v>
      </c>
      <c r="L52" s="3">
        <v>0.2</v>
      </c>
      <c r="M52" s="3">
        <v>-1.4</v>
      </c>
      <c r="N52" s="3">
        <v>2.9</v>
      </c>
      <c r="O52" s="3">
        <v>2.2999999999999998</v>
      </c>
      <c r="P52" s="3">
        <v>-0.1</v>
      </c>
      <c r="Q52" s="3">
        <v>2.9</v>
      </c>
      <c r="R52" s="3">
        <v>10.3</v>
      </c>
      <c r="S52" s="3">
        <v>2.5</v>
      </c>
      <c r="T52" s="3">
        <v>0.8</v>
      </c>
      <c r="U52" s="3">
        <v>2.4</v>
      </c>
      <c r="V52" s="3">
        <v>2.7</v>
      </c>
      <c r="W52" s="3">
        <v>-2.2999999999999998</v>
      </c>
      <c r="X52" s="3">
        <v>3.3</v>
      </c>
      <c r="Y52" s="3">
        <v>10</v>
      </c>
      <c r="Z52" s="3">
        <v>2.9</v>
      </c>
      <c r="AA52" s="3">
        <v>1.6</v>
      </c>
      <c r="AB52" s="3">
        <v>2.8</v>
      </c>
      <c r="AC52" s="3">
        <v>3</v>
      </c>
      <c r="AD52" s="3">
        <v>-2.1</v>
      </c>
      <c r="AE52" s="3" t="s">
        <v>24</v>
      </c>
      <c r="AF52" s="3" t="s">
        <v>24</v>
      </c>
      <c r="AG52" s="3" t="s">
        <v>24</v>
      </c>
      <c r="AH52" s="3" t="s">
        <v>24</v>
      </c>
      <c r="AI52" s="3" t="s">
        <v>24</v>
      </c>
      <c r="AJ52" s="3" t="s">
        <v>24</v>
      </c>
      <c r="AK52" s="3" t="s">
        <v>24</v>
      </c>
      <c r="AL52" s="3">
        <v>82.1</v>
      </c>
      <c r="AM52" s="3">
        <v>48</v>
      </c>
      <c r="AN52" s="3">
        <v>110.3</v>
      </c>
      <c r="AO52" s="3">
        <v>75.400000000000006</v>
      </c>
      <c r="AP52" s="3">
        <v>89.2</v>
      </c>
      <c r="AQ52" s="3">
        <v>78.5</v>
      </c>
      <c r="AR52" s="3" t="s">
        <v>24</v>
      </c>
      <c r="AS52" s="3">
        <v>1.4</v>
      </c>
      <c r="AT52" s="3">
        <v>-2.6</v>
      </c>
      <c r="AU52" s="3">
        <v>3</v>
      </c>
      <c r="AV52" s="3">
        <v>-0.4</v>
      </c>
      <c r="AW52" s="3">
        <v>-4.3</v>
      </c>
      <c r="AX52" s="3">
        <v>9.6999999999999993</v>
      </c>
      <c r="AY52" s="3" t="s">
        <v>24</v>
      </c>
      <c r="AZ52" s="3">
        <v>1.7</v>
      </c>
      <c r="BA52" s="3">
        <v>1.7</v>
      </c>
      <c r="BB52" s="3">
        <v>1.7</v>
      </c>
      <c r="BC52" s="3">
        <v>1.3</v>
      </c>
      <c r="BD52" s="3">
        <v>3.1</v>
      </c>
      <c r="BE52" s="3">
        <v>5.7</v>
      </c>
      <c r="BF52" s="3" t="s">
        <v>24</v>
      </c>
      <c r="BG52" s="3">
        <v>2.2999999999999998</v>
      </c>
      <c r="BH52" s="3">
        <v>2.1</v>
      </c>
      <c r="BI52" s="3">
        <v>2.4</v>
      </c>
      <c r="BJ52" s="3">
        <v>2.7</v>
      </c>
      <c r="BK52" s="3">
        <v>4.3</v>
      </c>
      <c r="BL52" s="3">
        <v>5.4</v>
      </c>
      <c r="BM52" s="3" t="s">
        <v>24</v>
      </c>
      <c r="BN52" s="3" t="s">
        <v>24</v>
      </c>
      <c r="BO52" s="3" t="s">
        <v>24</v>
      </c>
      <c r="BP52" s="3" t="s">
        <v>24</v>
      </c>
      <c r="BQ52" s="3" t="s">
        <v>24</v>
      </c>
      <c r="BR52" s="3" t="s">
        <v>24</v>
      </c>
      <c r="BS52" s="3" t="s">
        <v>24</v>
      </c>
      <c r="BT52" s="3" t="s">
        <v>24</v>
      </c>
    </row>
    <row r="53" spans="1:72" x14ac:dyDescent="0.25">
      <c r="A53" s="1">
        <v>38687</v>
      </c>
      <c r="B53" s="77" t="s">
        <v>114</v>
      </c>
      <c r="C53" s="3">
        <v>86.6</v>
      </c>
      <c r="D53" s="3">
        <v>82.4</v>
      </c>
      <c r="E53" s="3">
        <v>86.9</v>
      </c>
      <c r="F53" s="3">
        <v>88.5</v>
      </c>
      <c r="G53" s="3">
        <v>90.8</v>
      </c>
      <c r="H53" s="3">
        <v>79.2</v>
      </c>
      <c r="I53" s="3">
        <v>95.3</v>
      </c>
      <c r="J53" s="3">
        <v>2.2000000000000002</v>
      </c>
      <c r="K53" s="3">
        <v>9.6</v>
      </c>
      <c r="L53" s="3">
        <v>1.8</v>
      </c>
      <c r="M53" s="3">
        <v>-1.8</v>
      </c>
      <c r="N53" s="3">
        <v>4</v>
      </c>
      <c r="O53" s="3">
        <v>4.3</v>
      </c>
      <c r="P53" s="3">
        <v>2.1</v>
      </c>
      <c r="Q53" s="3">
        <v>2.8</v>
      </c>
      <c r="R53" s="3">
        <v>10.199999999999999</v>
      </c>
      <c r="S53" s="3">
        <v>2.4</v>
      </c>
      <c r="T53" s="3">
        <v>0.6</v>
      </c>
      <c r="U53" s="3">
        <v>2.5</v>
      </c>
      <c r="V53" s="3">
        <v>2.8</v>
      </c>
      <c r="W53" s="3">
        <v>-2</v>
      </c>
      <c r="X53" s="3">
        <v>2.8</v>
      </c>
      <c r="Y53" s="3">
        <v>10.199999999999999</v>
      </c>
      <c r="Z53" s="3">
        <v>2.4</v>
      </c>
      <c r="AA53" s="3">
        <v>0.6</v>
      </c>
      <c r="AB53" s="3">
        <v>2.5</v>
      </c>
      <c r="AC53" s="3">
        <v>2.8</v>
      </c>
      <c r="AD53" s="3">
        <v>-2</v>
      </c>
      <c r="AE53" s="3">
        <f t="shared" ref="AE53:AJ53" si="76">(AVERAGE(C51:C53)/AVERAGE(C39:C41)-1)*100</f>
        <v>1.0000000000000231</v>
      </c>
      <c r="AF53" s="3">
        <f t="shared" si="76"/>
        <v>10.322011468901637</v>
      </c>
      <c r="AG53" s="3">
        <f t="shared" si="76"/>
        <v>0.55005500550058262</v>
      </c>
      <c r="AH53" s="3">
        <f t="shared" si="76"/>
        <v>-1.2432795698924859</v>
      </c>
      <c r="AI53" s="3">
        <f t="shared" si="76"/>
        <v>2.849544072948329</v>
      </c>
      <c r="AJ53" s="3">
        <f t="shared" si="76"/>
        <v>1.9360269360269244</v>
      </c>
      <c r="AK53" s="3">
        <f t="shared" ref="AK53" si="77">(AVERAGE(I51:I53)/AVERAGE(I39:I41)-1)*100</f>
        <v>0.10319917440657633</v>
      </c>
      <c r="AL53" s="3">
        <v>84</v>
      </c>
      <c r="AM53" s="3">
        <v>50.3</v>
      </c>
      <c r="AN53" s="3">
        <v>111.9</v>
      </c>
      <c r="AO53" s="3">
        <v>70.2</v>
      </c>
      <c r="AP53" s="3">
        <v>89</v>
      </c>
      <c r="AQ53" s="3">
        <v>79.099999999999994</v>
      </c>
      <c r="AR53" s="3" t="s">
        <v>24</v>
      </c>
      <c r="AS53" s="3">
        <v>-3.3</v>
      </c>
      <c r="AT53" s="3">
        <v>-5.8</v>
      </c>
      <c r="AU53" s="3">
        <v>-2.2999999999999998</v>
      </c>
      <c r="AV53" s="3">
        <v>-8.3000000000000007</v>
      </c>
      <c r="AW53" s="3">
        <v>-9.1</v>
      </c>
      <c r="AX53" s="3">
        <v>15</v>
      </c>
      <c r="AY53" s="3" t="s">
        <v>24</v>
      </c>
      <c r="AZ53" s="3">
        <v>1.2</v>
      </c>
      <c r="BA53" s="3">
        <v>1</v>
      </c>
      <c r="BB53" s="3">
        <v>1.3</v>
      </c>
      <c r="BC53" s="3">
        <v>0.3</v>
      </c>
      <c r="BD53" s="3">
        <v>2</v>
      </c>
      <c r="BE53" s="3">
        <v>6.4</v>
      </c>
      <c r="BF53" s="3" t="s">
        <v>24</v>
      </c>
      <c r="BG53" s="3">
        <v>1.2</v>
      </c>
      <c r="BH53" s="3">
        <v>1</v>
      </c>
      <c r="BI53" s="3">
        <v>1.3</v>
      </c>
      <c r="BJ53" s="3">
        <v>0.3</v>
      </c>
      <c r="BK53" s="3">
        <v>2</v>
      </c>
      <c r="BL53" s="3">
        <v>6.4</v>
      </c>
      <c r="BM53" s="3" t="s">
        <v>24</v>
      </c>
      <c r="BN53" s="3">
        <f t="shared" ref="BN53" si="78">(AVERAGE(AL51:AL53)/AVERAGE(AL39:AL41)-1)*100</f>
        <v>0.68190934616927379</v>
      </c>
      <c r="BO53" s="3">
        <f t="shared" ref="BO53" si="79">(AVERAGE(AM51:AM53)/AVERAGE(AM39:AM41)-1)*100</f>
        <v>-3.0147530468248918</v>
      </c>
      <c r="BP53" s="3">
        <f t="shared" ref="BP53" si="80">(AVERAGE(AN51:AN53)/AVERAGE(AN39:AN41)-1)*100</f>
        <v>2.2072348252605734</v>
      </c>
      <c r="BQ53" s="3">
        <f t="shared" ref="BQ53" si="81">(AVERAGE(AO51:AO53)/AVERAGE(AO39:AO41)-1)*100</f>
        <v>-3.3844765342960326</v>
      </c>
      <c r="BR53" s="3">
        <f t="shared" ref="BR53:BS53" si="82">(AVERAGE(AP51:AP53)/AVERAGE(AP39:AP41)-1)*100</f>
        <v>-0.36258158085569203</v>
      </c>
      <c r="BS53" s="3">
        <f t="shared" si="82"/>
        <v>10.682768230376215</v>
      </c>
      <c r="BT53" s="3" t="s">
        <v>24</v>
      </c>
    </row>
    <row r="54" spans="1:72" x14ac:dyDescent="0.25">
      <c r="A54" s="1">
        <v>38718</v>
      </c>
      <c r="B54" s="77"/>
      <c r="C54" s="3">
        <v>83.7</v>
      </c>
      <c r="D54" s="3">
        <v>83.8</v>
      </c>
      <c r="E54" s="3">
        <v>83.6</v>
      </c>
      <c r="F54" s="3">
        <v>81.900000000000006</v>
      </c>
      <c r="G54" s="3">
        <v>90.4</v>
      </c>
      <c r="H54" s="3">
        <v>80.2</v>
      </c>
      <c r="I54" s="3">
        <v>94.6</v>
      </c>
      <c r="J54" s="3">
        <v>3.2</v>
      </c>
      <c r="K54" s="3">
        <v>13.9</v>
      </c>
      <c r="L54" s="3">
        <v>2.6</v>
      </c>
      <c r="M54" s="3">
        <v>0</v>
      </c>
      <c r="N54" s="3">
        <v>4.2</v>
      </c>
      <c r="O54" s="3">
        <v>4.3</v>
      </c>
      <c r="P54" s="3">
        <v>2.8</v>
      </c>
      <c r="Q54" s="3">
        <v>3.2</v>
      </c>
      <c r="R54" s="3">
        <v>13.9</v>
      </c>
      <c r="S54" s="3">
        <v>2.6</v>
      </c>
      <c r="T54" s="3">
        <v>0</v>
      </c>
      <c r="U54" s="3">
        <v>4.2</v>
      </c>
      <c r="V54" s="3">
        <v>4.3</v>
      </c>
      <c r="W54" s="3">
        <v>2.8</v>
      </c>
      <c r="X54" s="3">
        <v>2.6</v>
      </c>
      <c r="Y54" s="3">
        <v>10.8</v>
      </c>
      <c r="Z54" s="3">
        <v>2.2000000000000002</v>
      </c>
      <c r="AA54" s="3">
        <v>0.2</v>
      </c>
      <c r="AB54" s="3">
        <v>2.6</v>
      </c>
      <c r="AC54" s="3">
        <v>2.7</v>
      </c>
      <c r="AD54" s="3">
        <v>-1.8</v>
      </c>
      <c r="AE54" s="3" t="s">
        <v>24</v>
      </c>
      <c r="AF54" s="3" t="s">
        <v>24</v>
      </c>
      <c r="AG54" s="3" t="s">
        <v>24</v>
      </c>
      <c r="AH54" s="3" t="s">
        <v>24</v>
      </c>
      <c r="AI54" s="3" t="s">
        <v>24</v>
      </c>
      <c r="AJ54" s="3" t="s">
        <v>24</v>
      </c>
      <c r="AK54" s="3" t="s">
        <v>24</v>
      </c>
      <c r="AL54" s="3">
        <v>86.1</v>
      </c>
      <c r="AM54" s="3">
        <v>49.4</v>
      </c>
      <c r="AN54" s="3">
        <v>116.4</v>
      </c>
      <c r="AO54" s="3">
        <v>80.7</v>
      </c>
      <c r="AP54" s="3">
        <v>94.9</v>
      </c>
      <c r="AQ54" s="3">
        <v>78.3</v>
      </c>
      <c r="AR54" s="3" t="s">
        <v>24</v>
      </c>
      <c r="AS54" s="3">
        <v>2.8</v>
      </c>
      <c r="AT54" s="3">
        <v>-6</v>
      </c>
      <c r="AU54" s="3">
        <v>6.3</v>
      </c>
      <c r="AV54" s="3">
        <v>14.1</v>
      </c>
      <c r="AW54" s="3">
        <v>-2.9</v>
      </c>
      <c r="AX54" s="3">
        <v>10</v>
      </c>
      <c r="AY54" s="3" t="s">
        <v>24</v>
      </c>
      <c r="AZ54" s="3">
        <v>2.8</v>
      </c>
      <c r="BA54" s="3">
        <v>-6</v>
      </c>
      <c r="BB54" s="3">
        <v>6.3</v>
      </c>
      <c r="BC54" s="3">
        <v>14.1</v>
      </c>
      <c r="BD54" s="3">
        <v>-2.9</v>
      </c>
      <c r="BE54" s="3">
        <v>10</v>
      </c>
      <c r="BF54" s="3" t="s">
        <v>24</v>
      </c>
      <c r="BG54" s="3">
        <v>0.9</v>
      </c>
      <c r="BH54" s="3">
        <v>-0.1</v>
      </c>
      <c r="BI54" s="3">
        <v>1.3</v>
      </c>
      <c r="BJ54" s="3">
        <v>0</v>
      </c>
      <c r="BK54" s="3">
        <v>1</v>
      </c>
      <c r="BL54" s="3">
        <v>7.5</v>
      </c>
      <c r="BM54" s="3" t="s">
        <v>24</v>
      </c>
      <c r="BN54" s="3" t="s">
        <v>24</v>
      </c>
      <c r="BO54" s="3" t="s">
        <v>24</v>
      </c>
      <c r="BP54" s="3" t="s">
        <v>24</v>
      </c>
      <c r="BQ54" s="3" t="s">
        <v>24</v>
      </c>
      <c r="BR54" s="3" t="s">
        <v>24</v>
      </c>
      <c r="BS54" s="3" t="s">
        <v>24</v>
      </c>
      <c r="BT54" s="3" t="s">
        <v>24</v>
      </c>
    </row>
    <row r="55" spans="1:72" x14ac:dyDescent="0.25">
      <c r="A55" s="1">
        <v>38749</v>
      </c>
      <c r="B55" s="77"/>
      <c r="C55" s="3">
        <v>80.2</v>
      </c>
      <c r="D55" s="3">
        <v>76</v>
      </c>
      <c r="E55" s="3">
        <v>80.5</v>
      </c>
      <c r="F55" s="3">
        <v>74.599999999999994</v>
      </c>
      <c r="G55" s="3">
        <v>82</v>
      </c>
      <c r="H55" s="3">
        <v>74.599999999999994</v>
      </c>
      <c r="I55" s="3">
        <v>84.7</v>
      </c>
      <c r="J55" s="3">
        <v>5</v>
      </c>
      <c r="K55" s="3">
        <v>12.9</v>
      </c>
      <c r="L55" s="3">
        <v>4.5999999999999996</v>
      </c>
      <c r="M55" s="3">
        <v>0.8</v>
      </c>
      <c r="N55" s="3">
        <v>3.8</v>
      </c>
      <c r="O55" s="3">
        <v>2</v>
      </c>
      <c r="P55" s="3">
        <v>-5.8</v>
      </c>
      <c r="Q55" s="3">
        <v>4.0999999999999996</v>
      </c>
      <c r="R55" s="3">
        <v>13.4</v>
      </c>
      <c r="S55" s="3">
        <v>3.6</v>
      </c>
      <c r="T55" s="3">
        <v>0.4</v>
      </c>
      <c r="U55" s="3">
        <v>4</v>
      </c>
      <c r="V55" s="3">
        <v>3.2</v>
      </c>
      <c r="W55" s="3">
        <v>-1.4</v>
      </c>
      <c r="X55" s="3">
        <v>2.8</v>
      </c>
      <c r="Y55" s="3">
        <v>11.6</v>
      </c>
      <c r="Z55" s="3">
        <v>2.2999999999999998</v>
      </c>
      <c r="AA55" s="3">
        <v>0.2</v>
      </c>
      <c r="AB55" s="3">
        <v>2.9</v>
      </c>
      <c r="AC55" s="3">
        <v>2.4</v>
      </c>
      <c r="AD55" s="3">
        <v>-2.2000000000000002</v>
      </c>
      <c r="AE55" s="3" t="s">
        <v>24</v>
      </c>
      <c r="AF55" s="3" t="s">
        <v>24</v>
      </c>
      <c r="AG55" s="3" t="s">
        <v>24</v>
      </c>
      <c r="AH55" s="3" t="s">
        <v>24</v>
      </c>
      <c r="AI55" s="3" t="s">
        <v>24</v>
      </c>
      <c r="AJ55" s="3" t="s">
        <v>24</v>
      </c>
      <c r="AK55" s="3" t="s">
        <v>24</v>
      </c>
      <c r="AL55" s="3">
        <v>74.5</v>
      </c>
      <c r="AM55" s="3">
        <v>45</v>
      </c>
      <c r="AN55" s="3">
        <v>98.8</v>
      </c>
      <c r="AO55" s="3">
        <v>58.4</v>
      </c>
      <c r="AP55" s="3">
        <v>85.3</v>
      </c>
      <c r="AQ55" s="3">
        <v>71.2</v>
      </c>
      <c r="AR55" s="3" t="s">
        <v>24</v>
      </c>
      <c r="AS55" s="3">
        <v>0.9</v>
      </c>
      <c r="AT55" s="3">
        <v>-6.8</v>
      </c>
      <c r="AU55" s="3">
        <v>4.0999999999999996</v>
      </c>
      <c r="AV55" s="3">
        <v>8.1999999999999993</v>
      </c>
      <c r="AW55" s="3">
        <v>2.6</v>
      </c>
      <c r="AX55" s="3">
        <v>6</v>
      </c>
      <c r="AY55" s="3" t="s">
        <v>24</v>
      </c>
      <c r="AZ55" s="3">
        <v>1.9</v>
      </c>
      <c r="BA55" s="3">
        <v>-6.4</v>
      </c>
      <c r="BB55" s="3">
        <v>5.2</v>
      </c>
      <c r="BC55" s="3">
        <v>11.5</v>
      </c>
      <c r="BD55" s="3">
        <v>-0.4</v>
      </c>
      <c r="BE55" s="3">
        <v>8</v>
      </c>
      <c r="BF55" s="3" t="s">
        <v>24</v>
      </c>
      <c r="BG55" s="3">
        <v>1.1000000000000001</v>
      </c>
      <c r="BH55" s="3">
        <v>-0.7</v>
      </c>
      <c r="BI55" s="3">
        <v>1.8</v>
      </c>
      <c r="BJ55" s="3">
        <v>-0.8</v>
      </c>
      <c r="BK55" s="3">
        <v>1.5</v>
      </c>
      <c r="BL55" s="3">
        <v>8</v>
      </c>
      <c r="BM55" s="3" t="s">
        <v>24</v>
      </c>
      <c r="BN55" s="3" t="s">
        <v>24</v>
      </c>
      <c r="BO55" s="3" t="s">
        <v>24</v>
      </c>
      <c r="BP55" s="3" t="s">
        <v>24</v>
      </c>
      <c r="BQ55" s="3" t="s">
        <v>24</v>
      </c>
      <c r="BR55" s="3" t="s">
        <v>24</v>
      </c>
      <c r="BS55" s="3" t="s">
        <v>24</v>
      </c>
      <c r="BT55" s="3" t="s">
        <v>24</v>
      </c>
    </row>
    <row r="56" spans="1:72" x14ac:dyDescent="0.25">
      <c r="A56" s="1">
        <v>38777</v>
      </c>
      <c r="B56" s="77" t="s">
        <v>115</v>
      </c>
      <c r="C56" s="3">
        <v>92.4</v>
      </c>
      <c r="D56" s="3">
        <v>86.2</v>
      </c>
      <c r="E56" s="3">
        <v>92.8</v>
      </c>
      <c r="F56" s="3">
        <v>84</v>
      </c>
      <c r="G56" s="3">
        <v>91.5</v>
      </c>
      <c r="H56" s="3">
        <v>82.2</v>
      </c>
      <c r="I56" s="3">
        <v>95.6</v>
      </c>
      <c r="J56" s="3">
        <v>4.9000000000000004</v>
      </c>
      <c r="K56" s="3">
        <v>13.1</v>
      </c>
      <c r="L56" s="3">
        <v>4.5</v>
      </c>
      <c r="M56" s="3">
        <v>1.5</v>
      </c>
      <c r="N56" s="3">
        <v>3.2</v>
      </c>
      <c r="O56" s="3">
        <v>2.8</v>
      </c>
      <c r="P56" s="3">
        <v>-2</v>
      </c>
      <c r="Q56" s="3">
        <v>4.4000000000000004</v>
      </c>
      <c r="R56" s="3">
        <v>13.3</v>
      </c>
      <c r="S56" s="3">
        <v>3.9</v>
      </c>
      <c r="T56" s="3">
        <v>0.8</v>
      </c>
      <c r="U56" s="3">
        <v>3.7</v>
      </c>
      <c r="V56" s="3">
        <v>3</v>
      </c>
      <c r="W56" s="3">
        <v>-1.6</v>
      </c>
      <c r="X56" s="3">
        <v>3.1</v>
      </c>
      <c r="Y56" s="3">
        <v>12.2</v>
      </c>
      <c r="Z56" s="3">
        <v>2.6</v>
      </c>
      <c r="AA56" s="3">
        <v>0.3</v>
      </c>
      <c r="AB56" s="3">
        <v>2.9</v>
      </c>
      <c r="AC56" s="3">
        <v>2.5</v>
      </c>
      <c r="AD56" s="3">
        <v>-2.2999999999999998</v>
      </c>
      <c r="AE56" s="3">
        <f t="shared" ref="AE56:AJ56" si="83">(AVERAGE(C54:C56)/AVERAGE(C42:C44)-1)*100</f>
        <v>4.4417277913610498</v>
      </c>
      <c r="AF56" s="3">
        <f t="shared" si="83"/>
        <v>13.311837862736088</v>
      </c>
      <c r="AG56" s="3">
        <f t="shared" si="83"/>
        <v>3.8819247877072138</v>
      </c>
      <c r="AH56" s="3">
        <f t="shared" si="83"/>
        <v>0.79631181894384007</v>
      </c>
      <c r="AI56" s="3">
        <f t="shared" si="83"/>
        <v>3.7342767295597268</v>
      </c>
      <c r="AJ56" s="3">
        <f t="shared" si="83"/>
        <v>3.0434782608695699</v>
      </c>
      <c r="AK56" s="3">
        <f t="shared" ref="AK56" si="84">(AVERAGE(I54:I56)/AVERAGE(I42:I44)-1)*100</f>
        <v>-1.6105941302791749</v>
      </c>
      <c r="AL56" s="3">
        <v>87</v>
      </c>
      <c r="AM56" s="3">
        <v>48.6</v>
      </c>
      <c r="AN56" s="3">
        <v>118.6</v>
      </c>
      <c r="AO56" s="3">
        <v>72.099999999999994</v>
      </c>
      <c r="AP56" s="3">
        <v>92</v>
      </c>
      <c r="AQ56" s="3">
        <v>73.2</v>
      </c>
      <c r="AR56" s="3" t="s">
        <v>24</v>
      </c>
      <c r="AS56" s="3">
        <v>2.5</v>
      </c>
      <c r="AT56" s="3">
        <v>-7.1</v>
      </c>
      <c r="AU56" s="3">
        <v>6.2</v>
      </c>
      <c r="AV56" s="3">
        <v>4.3</v>
      </c>
      <c r="AW56" s="3">
        <v>-6.2</v>
      </c>
      <c r="AX56" s="3">
        <v>-6.8</v>
      </c>
      <c r="AY56" s="3" t="s">
        <v>24</v>
      </c>
      <c r="AZ56" s="3">
        <v>2.1</v>
      </c>
      <c r="BA56" s="3">
        <v>-6.6</v>
      </c>
      <c r="BB56" s="3">
        <v>5.6</v>
      </c>
      <c r="BC56" s="3">
        <v>9</v>
      </c>
      <c r="BD56" s="3">
        <v>-2.4</v>
      </c>
      <c r="BE56" s="3">
        <v>2.7</v>
      </c>
      <c r="BF56" s="3" t="s">
        <v>24</v>
      </c>
      <c r="BG56" s="3">
        <v>0.7</v>
      </c>
      <c r="BH56" s="3">
        <v>-2</v>
      </c>
      <c r="BI56" s="3">
        <v>1.8</v>
      </c>
      <c r="BJ56" s="3">
        <v>-0.7</v>
      </c>
      <c r="BK56" s="3">
        <v>-0.4</v>
      </c>
      <c r="BL56" s="3">
        <v>7.7</v>
      </c>
      <c r="BM56" s="3" t="s">
        <v>24</v>
      </c>
      <c r="BN56" s="3">
        <f t="shared" ref="BN56" si="85">(AVERAGE(AL54:AL56)/AVERAGE(AL42:AL44)-1)*100</f>
        <v>2.1030927835051338</v>
      </c>
      <c r="BO56" s="3">
        <f t="shared" ref="BO56" si="86">(AVERAGE(AM54:AM56)/AVERAGE(AM42:AM44)-1)*100</f>
        <v>-6.6579634464751898</v>
      </c>
      <c r="BP56" s="3">
        <f t="shared" ref="BP56" si="87">(AVERAGE(AN54:AN56)/AVERAGE(AN42:AN44)-1)*100</f>
        <v>5.5994938310661047</v>
      </c>
      <c r="BQ56" s="3">
        <f t="shared" ref="BQ56" si="88">(AVERAGE(AO54:AO56)/AVERAGE(AO42:AO44)-1)*100</f>
        <v>8.9783281733746065</v>
      </c>
      <c r="BR56" s="3">
        <f t="shared" ref="BR56:BS56" si="89">(AVERAGE(AP54:AP56)/AVERAGE(AP42:AP44)-1)*100</f>
        <v>-2.4372759856630788</v>
      </c>
      <c r="BS56" s="3">
        <f t="shared" si="89"/>
        <v>2.6740433379437656</v>
      </c>
      <c r="BT56" s="3" t="s">
        <v>24</v>
      </c>
    </row>
    <row r="57" spans="1:72" x14ac:dyDescent="0.25">
      <c r="A57" s="1">
        <v>38808</v>
      </c>
      <c r="B57" s="77"/>
      <c r="C57" s="3">
        <v>85.7</v>
      </c>
      <c r="D57" s="3">
        <v>83.1</v>
      </c>
      <c r="E57" s="3">
        <v>85.8</v>
      </c>
      <c r="F57" s="3">
        <v>79</v>
      </c>
      <c r="G57" s="3">
        <v>88.6</v>
      </c>
      <c r="H57" s="3">
        <v>76.2</v>
      </c>
      <c r="I57" s="3">
        <v>94</v>
      </c>
      <c r="J57" s="3">
        <v>-1.5</v>
      </c>
      <c r="K57" s="3">
        <v>4.8</v>
      </c>
      <c r="L57" s="3">
        <v>-1.9</v>
      </c>
      <c r="M57" s="3">
        <v>-6.3</v>
      </c>
      <c r="N57" s="3">
        <v>4.3</v>
      </c>
      <c r="O57" s="3">
        <v>-4.8</v>
      </c>
      <c r="P57" s="3">
        <v>-1.2</v>
      </c>
      <c r="Q57" s="3">
        <v>2.8</v>
      </c>
      <c r="R57" s="3">
        <v>11</v>
      </c>
      <c r="S57" s="3">
        <v>2.4</v>
      </c>
      <c r="T57" s="3">
        <v>-1.1000000000000001</v>
      </c>
      <c r="U57" s="3">
        <v>3.9</v>
      </c>
      <c r="V57" s="3">
        <v>1</v>
      </c>
      <c r="W57" s="3">
        <v>-1.5</v>
      </c>
      <c r="X57" s="3">
        <v>2.5</v>
      </c>
      <c r="Y57" s="3">
        <v>11.4</v>
      </c>
      <c r="Z57" s="3">
        <v>2</v>
      </c>
      <c r="AA57" s="3">
        <v>-0.6</v>
      </c>
      <c r="AB57" s="3">
        <v>2.9</v>
      </c>
      <c r="AC57" s="3">
        <v>1.4</v>
      </c>
      <c r="AD57" s="3">
        <v>-2.4</v>
      </c>
      <c r="AE57" s="3" t="s">
        <v>24</v>
      </c>
      <c r="AF57" s="3" t="s">
        <v>24</v>
      </c>
      <c r="AG57" s="3" t="s">
        <v>24</v>
      </c>
      <c r="AH57" s="3" t="s">
        <v>24</v>
      </c>
      <c r="AI57" s="3" t="s">
        <v>24</v>
      </c>
      <c r="AJ57" s="3" t="s">
        <v>24</v>
      </c>
      <c r="AK57" s="3" t="s">
        <v>24</v>
      </c>
      <c r="AL57" s="3">
        <v>82.5</v>
      </c>
      <c r="AM57" s="3">
        <v>52</v>
      </c>
      <c r="AN57" s="3">
        <v>107.6</v>
      </c>
      <c r="AO57" s="3">
        <v>57</v>
      </c>
      <c r="AP57" s="3">
        <v>88.4</v>
      </c>
      <c r="AQ57" s="3">
        <v>73.8</v>
      </c>
      <c r="AR57" s="3" t="s">
        <v>24</v>
      </c>
      <c r="AS57" s="3">
        <v>1.5</v>
      </c>
      <c r="AT57" s="3">
        <v>6.3</v>
      </c>
      <c r="AU57" s="3">
        <v>-0.3</v>
      </c>
      <c r="AV57" s="3">
        <v>2.4</v>
      </c>
      <c r="AW57" s="3">
        <v>-3.6</v>
      </c>
      <c r="AX57" s="3">
        <v>-6.2</v>
      </c>
      <c r="AY57" s="3" t="s">
        <v>24</v>
      </c>
      <c r="AZ57" s="3">
        <v>1.9</v>
      </c>
      <c r="BA57" s="3">
        <v>-3.5</v>
      </c>
      <c r="BB57" s="3">
        <v>4.0999999999999996</v>
      </c>
      <c r="BC57" s="3">
        <v>7.5</v>
      </c>
      <c r="BD57" s="3">
        <v>-2.7</v>
      </c>
      <c r="BE57" s="3">
        <v>0.3</v>
      </c>
      <c r="BF57" s="3" t="s">
        <v>24</v>
      </c>
      <c r="BG57" s="3">
        <v>0.4</v>
      </c>
      <c r="BH57" s="3">
        <v>-1.4</v>
      </c>
      <c r="BI57" s="3">
        <v>1.1000000000000001</v>
      </c>
      <c r="BJ57" s="3">
        <v>-0.3</v>
      </c>
      <c r="BK57" s="3">
        <v>-1.1000000000000001</v>
      </c>
      <c r="BL57" s="3">
        <v>6.5</v>
      </c>
      <c r="BM57" s="3" t="s">
        <v>24</v>
      </c>
      <c r="BN57" s="3" t="s">
        <v>24</v>
      </c>
      <c r="BO57" s="3" t="s">
        <v>24</v>
      </c>
      <c r="BP57" s="3" t="s">
        <v>24</v>
      </c>
      <c r="BQ57" s="3" t="s">
        <v>24</v>
      </c>
      <c r="BR57" s="3" t="s">
        <v>24</v>
      </c>
      <c r="BS57" s="3" t="s">
        <v>24</v>
      </c>
      <c r="BT57" s="3" t="s">
        <v>24</v>
      </c>
    </row>
    <row r="58" spans="1:72" x14ac:dyDescent="0.25">
      <c r="A58" s="1">
        <v>38838</v>
      </c>
      <c r="B58" s="77"/>
      <c r="C58" s="3">
        <v>95.4</v>
      </c>
      <c r="D58" s="3">
        <v>89.7</v>
      </c>
      <c r="E58" s="3">
        <v>95.7</v>
      </c>
      <c r="F58" s="3">
        <v>98.8</v>
      </c>
      <c r="G58" s="3">
        <v>90.5</v>
      </c>
      <c r="H58" s="3">
        <v>84.5</v>
      </c>
      <c r="I58" s="3">
        <v>99.6</v>
      </c>
      <c r="J58" s="3">
        <v>4.7</v>
      </c>
      <c r="K58" s="3">
        <v>6.7</v>
      </c>
      <c r="L58" s="3">
        <v>4.5</v>
      </c>
      <c r="M58" s="3">
        <v>6.5</v>
      </c>
      <c r="N58" s="3">
        <v>2.1</v>
      </c>
      <c r="O58" s="3">
        <v>3.6</v>
      </c>
      <c r="P58" s="3">
        <v>5.7</v>
      </c>
      <c r="Q58" s="3">
        <v>3.2</v>
      </c>
      <c r="R58" s="3">
        <v>10.1</v>
      </c>
      <c r="S58" s="3">
        <v>2.9</v>
      </c>
      <c r="T58" s="3">
        <v>0.6</v>
      </c>
      <c r="U58" s="3">
        <v>3.5</v>
      </c>
      <c r="V58" s="3">
        <v>1.6</v>
      </c>
      <c r="W58" s="3">
        <v>-0.1</v>
      </c>
      <c r="X58" s="3">
        <v>2.4</v>
      </c>
      <c r="Y58" s="3">
        <v>10.5</v>
      </c>
      <c r="Z58" s="3">
        <v>2</v>
      </c>
      <c r="AA58" s="3">
        <v>-0.3</v>
      </c>
      <c r="AB58" s="3">
        <v>2.9</v>
      </c>
      <c r="AC58" s="3">
        <v>1.4</v>
      </c>
      <c r="AD58" s="3">
        <v>-1.4</v>
      </c>
      <c r="AE58" s="3" t="s">
        <v>24</v>
      </c>
      <c r="AF58" s="3" t="s">
        <v>24</v>
      </c>
      <c r="AG58" s="3" t="s">
        <v>24</v>
      </c>
      <c r="AH58" s="3" t="s">
        <v>24</v>
      </c>
      <c r="AI58" s="3" t="s">
        <v>24</v>
      </c>
      <c r="AJ58" s="3" t="s">
        <v>24</v>
      </c>
      <c r="AK58" s="3" t="s">
        <v>24</v>
      </c>
      <c r="AL58" s="3">
        <v>88.2</v>
      </c>
      <c r="AM58" s="3">
        <v>58.1</v>
      </c>
      <c r="AN58" s="3">
        <v>113</v>
      </c>
      <c r="AO58" s="3">
        <v>66.099999999999994</v>
      </c>
      <c r="AP58" s="3">
        <v>98.3</v>
      </c>
      <c r="AQ58" s="3">
        <v>81.2</v>
      </c>
      <c r="AR58" s="3" t="s">
        <v>24</v>
      </c>
      <c r="AS58" s="3">
        <v>3.9</v>
      </c>
      <c r="AT58" s="3">
        <v>11</v>
      </c>
      <c r="AU58" s="3">
        <v>1.2</v>
      </c>
      <c r="AV58" s="3">
        <v>28.6</v>
      </c>
      <c r="AW58" s="3">
        <v>9.3000000000000007</v>
      </c>
      <c r="AX58" s="3">
        <v>1.4</v>
      </c>
      <c r="AY58" s="3" t="s">
        <v>24</v>
      </c>
      <c r="AZ58" s="3">
        <v>2.4</v>
      </c>
      <c r="BA58" s="3">
        <v>-0.5</v>
      </c>
      <c r="BB58" s="3">
        <v>3.5</v>
      </c>
      <c r="BC58" s="3">
        <v>11.1</v>
      </c>
      <c r="BD58" s="3">
        <v>-0.4</v>
      </c>
      <c r="BE58" s="3">
        <v>0.5</v>
      </c>
      <c r="BF58" s="3" t="s">
        <v>24</v>
      </c>
      <c r="BG58" s="3">
        <v>0.4</v>
      </c>
      <c r="BH58" s="3">
        <v>-0.3</v>
      </c>
      <c r="BI58" s="3">
        <v>0.7</v>
      </c>
      <c r="BJ58" s="3">
        <v>2.5</v>
      </c>
      <c r="BK58" s="3">
        <v>-0.6</v>
      </c>
      <c r="BL58" s="3">
        <v>5.9</v>
      </c>
      <c r="BM58" s="3" t="s">
        <v>24</v>
      </c>
      <c r="BN58" s="3" t="s">
        <v>24</v>
      </c>
      <c r="BO58" s="3" t="s">
        <v>24</v>
      </c>
      <c r="BP58" s="3" t="s">
        <v>24</v>
      </c>
      <c r="BQ58" s="3" t="s">
        <v>24</v>
      </c>
      <c r="BR58" s="3" t="s">
        <v>24</v>
      </c>
      <c r="BS58" s="3" t="s">
        <v>24</v>
      </c>
      <c r="BT58" s="3" t="s">
        <v>24</v>
      </c>
    </row>
    <row r="59" spans="1:72" x14ac:dyDescent="0.25">
      <c r="A59" s="1">
        <v>38869</v>
      </c>
      <c r="B59" s="77" t="s">
        <v>116</v>
      </c>
      <c r="C59" s="3">
        <v>91.1</v>
      </c>
      <c r="D59" s="3">
        <v>84.5</v>
      </c>
      <c r="E59" s="3">
        <v>91.5</v>
      </c>
      <c r="F59" s="3">
        <v>102.4</v>
      </c>
      <c r="G59" s="3">
        <v>86.2</v>
      </c>
      <c r="H59" s="3">
        <v>80.5</v>
      </c>
      <c r="I59" s="3">
        <v>96</v>
      </c>
      <c r="J59" s="3">
        <v>-0.3</v>
      </c>
      <c r="K59" s="3">
        <v>1</v>
      </c>
      <c r="L59" s="3">
        <v>-0.4</v>
      </c>
      <c r="M59" s="3">
        <v>3.5</v>
      </c>
      <c r="N59" s="3">
        <v>-0.3</v>
      </c>
      <c r="O59" s="3">
        <v>0</v>
      </c>
      <c r="P59" s="3">
        <v>3.1</v>
      </c>
      <c r="Q59" s="3">
        <v>2.6</v>
      </c>
      <c r="R59" s="3">
        <v>8.4</v>
      </c>
      <c r="S59" s="3">
        <v>2.2999999999999998</v>
      </c>
      <c r="T59" s="3">
        <v>1.2</v>
      </c>
      <c r="U59" s="3">
        <v>2.9</v>
      </c>
      <c r="V59" s="3">
        <v>1.3</v>
      </c>
      <c r="W59" s="3">
        <v>0.5</v>
      </c>
      <c r="X59" s="3">
        <v>1.9</v>
      </c>
      <c r="Y59" s="3">
        <v>9.1999999999999993</v>
      </c>
      <c r="Z59" s="3">
        <v>1.5</v>
      </c>
      <c r="AA59" s="3">
        <v>-0.3</v>
      </c>
      <c r="AB59" s="3">
        <v>2.6</v>
      </c>
      <c r="AC59" s="3">
        <v>1</v>
      </c>
      <c r="AD59" s="3">
        <v>-0.7</v>
      </c>
      <c r="AE59" s="3">
        <f t="shared" ref="AE59:AJ59" si="90">(AVERAGE(C57:C59)/AVERAGE(C45:C47)-1)*100</f>
        <v>1.0018552875695974</v>
      </c>
      <c r="AF59" s="3">
        <f t="shared" si="90"/>
        <v>4.1278834479967719</v>
      </c>
      <c r="AG59" s="3">
        <f t="shared" si="90"/>
        <v>0.77519379844961378</v>
      </c>
      <c r="AH59" s="3">
        <f t="shared" si="90"/>
        <v>1.5217391304348071</v>
      </c>
      <c r="AI59" s="3">
        <f t="shared" si="90"/>
        <v>2.0384615384615445</v>
      </c>
      <c r="AJ59" s="3">
        <f t="shared" si="90"/>
        <v>-0.33057851239670644</v>
      </c>
      <c r="AK59" s="3">
        <f t="shared" ref="AK59" si="91">(AVERAGE(I57:I59)/AVERAGE(I45:I47)-1)*100</f>
        <v>2.4769992922859307</v>
      </c>
      <c r="AL59" s="3">
        <v>89.3</v>
      </c>
      <c r="AM59" s="3">
        <v>62</v>
      </c>
      <c r="AN59" s="3">
        <v>111.8</v>
      </c>
      <c r="AO59" s="3">
        <v>73.5</v>
      </c>
      <c r="AP59" s="3">
        <v>94.6</v>
      </c>
      <c r="AQ59" s="3">
        <v>79.099999999999994</v>
      </c>
      <c r="AR59" s="3" t="s">
        <v>24</v>
      </c>
      <c r="AS59" s="3">
        <v>16.8</v>
      </c>
      <c r="AT59" s="3">
        <v>19.3</v>
      </c>
      <c r="AU59" s="3">
        <v>15.7</v>
      </c>
      <c r="AV59" s="3">
        <v>22.1</v>
      </c>
      <c r="AW59" s="3">
        <v>5</v>
      </c>
      <c r="AX59" s="3">
        <v>-1.3</v>
      </c>
      <c r="AY59" s="3" t="s">
        <v>24</v>
      </c>
      <c r="AZ59" s="3">
        <v>4.5999999999999996</v>
      </c>
      <c r="BA59" s="3">
        <v>2.8</v>
      </c>
      <c r="BB59" s="3">
        <v>5.3</v>
      </c>
      <c r="BC59" s="3">
        <v>12.9</v>
      </c>
      <c r="BD59" s="3">
        <v>0.5</v>
      </c>
      <c r="BE59" s="3">
        <v>0.2</v>
      </c>
      <c r="BF59" s="3" t="s">
        <v>24</v>
      </c>
      <c r="BG59" s="3">
        <v>2.1</v>
      </c>
      <c r="BH59" s="3">
        <v>1.2</v>
      </c>
      <c r="BI59" s="3">
        <v>2.4</v>
      </c>
      <c r="BJ59" s="3">
        <v>4.0999999999999996</v>
      </c>
      <c r="BK59" s="3">
        <v>-0.1</v>
      </c>
      <c r="BL59" s="3">
        <v>5.2</v>
      </c>
      <c r="BM59" s="3" t="s">
        <v>24</v>
      </c>
      <c r="BN59" s="3">
        <f t="shared" ref="BN59" si="92">(AVERAGE(AL57:AL59)/AVERAGE(AL45:AL47)-1)*100</f>
        <v>7.1723000824402527</v>
      </c>
      <c r="BO59" s="3">
        <f t="shared" ref="BO59" si="93">(AVERAGE(AM57:AM59)/AVERAGE(AM45:AM47)-1)*100</f>
        <v>12.336814621409943</v>
      </c>
      <c r="BP59" s="3">
        <f t="shared" ref="BP59" si="94">(AVERAGE(AN57:AN59)/AVERAGE(AN45:AN47)-1)*100</f>
        <v>5.0901043313310135</v>
      </c>
      <c r="BQ59" s="3">
        <f t="shared" ref="BQ59" si="95">(AVERAGE(AO57:AO59)/AVERAGE(AO45:AO47)-1)*100</f>
        <v>17.513448894202011</v>
      </c>
      <c r="BR59" s="3">
        <f t="shared" ref="BR59:BS59" si="96">(AVERAGE(AP57:AP59)/AVERAGE(AP45:AP47)-1)*100</f>
        <v>3.4952170713760111</v>
      </c>
      <c r="BS59" s="3">
        <f t="shared" si="96"/>
        <v>-1.9681742043550998</v>
      </c>
      <c r="BT59" s="3" t="s">
        <v>24</v>
      </c>
    </row>
    <row r="60" spans="1:72" x14ac:dyDescent="0.25">
      <c r="A60" s="1">
        <v>38899</v>
      </c>
      <c r="B60" s="77"/>
      <c r="C60" s="3">
        <v>93.8</v>
      </c>
      <c r="D60" s="3">
        <v>89.6</v>
      </c>
      <c r="E60" s="3">
        <v>94</v>
      </c>
      <c r="F60" s="3">
        <v>107.4</v>
      </c>
      <c r="G60" s="3">
        <v>90.7</v>
      </c>
      <c r="H60" s="3">
        <v>83.3</v>
      </c>
      <c r="I60" s="3">
        <v>102.5</v>
      </c>
      <c r="J60" s="3">
        <v>3.6</v>
      </c>
      <c r="K60" s="3">
        <v>6.6</v>
      </c>
      <c r="L60" s="3">
        <v>3.4</v>
      </c>
      <c r="M60" s="3">
        <v>5.7</v>
      </c>
      <c r="N60" s="3">
        <v>0.4</v>
      </c>
      <c r="O60" s="3">
        <v>3.6</v>
      </c>
      <c r="P60" s="3">
        <v>10.4</v>
      </c>
      <c r="Q60" s="3">
        <v>2.8</v>
      </c>
      <c r="R60" s="3">
        <v>8.1999999999999993</v>
      </c>
      <c r="S60" s="3">
        <v>2.4</v>
      </c>
      <c r="T60" s="3">
        <v>1.9</v>
      </c>
      <c r="U60" s="3">
        <v>2.5</v>
      </c>
      <c r="V60" s="3">
        <v>1.6</v>
      </c>
      <c r="W60" s="3">
        <v>1.9</v>
      </c>
      <c r="X60" s="3">
        <v>2.1</v>
      </c>
      <c r="Y60" s="3">
        <v>8.9</v>
      </c>
      <c r="Z60" s="3">
        <v>1.8</v>
      </c>
      <c r="AA60" s="3">
        <v>0.4</v>
      </c>
      <c r="AB60" s="3">
        <v>2.2999999999999998</v>
      </c>
      <c r="AC60" s="3">
        <v>1.5</v>
      </c>
      <c r="AD60" s="3">
        <v>0.7</v>
      </c>
      <c r="AE60" s="3" t="s">
        <v>24</v>
      </c>
      <c r="AF60" s="3" t="s">
        <v>24</v>
      </c>
      <c r="AG60" s="3" t="s">
        <v>24</v>
      </c>
      <c r="AH60" s="3" t="s">
        <v>24</v>
      </c>
      <c r="AI60" s="3" t="s">
        <v>24</v>
      </c>
      <c r="AJ60" s="3" t="s">
        <v>24</v>
      </c>
      <c r="AK60" s="3" t="s">
        <v>24</v>
      </c>
      <c r="AL60" s="3">
        <v>90.5</v>
      </c>
      <c r="AM60" s="3">
        <v>63.5</v>
      </c>
      <c r="AN60" s="3">
        <v>112.7</v>
      </c>
      <c r="AO60" s="3">
        <v>64.5</v>
      </c>
      <c r="AP60" s="3">
        <v>95.1</v>
      </c>
      <c r="AQ60" s="3">
        <v>85.8</v>
      </c>
      <c r="AR60" s="3" t="s">
        <v>24</v>
      </c>
      <c r="AS60" s="3">
        <v>19.899999999999999</v>
      </c>
      <c r="AT60" s="3">
        <v>25.5</v>
      </c>
      <c r="AU60" s="3">
        <v>17.399999999999999</v>
      </c>
      <c r="AV60" s="3">
        <v>8.4</v>
      </c>
      <c r="AW60" s="3">
        <v>3.7</v>
      </c>
      <c r="AX60" s="3">
        <v>3.3</v>
      </c>
      <c r="AY60" s="3" t="s">
        <v>24</v>
      </c>
      <c r="AZ60" s="3">
        <v>6.7</v>
      </c>
      <c r="BA60" s="3">
        <v>6.1</v>
      </c>
      <c r="BB60" s="3">
        <v>6.9</v>
      </c>
      <c r="BC60" s="3">
        <v>12.3</v>
      </c>
      <c r="BD60" s="3">
        <v>0.9</v>
      </c>
      <c r="BE60" s="3">
        <v>0.7</v>
      </c>
      <c r="BF60" s="3" t="s">
        <v>24</v>
      </c>
      <c r="BG60" s="3">
        <v>4.3</v>
      </c>
      <c r="BH60" s="3">
        <v>3.5</v>
      </c>
      <c r="BI60" s="3">
        <v>4.7</v>
      </c>
      <c r="BJ60" s="3">
        <v>5.3</v>
      </c>
      <c r="BK60" s="3">
        <v>0</v>
      </c>
      <c r="BL60" s="3">
        <v>4.9000000000000004</v>
      </c>
      <c r="BM60" s="3" t="s">
        <v>24</v>
      </c>
      <c r="BN60" s="3" t="s">
        <v>24</v>
      </c>
      <c r="BO60" s="3" t="s">
        <v>24</v>
      </c>
      <c r="BP60" s="3" t="s">
        <v>24</v>
      </c>
      <c r="BQ60" s="3" t="s">
        <v>24</v>
      </c>
      <c r="BR60" s="3" t="s">
        <v>24</v>
      </c>
      <c r="BS60" s="3" t="s">
        <v>24</v>
      </c>
      <c r="BT60" s="3" t="s">
        <v>24</v>
      </c>
    </row>
    <row r="61" spans="1:72" x14ac:dyDescent="0.25">
      <c r="A61" s="1">
        <v>38930</v>
      </c>
      <c r="B61" s="77"/>
      <c r="C61" s="3">
        <v>98.6</v>
      </c>
      <c r="D61" s="3">
        <v>89.8</v>
      </c>
      <c r="E61" s="3">
        <v>99.1</v>
      </c>
      <c r="F61" s="3">
        <v>112.3</v>
      </c>
      <c r="G61" s="3">
        <v>90.5</v>
      </c>
      <c r="H61" s="3">
        <v>87.4</v>
      </c>
      <c r="I61" s="3">
        <v>104.4</v>
      </c>
      <c r="J61" s="3">
        <v>3.1</v>
      </c>
      <c r="K61" s="3">
        <v>5.6</v>
      </c>
      <c r="L61" s="3">
        <v>3</v>
      </c>
      <c r="M61" s="3">
        <v>2.5</v>
      </c>
      <c r="N61" s="3">
        <v>4.5999999999999996</v>
      </c>
      <c r="O61" s="3">
        <v>3.2</v>
      </c>
      <c r="P61" s="3">
        <v>5.6</v>
      </c>
      <c r="Q61" s="3">
        <v>2.8</v>
      </c>
      <c r="R61" s="3">
        <v>7.8</v>
      </c>
      <c r="S61" s="3">
        <v>2.5</v>
      </c>
      <c r="T61" s="3">
        <v>2</v>
      </c>
      <c r="U61" s="3">
        <v>2.8</v>
      </c>
      <c r="V61" s="3">
        <v>1.8</v>
      </c>
      <c r="W61" s="3">
        <v>2.2999999999999998</v>
      </c>
      <c r="X61" s="3">
        <v>2.1</v>
      </c>
      <c r="Y61" s="3">
        <v>8.6999999999999993</v>
      </c>
      <c r="Z61" s="3">
        <v>1.7</v>
      </c>
      <c r="AA61" s="3">
        <v>0.5</v>
      </c>
      <c r="AB61" s="3">
        <v>2.7</v>
      </c>
      <c r="AC61" s="3">
        <v>1.7</v>
      </c>
      <c r="AD61" s="3">
        <v>1.5</v>
      </c>
      <c r="AE61" s="3" t="s">
        <v>24</v>
      </c>
      <c r="AF61" s="3" t="s">
        <v>24</v>
      </c>
      <c r="AG61" s="3" t="s">
        <v>24</v>
      </c>
      <c r="AH61" s="3" t="s">
        <v>24</v>
      </c>
      <c r="AI61" s="3" t="s">
        <v>24</v>
      </c>
      <c r="AJ61" s="3" t="s">
        <v>24</v>
      </c>
      <c r="AK61" s="3" t="s">
        <v>24</v>
      </c>
      <c r="AL61" s="3">
        <v>84</v>
      </c>
      <c r="AM61" s="3">
        <v>61.6</v>
      </c>
      <c r="AN61" s="3">
        <v>102.4</v>
      </c>
      <c r="AO61" s="3">
        <v>75.099999999999994</v>
      </c>
      <c r="AP61" s="3">
        <v>63.7</v>
      </c>
      <c r="AQ61" s="3">
        <v>89</v>
      </c>
      <c r="AR61" s="3" t="s">
        <v>24</v>
      </c>
      <c r="AS61" s="3">
        <v>0.9</v>
      </c>
      <c r="AT61" s="3">
        <v>9.6</v>
      </c>
      <c r="AU61" s="3">
        <v>-2.8</v>
      </c>
      <c r="AV61" s="3">
        <v>8.6</v>
      </c>
      <c r="AW61" s="3">
        <v>-14</v>
      </c>
      <c r="AX61" s="3">
        <v>4.9000000000000004</v>
      </c>
      <c r="AY61" s="3" t="s">
        <v>24</v>
      </c>
      <c r="AZ61" s="3">
        <v>5.9</v>
      </c>
      <c r="BA61" s="3">
        <v>6.5</v>
      </c>
      <c r="BB61" s="3">
        <v>5.7</v>
      </c>
      <c r="BC61" s="3">
        <v>11.8</v>
      </c>
      <c r="BD61" s="3">
        <v>-0.6</v>
      </c>
      <c r="BE61" s="3">
        <v>1.3</v>
      </c>
      <c r="BF61" s="3" t="s">
        <v>24</v>
      </c>
      <c r="BG61" s="3">
        <v>4.4000000000000004</v>
      </c>
      <c r="BH61" s="3">
        <v>4</v>
      </c>
      <c r="BI61" s="3">
        <v>4.5</v>
      </c>
      <c r="BJ61" s="3">
        <v>5.7</v>
      </c>
      <c r="BK61" s="3">
        <v>-0.1</v>
      </c>
      <c r="BL61" s="3">
        <v>4.0999999999999996</v>
      </c>
      <c r="BM61" s="3" t="s">
        <v>24</v>
      </c>
      <c r="BN61" s="3" t="s">
        <v>24</v>
      </c>
      <c r="BO61" s="3" t="s">
        <v>24</v>
      </c>
      <c r="BP61" s="3" t="s">
        <v>24</v>
      </c>
      <c r="BQ61" s="3" t="s">
        <v>24</v>
      </c>
      <c r="BR61" s="3" t="s">
        <v>24</v>
      </c>
      <c r="BS61" s="3" t="s">
        <v>24</v>
      </c>
      <c r="BT61" s="3" t="s">
        <v>24</v>
      </c>
    </row>
    <row r="62" spans="1:72" x14ac:dyDescent="0.25">
      <c r="A62" s="1">
        <v>38961</v>
      </c>
      <c r="B62" s="77" t="s">
        <v>117</v>
      </c>
      <c r="C62" s="3">
        <v>93.2</v>
      </c>
      <c r="D62" s="3">
        <v>87.6</v>
      </c>
      <c r="E62" s="3">
        <v>93.6</v>
      </c>
      <c r="F62" s="3">
        <v>107.4</v>
      </c>
      <c r="G62" s="3">
        <v>89.9</v>
      </c>
      <c r="H62" s="3">
        <v>84.4</v>
      </c>
      <c r="I62" s="3">
        <v>101.9</v>
      </c>
      <c r="J62" s="3">
        <v>1.3</v>
      </c>
      <c r="K62" s="3">
        <v>4.9000000000000004</v>
      </c>
      <c r="L62" s="3">
        <v>1.1000000000000001</v>
      </c>
      <c r="M62" s="3">
        <v>1.9</v>
      </c>
      <c r="N62" s="3">
        <v>3.6</v>
      </c>
      <c r="O62" s="3">
        <v>3.1</v>
      </c>
      <c r="P62" s="3">
        <v>4</v>
      </c>
      <c r="Q62" s="3">
        <v>2.6</v>
      </c>
      <c r="R62" s="3">
        <v>7.5</v>
      </c>
      <c r="S62" s="3">
        <v>2.4</v>
      </c>
      <c r="T62" s="3">
        <v>2</v>
      </c>
      <c r="U62" s="3">
        <v>2.9</v>
      </c>
      <c r="V62" s="3">
        <v>2</v>
      </c>
      <c r="W62" s="3">
        <v>2.5</v>
      </c>
      <c r="X62" s="3">
        <v>2.2000000000000002</v>
      </c>
      <c r="Y62" s="3">
        <v>8.1999999999999993</v>
      </c>
      <c r="Z62" s="3">
        <v>1.9</v>
      </c>
      <c r="AA62" s="3">
        <v>1.1000000000000001</v>
      </c>
      <c r="AB62" s="3">
        <v>2.8</v>
      </c>
      <c r="AC62" s="3">
        <v>2</v>
      </c>
      <c r="AD62" s="3">
        <v>1.9</v>
      </c>
      <c r="AE62" s="3">
        <f t="shared" ref="AE62:AJ62" si="97">(AVERAGE(C60:C62)/AVERAGE(C48:C50)-1)*100</f>
        <v>2.6968716289104577</v>
      </c>
      <c r="AF62" s="3">
        <f t="shared" si="97"/>
        <v>5.700712589073631</v>
      </c>
      <c r="AG62" s="3">
        <f t="shared" si="97"/>
        <v>2.4660471765546976</v>
      </c>
      <c r="AH62" s="3">
        <f t="shared" si="97"/>
        <v>3.3164876816171862</v>
      </c>
      <c r="AI62" s="3">
        <f t="shared" si="97"/>
        <v>2.7672479150872009</v>
      </c>
      <c r="AJ62" s="3">
        <f t="shared" si="97"/>
        <v>3.2375556454876664</v>
      </c>
      <c r="AK62" s="3">
        <f t="shared" ref="AK62" si="98">(AVERAGE(I60:I62)/AVERAGE(I48:I50)-1)*100</f>
        <v>6.6298342541436295</v>
      </c>
      <c r="AL62" s="3">
        <v>91.5</v>
      </c>
      <c r="AM62" s="3">
        <v>60</v>
      </c>
      <c r="AN62" s="3">
        <v>117.4</v>
      </c>
      <c r="AO62" s="3">
        <v>78</v>
      </c>
      <c r="AP62" s="3">
        <v>96.1</v>
      </c>
      <c r="AQ62" s="3">
        <v>85.5</v>
      </c>
      <c r="AR62" s="3" t="s">
        <v>24</v>
      </c>
      <c r="AS62" s="3">
        <v>12.1</v>
      </c>
      <c r="AT62" s="3">
        <v>12.4</v>
      </c>
      <c r="AU62" s="3">
        <v>12</v>
      </c>
      <c r="AV62" s="3">
        <v>21.7</v>
      </c>
      <c r="AW62" s="3">
        <v>17.399999999999999</v>
      </c>
      <c r="AX62" s="3">
        <v>5.6</v>
      </c>
      <c r="AY62" s="3" t="s">
        <v>24</v>
      </c>
      <c r="AZ62" s="3">
        <v>6.6</v>
      </c>
      <c r="BA62" s="3">
        <v>7.2</v>
      </c>
      <c r="BB62" s="3">
        <v>6.4</v>
      </c>
      <c r="BC62" s="3">
        <v>12.9</v>
      </c>
      <c r="BD62" s="3">
        <v>1.2</v>
      </c>
      <c r="BE62" s="3">
        <v>1.8</v>
      </c>
      <c r="BF62" s="3" t="s">
        <v>24</v>
      </c>
      <c r="BG62" s="3">
        <v>5.0999999999999996</v>
      </c>
      <c r="BH62" s="3">
        <v>4.5999999999999996</v>
      </c>
      <c r="BI62" s="3">
        <v>5.3</v>
      </c>
      <c r="BJ62" s="3">
        <v>8.1999999999999993</v>
      </c>
      <c r="BK62" s="3">
        <v>0.8</v>
      </c>
      <c r="BL62" s="3">
        <v>3.9</v>
      </c>
      <c r="BM62" s="3" t="s">
        <v>24</v>
      </c>
      <c r="BN62" s="3">
        <f t="shared" ref="BN62" si="99">(AVERAGE(AL60:AL62)/AVERAGE(AL48:AL50)-1)*100</f>
        <v>10.694964627548909</v>
      </c>
      <c r="BO62" s="3">
        <f t="shared" ref="BO62" si="100">(AVERAGE(AM60:AM62)/AVERAGE(AM48:AM50)-1)*100</f>
        <v>15.543071161048672</v>
      </c>
      <c r="BP62" s="3">
        <f t="shared" ref="BP62" si="101">(AVERAGE(AN60:AN62)/AVERAGE(AN48:AN50)-1)*100</f>
        <v>8.5537055174665255</v>
      </c>
      <c r="BQ62" s="3">
        <f t="shared" ref="BQ62" si="102">(AVERAGE(AO60:AO62)/AVERAGE(AO48:AO50)-1)*100</f>
        <v>12.921639854696409</v>
      </c>
      <c r="BR62" s="3">
        <f t="shared" ref="BR62:BS62" si="103">(AVERAGE(AP60:AP62)/AVERAGE(AP48:AP50)-1)*100</f>
        <v>2.9483037156704306</v>
      </c>
      <c r="BS62" s="3">
        <f t="shared" si="103"/>
        <v>4.5801526717557106</v>
      </c>
      <c r="BT62" s="3" t="s">
        <v>24</v>
      </c>
    </row>
    <row r="63" spans="1:72" x14ac:dyDescent="0.25">
      <c r="A63" s="1">
        <v>38991</v>
      </c>
      <c r="B63" s="77"/>
      <c r="C63" s="3">
        <v>97.5</v>
      </c>
      <c r="D63" s="3">
        <v>90.1</v>
      </c>
      <c r="E63" s="3">
        <v>97.9</v>
      </c>
      <c r="F63" s="3">
        <v>108.2</v>
      </c>
      <c r="G63" s="3">
        <v>91.3</v>
      </c>
      <c r="H63" s="3">
        <v>86.8</v>
      </c>
      <c r="I63" s="3">
        <v>104.9</v>
      </c>
      <c r="J63" s="3">
        <v>4</v>
      </c>
      <c r="K63" s="3">
        <v>4.8</v>
      </c>
      <c r="L63" s="3">
        <v>3.9</v>
      </c>
      <c r="M63" s="3">
        <v>2.9</v>
      </c>
      <c r="N63" s="3">
        <v>0.8</v>
      </c>
      <c r="O63" s="3">
        <v>6.2</v>
      </c>
      <c r="P63" s="3">
        <v>5.4</v>
      </c>
      <c r="Q63" s="3">
        <v>2.8</v>
      </c>
      <c r="R63" s="3">
        <v>7.2</v>
      </c>
      <c r="S63" s="3">
        <v>2.5</v>
      </c>
      <c r="T63" s="3">
        <v>2.1</v>
      </c>
      <c r="U63" s="3">
        <v>2.6</v>
      </c>
      <c r="V63" s="3">
        <v>2.4</v>
      </c>
      <c r="W63" s="3">
        <v>2.8</v>
      </c>
      <c r="X63" s="3">
        <v>2.6</v>
      </c>
      <c r="Y63" s="3">
        <v>7.7</v>
      </c>
      <c r="Z63" s="3">
        <v>2.2999999999999998</v>
      </c>
      <c r="AA63" s="3">
        <v>1.5</v>
      </c>
      <c r="AB63" s="3">
        <v>2.8</v>
      </c>
      <c r="AC63" s="3">
        <v>2.6</v>
      </c>
      <c r="AD63" s="3">
        <v>2.5</v>
      </c>
      <c r="AE63" s="3" t="s">
        <v>24</v>
      </c>
      <c r="AF63" s="3" t="s">
        <v>24</v>
      </c>
      <c r="AG63" s="3" t="s">
        <v>24</v>
      </c>
      <c r="AH63" s="3" t="s">
        <v>24</v>
      </c>
      <c r="AI63" s="3" t="s">
        <v>24</v>
      </c>
      <c r="AJ63" s="3" t="s">
        <v>24</v>
      </c>
      <c r="AK63" s="3" t="s">
        <v>24</v>
      </c>
      <c r="AL63" s="3">
        <v>91.8</v>
      </c>
      <c r="AM63" s="3">
        <v>60.6</v>
      </c>
      <c r="AN63" s="3">
        <v>117.4</v>
      </c>
      <c r="AO63" s="3">
        <v>83.1</v>
      </c>
      <c r="AP63" s="3">
        <v>96.6</v>
      </c>
      <c r="AQ63" s="3">
        <v>86.8</v>
      </c>
      <c r="AR63" s="3" t="s">
        <v>24</v>
      </c>
      <c r="AS63" s="3">
        <v>8.1</v>
      </c>
      <c r="AT63" s="3">
        <v>14.6</v>
      </c>
      <c r="AU63" s="3">
        <v>5.6</v>
      </c>
      <c r="AV63" s="3">
        <v>21.4</v>
      </c>
      <c r="AW63" s="3">
        <v>0</v>
      </c>
      <c r="AX63" s="3">
        <v>7.6</v>
      </c>
      <c r="AY63" s="3" t="s">
        <v>24</v>
      </c>
      <c r="AZ63" s="3">
        <v>6.8</v>
      </c>
      <c r="BA63" s="3">
        <v>7.9</v>
      </c>
      <c r="BB63" s="3">
        <v>6.3</v>
      </c>
      <c r="BC63" s="3">
        <v>13.9</v>
      </c>
      <c r="BD63" s="3">
        <v>1.1000000000000001</v>
      </c>
      <c r="BE63" s="3">
        <v>2.4</v>
      </c>
      <c r="BF63" s="3" t="s">
        <v>24</v>
      </c>
      <c r="BG63" s="3">
        <v>5.5</v>
      </c>
      <c r="BH63" s="3">
        <v>5.9</v>
      </c>
      <c r="BI63" s="3">
        <v>5.3</v>
      </c>
      <c r="BJ63" s="3">
        <v>10.3</v>
      </c>
      <c r="BK63" s="3">
        <v>-0.3</v>
      </c>
      <c r="BL63" s="3">
        <v>3.9</v>
      </c>
      <c r="BM63" s="3" t="s">
        <v>24</v>
      </c>
      <c r="BN63" s="3" t="s">
        <v>24</v>
      </c>
      <c r="BO63" s="3" t="s">
        <v>24</v>
      </c>
      <c r="BP63" s="3" t="s">
        <v>24</v>
      </c>
      <c r="BQ63" s="3" t="s">
        <v>24</v>
      </c>
      <c r="BR63" s="3" t="s">
        <v>24</v>
      </c>
      <c r="BS63" s="3" t="s">
        <v>24</v>
      </c>
      <c r="BT63" s="3" t="s">
        <v>24</v>
      </c>
    </row>
    <row r="64" spans="1:72" x14ac:dyDescent="0.25">
      <c r="A64" s="1">
        <v>39022</v>
      </c>
      <c r="B64" s="77"/>
      <c r="C64" s="3">
        <v>95.9</v>
      </c>
      <c r="D64" s="3">
        <v>88.9</v>
      </c>
      <c r="E64" s="3">
        <v>96.3</v>
      </c>
      <c r="F64" s="3">
        <v>101.2</v>
      </c>
      <c r="G64" s="3">
        <v>90</v>
      </c>
      <c r="H64" s="3">
        <v>85.1</v>
      </c>
      <c r="I64" s="3">
        <v>99.7</v>
      </c>
      <c r="J64" s="3">
        <v>3.7</v>
      </c>
      <c r="K64" s="3">
        <v>8.9</v>
      </c>
      <c r="L64" s="3">
        <v>3.4</v>
      </c>
      <c r="M64" s="3">
        <v>0.9</v>
      </c>
      <c r="N64" s="3">
        <v>0.9</v>
      </c>
      <c r="O64" s="3">
        <v>4.7</v>
      </c>
      <c r="P64" s="3">
        <v>3.7</v>
      </c>
      <c r="Q64" s="3">
        <v>2.9</v>
      </c>
      <c r="R64" s="3">
        <v>7.4</v>
      </c>
      <c r="S64" s="3">
        <v>2.6</v>
      </c>
      <c r="T64" s="3">
        <v>2</v>
      </c>
      <c r="U64" s="3">
        <v>2.5</v>
      </c>
      <c r="V64" s="3">
        <v>2.6</v>
      </c>
      <c r="W64" s="3">
        <v>2.9</v>
      </c>
      <c r="X64" s="3">
        <v>2.8</v>
      </c>
      <c r="Y64" s="3">
        <v>7.5</v>
      </c>
      <c r="Z64" s="3">
        <v>2.6</v>
      </c>
      <c r="AA64" s="3">
        <v>1.7</v>
      </c>
      <c r="AB64" s="3">
        <v>2.6</v>
      </c>
      <c r="AC64" s="3">
        <v>2.8</v>
      </c>
      <c r="AD64" s="3">
        <v>2.8</v>
      </c>
      <c r="AE64" s="3" t="s">
        <v>24</v>
      </c>
      <c r="AF64" s="3" t="s">
        <v>24</v>
      </c>
      <c r="AG64" s="3" t="s">
        <v>24</v>
      </c>
      <c r="AH64" s="3" t="s">
        <v>24</v>
      </c>
      <c r="AI64" s="3" t="s">
        <v>24</v>
      </c>
      <c r="AJ64" s="3" t="s">
        <v>24</v>
      </c>
      <c r="AK64" s="3" t="s">
        <v>24</v>
      </c>
      <c r="AL64" s="3">
        <v>90.4</v>
      </c>
      <c r="AM64" s="3">
        <v>60.2</v>
      </c>
      <c r="AN64" s="3">
        <v>115.4</v>
      </c>
      <c r="AO64" s="3">
        <v>83.3</v>
      </c>
      <c r="AP64" s="3">
        <v>94.5</v>
      </c>
      <c r="AQ64" s="3">
        <v>83.7</v>
      </c>
      <c r="AR64" s="3" t="s">
        <v>24</v>
      </c>
      <c r="AS64" s="3">
        <v>10.1</v>
      </c>
      <c r="AT64" s="3">
        <v>25.4</v>
      </c>
      <c r="AU64" s="3">
        <v>4.5999999999999996</v>
      </c>
      <c r="AV64" s="3">
        <v>10.5</v>
      </c>
      <c r="AW64" s="3">
        <v>5.9</v>
      </c>
      <c r="AX64" s="3">
        <v>6.7</v>
      </c>
      <c r="AY64" s="3" t="s">
        <v>24</v>
      </c>
      <c r="AZ64" s="3">
        <v>7.1</v>
      </c>
      <c r="BA64" s="3">
        <v>9.4</v>
      </c>
      <c r="BB64" s="3">
        <v>6.2</v>
      </c>
      <c r="BC64" s="3">
        <v>13.5</v>
      </c>
      <c r="BD64" s="3">
        <v>1.5</v>
      </c>
      <c r="BE64" s="3">
        <v>2.8</v>
      </c>
      <c r="BF64" s="3" t="s">
        <v>24</v>
      </c>
      <c r="BG64" s="3">
        <v>6.2</v>
      </c>
      <c r="BH64" s="3">
        <v>8.1</v>
      </c>
      <c r="BI64" s="3">
        <v>5.4</v>
      </c>
      <c r="BJ64" s="3">
        <v>11.3</v>
      </c>
      <c r="BK64" s="3">
        <v>0.6</v>
      </c>
      <c r="BL64" s="3">
        <v>3.7</v>
      </c>
      <c r="BM64" s="3" t="s">
        <v>24</v>
      </c>
      <c r="BN64" s="3" t="s">
        <v>24</v>
      </c>
      <c r="BO64" s="3" t="s">
        <v>24</v>
      </c>
      <c r="BP64" s="3" t="s">
        <v>24</v>
      </c>
      <c r="BQ64" s="3" t="s">
        <v>24</v>
      </c>
      <c r="BR64" s="3" t="s">
        <v>24</v>
      </c>
      <c r="BS64" s="3" t="s">
        <v>24</v>
      </c>
      <c r="BT64" s="3" t="s">
        <v>24</v>
      </c>
    </row>
    <row r="65" spans="1:72" x14ac:dyDescent="0.25">
      <c r="A65" s="1">
        <v>39052</v>
      </c>
      <c r="B65" s="77" t="s">
        <v>118</v>
      </c>
      <c r="C65" s="3">
        <v>87</v>
      </c>
      <c r="D65" s="3">
        <v>89</v>
      </c>
      <c r="E65" s="3">
        <v>86.8</v>
      </c>
      <c r="F65" s="3">
        <v>87.9</v>
      </c>
      <c r="G65" s="3">
        <v>90.7</v>
      </c>
      <c r="H65" s="3">
        <v>80.8</v>
      </c>
      <c r="I65" s="3">
        <v>97.3</v>
      </c>
      <c r="J65" s="3">
        <v>0.4</v>
      </c>
      <c r="K65" s="3">
        <v>8</v>
      </c>
      <c r="L65" s="3">
        <v>-0.1</v>
      </c>
      <c r="M65" s="3">
        <v>-0.6</v>
      </c>
      <c r="N65" s="3">
        <v>-0.1</v>
      </c>
      <c r="O65" s="3">
        <v>2</v>
      </c>
      <c r="P65" s="3">
        <v>2</v>
      </c>
      <c r="Q65" s="3">
        <v>2.7</v>
      </c>
      <c r="R65" s="3">
        <v>7.4</v>
      </c>
      <c r="S65" s="3">
        <v>2.4</v>
      </c>
      <c r="T65" s="3">
        <v>1.8</v>
      </c>
      <c r="U65" s="3">
        <v>2.2999999999999998</v>
      </c>
      <c r="V65" s="3">
        <v>2.6</v>
      </c>
      <c r="W65" s="3">
        <v>2.8</v>
      </c>
      <c r="X65" s="3">
        <v>2.7</v>
      </c>
      <c r="Y65" s="3">
        <v>7.4</v>
      </c>
      <c r="Z65" s="3">
        <v>2.4</v>
      </c>
      <c r="AA65" s="3">
        <v>1.8</v>
      </c>
      <c r="AB65" s="3">
        <v>2.2999999999999998</v>
      </c>
      <c r="AC65" s="3">
        <v>2.6</v>
      </c>
      <c r="AD65" s="3">
        <v>2.8</v>
      </c>
      <c r="AE65" s="3">
        <f t="shared" ref="AE65:AJ65" si="104">(AVERAGE(C63:C65)/AVERAGE(C51:C53)-1)*100</f>
        <v>2.8236156949027924</v>
      </c>
      <c r="AF65" s="3">
        <f t="shared" si="104"/>
        <v>7.1571371451419452</v>
      </c>
      <c r="AG65" s="3">
        <f t="shared" si="104"/>
        <v>2.4799416484317938</v>
      </c>
      <c r="AH65" s="3">
        <f t="shared" si="104"/>
        <v>1.1568560734944056</v>
      </c>
      <c r="AI65" s="3">
        <f t="shared" si="104"/>
        <v>0.48023642408570044</v>
      </c>
      <c r="AJ65" s="3">
        <f t="shared" si="104"/>
        <v>4.3352601156069426</v>
      </c>
      <c r="AK65" s="3">
        <f t="shared" ref="AK65" si="105">(AVERAGE(I63:I65)/AVERAGE(I51:I53)-1)*100</f>
        <v>3.7457044673539608</v>
      </c>
      <c r="AL65" s="3">
        <v>92.3</v>
      </c>
      <c r="AM65" s="3">
        <v>64.2</v>
      </c>
      <c r="AN65" s="3">
        <v>115.5</v>
      </c>
      <c r="AO65" s="3">
        <v>79.400000000000006</v>
      </c>
      <c r="AP65" s="3">
        <v>96.7</v>
      </c>
      <c r="AQ65" s="3">
        <v>75.599999999999994</v>
      </c>
      <c r="AR65" s="3" t="s">
        <v>24</v>
      </c>
      <c r="AS65" s="3">
        <v>9.9</v>
      </c>
      <c r="AT65" s="3">
        <v>27.8</v>
      </c>
      <c r="AU65" s="3">
        <v>3.2</v>
      </c>
      <c r="AV65" s="3">
        <v>13.2</v>
      </c>
      <c r="AW65" s="3">
        <v>8.6999999999999993</v>
      </c>
      <c r="AX65" s="3">
        <v>-4.5</v>
      </c>
      <c r="AY65" s="3" t="s">
        <v>24</v>
      </c>
      <c r="AZ65" s="3">
        <v>7.3</v>
      </c>
      <c r="BA65" s="3">
        <v>10.9</v>
      </c>
      <c r="BB65" s="3">
        <v>5.9</v>
      </c>
      <c r="BC65" s="3">
        <v>13.5</v>
      </c>
      <c r="BD65" s="3">
        <v>2.1</v>
      </c>
      <c r="BE65" s="3">
        <v>2.2000000000000002</v>
      </c>
      <c r="BF65" s="3" t="s">
        <v>24</v>
      </c>
      <c r="BG65" s="3">
        <v>7.3</v>
      </c>
      <c r="BH65" s="3">
        <v>10.9</v>
      </c>
      <c r="BI65" s="3">
        <v>5.9</v>
      </c>
      <c r="BJ65" s="3">
        <v>13.5</v>
      </c>
      <c r="BK65" s="3">
        <v>2.1</v>
      </c>
      <c r="BL65" s="3">
        <v>2.2000000000000002</v>
      </c>
      <c r="BM65" s="3" t="s">
        <v>24</v>
      </c>
      <c r="BN65" s="3">
        <f t="shared" ref="BN65" si="106">(AVERAGE(AL63:AL65)/AVERAGE(AL51:AL53)-1)*100</f>
        <v>9.3625498007968044</v>
      </c>
      <c r="BO65" s="3">
        <f t="shared" ref="BO65" si="107">(AVERAGE(AM63:AM65)/AVERAGE(AM51:AM53)-1)*100</f>
        <v>22.354497354497347</v>
      </c>
      <c r="BP65" s="3">
        <f t="shared" ref="BP65" si="108">(AVERAGE(AN63:AN65)/AVERAGE(AN51:AN53)-1)*100</f>
        <v>4.4691061787642594</v>
      </c>
      <c r="BQ65" s="3">
        <f t="shared" ref="BQ65" si="109">(AVERAGE(AO63:AO65)/AVERAGE(AO51:AO53)-1)*100</f>
        <v>14.806165343297506</v>
      </c>
      <c r="BR65" s="3">
        <f t="shared" ref="BR65:BS65" si="110">(AVERAGE(AP63:AP65)/AVERAGE(AP51:AP53)-1)*100</f>
        <v>4.7307132459970758</v>
      </c>
      <c r="BS65" s="3">
        <f t="shared" si="110"/>
        <v>3.2731850608476831</v>
      </c>
      <c r="BT65" s="3" t="s">
        <v>24</v>
      </c>
    </row>
    <row r="66" spans="1:72" x14ac:dyDescent="0.25">
      <c r="A66" s="1">
        <v>39083</v>
      </c>
      <c r="B66" s="77"/>
      <c r="C66" s="3">
        <v>87</v>
      </c>
      <c r="D66" s="3">
        <v>88.1</v>
      </c>
      <c r="E66" s="3">
        <v>86.9</v>
      </c>
      <c r="F66" s="3">
        <v>86.6</v>
      </c>
      <c r="G66" s="3">
        <v>91.7</v>
      </c>
      <c r="H66" s="3">
        <v>80</v>
      </c>
      <c r="I66" s="3">
        <v>101.9</v>
      </c>
      <c r="J66" s="3">
        <v>4</v>
      </c>
      <c r="K66" s="3">
        <v>5.2</v>
      </c>
      <c r="L66" s="3">
        <v>3.9</v>
      </c>
      <c r="M66" s="3">
        <v>5.7</v>
      </c>
      <c r="N66" s="3">
        <v>1.5</v>
      </c>
      <c r="O66" s="3">
        <v>-0.2</v>
      </c>
      <c r="P66" s="3">
        <v>7.7</v>
      </c>
      <c r="Q66" s="3">
        <v>4</v>
      </c>
      <c r="R66" s="3">
        <v>5.2</v>
      </c>
      <c r="S66" s="3">
        <v>3.9</v>
      </c>
      <c r="T66" s="3">
        <v>5.7</v>
      </c>
      <c r="U66" s="3">
        <v>1.5</v>
      </c>
      <c r="V66" s="3">
        <v>-0.2</v>
      </c>
      <c r="W66" s="3">
        <v>7.7</v>
      </c>
      <c r="X66" s="3">
        <v>2.7</v>
      </c>
      <c r="Y66" s="3">
        <v>6.7</v>
      </c>
      <c r="Z66" s="3">
        <v>2.5</v>
      </c>
      <c r="AA66" s="3">
        <v>2.2000000000000002</v>
      </c>
      <c r="AB66" s="3">
        <v>2</v>
      </c>
      <c r="AC66" s="3">
        <v>2.2000000000000002</v>
      </c>
      <c r="AD66" s="3">
        <v>3.2</v>
      </c>
      <c r="AE66" s="3" t="s">
        <v>24</v>
      </c>
      <c r="AF66" s="3" t="s">
        <v>24</v>
      </c>
      <c r="AG66" s="3" t="s">
        <v>24</v>
      </c>
      <c r="AH66" s="3" t="s">
        <v>24</v>
      </c>
      <c r="AI66" s="3" t="s">
        <v>24</v>
      </c>
      <c r="AJ66" s="3" t="s">
        <v>24</v>
      </c>
      <c r="AK66" s="3" t="s">
        <v>24</v>
      </c>
      <c r="AL66" s="3">
        <v>89.3</v>
      </c>
      <c r="AM66" s="3">
        <v>59.5</v>
      </c>
      <c r="AN66" s="3">
        <v>113.8</v>
      </c>
      <c r="AO66" s="3">
        <v>89</v>
      </c>
      <c r="AP66" s="3">
        <v>92.4</v>
      </c>
      <c r="AQ66" s="3">
        <v>67.3</v>
      </c>
      <c r="AR66" s="3" t="s">
        <v>24</v>
      </c>
      <c r="AS66" s="3">
        <v>3.7</v>
      </c>
      <c r="AT66" s="3">
        <v>20.6</v>
      </c>
      <c r="AU66" s="3">
        <v>-2.2000000000000002</v>
      </c>
      <c r="AV66" s="3">
        <v>10.199999999999999</v>
      </c>
      <c r="AW66" s="3">
        <v>-2.6</v>
      </c>
      <c r="AX66" s="3">
        <v>-14.1</v>
      </c>
      <c r="AY66" s="3" t="s">
        <v>24</v>
      </c>
      <c r="AZ66" s="3">
        <v>3.7</v>
      </c>
      <c r="BA66" s="3">
        <v>20.6</v>
      </c>
      <c r="BB66" s="3">
        <v>-2.2000000000000002</v>
      </c>
      <c r="BC66" s="3">
        <v>10.199999999999999</v>
      </c>
      <c r="BD66" s="3">
        <v>-2.6</v>
      </c>
      <c r="BE66" s="3">
        <v>-14.1</v>
      </c>
      <c r="BF66" s="3" t="s">
        <v>24</v>
      </c>
      <c r="BG66" s="3">
        <v>7.4</v>
      </c>
      <c r="BH66" s="3">
        <v>13.1</v>
      </c>
      <c r="BI66" s="3">
        <v>5.0999999999999996</v>
      </c>
      <c r="BJ66" s="3">
        <v>13.1</v>
      </c>
      <c r="BK66" s="3">
        <v>2.2000000000000002</v>
      </c>
      <c r="BL66" s="3">
        <v>0.2</v>
      </c>
      <c r="BM66" s="3" t="s">
        <v>24</v>
      </c>
      <c r="BN66" s="3" t="s">
        <v>24</v>
      </c>
      <c r="BO66" s="3" t="s">
        <v>24</v>
      </c>
      <c r="BP66" s="3" t="s">
        <v>24</v>
      </c>
      <c r="BQ66" s="3" t="s">
        <v>24</v>
      </c>
      <c r="BR66" s="3" t="s">
        <v>24</v>
      </c>
      <c r="BS66" s="3" t="s">
        <v>24</v>
      </c>
      <c r="BT66" s="3" t="s">
        <v>24</v>
      </c>
    </row>
    <row r="67" spans="1:72" x14ac:dyDescent="0.25">
      <c r="A67" s="1">
        <v>39114</v>
      </c>
      <c r="B67" s="77"/>
      <c r="C67" s="3">
        <v>82.6</v>
      </c>
      <c r="D67" s="3">
        <v>80.8</v>
      </c>
      <c r="E67" s="3">
        <v>82.7</v>
      </c>
      <c r="F67" s="3">
        <v>78.099999999999994</v>
      </c>
      <c r="G67" s="3">
        <v>82.8</v>
      </c>
      <c r="H67" s="3">
        <v>78.099999999999994</v>
      </c>
      <c r="I67" s="3">
        <v>92.4</v>
      </c>
      <c r="J67" s="3">
        <v>3</v>
      </c>
      <c r="K67" s="3">
        <v>6.3</v>
      </c>
      <c r="L67" s="3">
        <v>2.8</v>
      </c>
      <c r="M67" s="3">
        <v>4.7</v>
      </c>
      <c r="N67" s="3">
        <v>1</v>
      </c>
      <c r="O67" s="3">
        <v>4.7</v>
      </c>
      <c r="P67" s="3">
        <v>9.1999999999999993</v>
      </c>
      <c r="Q67" s="3">
        <v>3.5</v>
      </c>
      <c r="R67" s="3">
        <v>5.7</v>
      </c>
      <c r="S67" s="3">
        <v>3.4</v>
      </c>
      <c r="T67" s="3">
        <v>5.2</v>
      </c>
      <c r="U67" s="3">
        <v>1.2</v>
      </c>
      <c r="V67" s="3">
        <v>2.2000000000000002</v>
      </c>
      <c r="W67" s="3">
        <v>8.4</v>
      </c>
      <c r="X67" s="3">
        <v>2.6</v>
      </c>
      <c r="Y67" s="3">
        <v>6.3</v>
      </c>
      <c r="Z67" s="3">
        <v>2.4</v>
      </c>
      <c r="AA67" s="3">
        <v>2.5</v>
      </c>
      <c r="AB67" s="3">
        <v>1.8</v>
      </c>
      <c r="AC67" s="3">
        <v>2.4</v>
      </c>
      <c r="AD67" s="3">
        <v>4.4000000000000004</v>
      </c>
      <c r="AE67" s="3" t="s">
        <v>24</v>
      </c>
      <c r="AF67" s="3" t="s">
        <v>24</v>
      </c>
      <c r="AG67" s="3" t="s">
        <v>24</v>
      </c>
      <c r="AH67" s="3" t="s">
        <v>24</v>
      </c>
      <c r="AI67" s="3" t="s">
        <v>24</v>
      </c>
      <c r="AJ67" s="3" t="s">
        <v>24</v>
      </c>
      <c r="AK67" s="3" t="s">
        <v>24</v>
      </c>
      <c r="AL67" s="3">
        <v>80.3</v>
      </c>
      <c r="AM67" s="3">
        <v>53.4</v>
      </c>
      <c r="AN67" s="3">
        <v>102.4</v>
      </c>
      <c r="AO67" s="3">
        <v>68.5</v>
      </c>
      <c r="AP67" s="3">
        <v>86.8</v>
      </c>
      <c r="AQ67" s="3">
        <v>72.900000000000006</v>
      </c>
      <c r="AR67" s="3" t="s">
        <v>24</v>
      </c>
      <c r="AS67" s="3">
        <v>7.7</v>
      </c>
      <c r="AT67" s="3">
        <v>18.7</v>
      </c>
      <c r="AU67" s="3">
        <v>3.6</v>
      </c>
      <c r="AV67" s="3">
        <v>17.3</v>
      </c>
      <c r="AW67" s="3">
        <v>1.8</v>
      </c>
      <c r="AX67" s="3">
        <v>2.4</v>
      </c>
      <c r="AY67" s="3" t="s">
        <v>24</v>
      </c>
      <c r="AZ67" s="3">
        <v>5.6</v>
      </c>
      <c r="BA67" s="3">
        <v>19.7</v>
      </c>
      <c r="BB67" s="3">
        <v>0.5</v>
      </c>
      <c r="BC67" s="3">
        <v>13.2</v>
      </c>
      <c r="BD67" s="3">
        <v>-0.5</v>
      </c>
      <c r="BE67" s="3">
        <v>-6.2</v>
      </c>
      <c r="BF67" s="3" t="s">
        <v>24</v>
      </c>
      <c r="BG67" s="3">
        <v>7.9</v>
      </c>
      <c r="BH67" s="3">
        <v>15.1</v>
      </c>
      <c r="BI67" s="3">
        <v>5.0999999999999996</v>
      </c>
      <c r="BJ67" s="3">
        <v>13.7</v>
      </c>
      <c r="BK67" s="3">
        <v>2.1</v>
      </c>
      <c r="BL67" s="3">
        <v>0</v>
      </c>
      <c r="BM67" s="3" t="s">
        <v>24</v>
      </c>
      <c r="BN67" s="3" t="s">
        <v>24</v>
      </c>
      <c r="BO67" s="3" t="s">
        <v>24</v>
      </c>
      <c r="BP67" s="3" t="s">
        <v>24</v>
      </c>
      <c r="BQ67" s="3" t="s">
        <v>24</v>
      </c>
      <c r="BR67" s="3" t="s">
        <v>24</v>
      </c>
      <c r="BS67" s="3" t="s">
        <v>24</v>
      </c>
      <c r="BT67" s="3" t="s">
        <v>24</v>
      </c>
    </row>
    <row r="68" spans="1:72" x14ac:dyDescent="0.25">
      <c r="A68" s="1">
        <v>39142</v>
      </c>
      <c r="B68" s="77" t="s">
        <v>119</v>
      </c>
      <c r="C68" s="3">
        <v>96.4</v>
      </c>
      <c r="D68" s="3">
        <v>91</v>
      </c>
      <c r="E68" s="3">
        <v>96.8</v>
      </c>
      <c r="F68" s="3">
        <v>87.5</v>
      </c>
      <c r="G68" s="3">
        <v>91.3</v>
      </c>
      <c r="H68" s="3">
        <v>87.6</v>
      </c>
      <c r="I68" s="3">
        <v>105.6</v>
      </c>
      <c r="J68" s="3">
        <v>4.4000000000000004</v>
      </c>
      <c r="K68" s="3">
        <v>5.6</v>
      </c>
      <c r="L68" s="3">
        <v>4.3</v>
      </c>
      <c r="M68" s="3">
        <v>4.0999999999999996</v>
      </c>
      <c r="N68" s="3">
        <v>-0.2</v>
      </c>
      <c r="O68" s="3">
        <v>6.6</v>
      </c>
      <c r="P68" s="3">
        <v>10.5</v>
      </c>
      <c r="Q68" s="3">
        <v>3.8</v>
      </c>
      <c r="R68" s="3">
        <v>5.7</v>
      </c>
      <c r="S68" s="3">
        <v>3.7</v>
      </c>
      <c r="T68" s="3">
        <v>4.8</v>
      </c>
      <c r="U68" s="3">
        <v>0.8</v>
      </c>
      <c r="V68" s="3">
        <v>3.7</v>
      </c>
      <c r="W68" s="3">
        <v>9.1</v>
      </c>
      <c r="X68" s="3">
        <v>2.5</v>
      </c>
      <c r="Y68" s="3">
        <v>5.7</v>
      </c>
      <c r="Z68" s="3">
        <v>2.4</v>
      </c>
      <c r="AA68" s="3">
        <v>2.6</v>
      </c>
      <c r="AB68" s="3">
        <v>1.5</v>
      </c>
      <c r="AC68" s="3">
        <v>2.7</v>
      </c>
      <c r="AD68" s="3">
        <v>5.5</v>
      </c>
      <c r="AE68" s="3">
        <f t="shared" ref="AE68:AJ68" si="111">(AVERAGE(C66:C68)/AVERAGE(C54:C56)-1)*100</f>
        <v>3.7846273897776062</v>
      </c>
      <c r="AF68" s="3">
        <f t="shared" si="111"/>
        <v>5.6504065040650309</v>
      </c>
      <c r="AG68" s="3">
        <f t="shared" si="111"/>
        <v>3.6979369404437801</v>
      </c>
      <c r="AH68" s="3">
        <f t="shared" si="111"/>
        <v>4.8648648648648596</v>
      </c>
      <c r="AI68" s="3">
        <f t="shared" si="111"/>
        <v>0.71996968548695417</v>
      </c>
      <c r="AJ68" s="3">
        <f t="shared" si="111"/>
        <v>3.6708860759493644</v>
      </c>
      <c r="AK68" s="3">
        <f t="shared" ref="AK68" si="112">(AVERAGE(I66:I68)/AVERAGE(I54:I56)-1)*100</f>
        <v>9.0942160785740143</v>
      </c>
      <c r="AL68" s="3">
        <v>91.1</v>
      </c>
      <c r="AM68" s="3">
        <v>64.599999999999994</v>
      </c>
      <c r="AN68" s="3">
        <v>113</v>
      </c>
      <c r="AO68" s="3">
        <v>75.8</v>
      </c>
      <c r="AP68" s="3">
        <v>91.5</v>
      </c>
      <c r="AQ68" s="3">
        <v>86.2</v>
      </c>
      <c r="AR68" s="3" t="s">
        <v>24</v>
      </c>
      <c r="AS68" s="3">
        <v>4.7</v>
      </c>
      <c r="AT68" s="3">
        <v>32.799999999999997</v>
      </c>
      <c r="AU68" s="3">
        <v>-4.8</v>
      </c>
      <c r="AV68" s="3">
        <v>5.0999999999999996</v>
      </c>
      <c r="AW68" s="3">
        <v>-0.5</v>
      </c>
      <c r="AX68" s="3">
        <v>17.8</v>
      </c>
      <c r="AY68" s="3" t="s">
        <v>24</v>
      </c>
      <c r="AZ68" s="3">
        <v>5.3</v>
      </c>
      <c r="BA68" s="3">
        <v>24.2</v>
      </c>
      <c r="BB68" s="3">
        <v>-1.4</v>
      </c>
      <c r="BC68" s="3">
        <v>10.4</v>
      </c>
      <c r="BD68" s="3">
        <v>-0.5</v>
      </c>
      <c r="BE68" s="3">
        <v>1.6</v>
      </c>
      <c r="BF68" s="3" t="s">
        <v>24</v>
      </c>
      <c r="BG68" s="3">
        <v>8.1</v>
      </c>
      <c r="BH68" s="3">
        <v>18.5</v>
      </c>
      <c r="BI68" s="3">
        <v>4.0999999999999996</v>
      </c>
      <c r="BJ68" s="3">
        <v>13.8</v>
      </c>
      <c r="BK68" s="3">
        <v>2.7</v>
      </c>
      <c r="BL68" s="3">
        <v>1.9</v>
      </c>
      <c r="BM68" s="3" t="s">
        <v>24</v>
      </c>
      <c r="BN68" s="3">
        <f t="shared" ref="BN68" si="113">(AVERAGE(AL66:AL68)/AVERAGE(AL54:AL56)-1)*100</f>
        <v>5.2907915993537946</v>
      </c>
      <c r="BO68" s="3">
        <f t="shared" ref="BO68" si="114">(AVERAGE(AM66:AM68)/AVERAGE(AM54:AM56)-1)*100</f>
        <v>24.125874125874127</v>
      </c>
      <c r="BP68" s="3">
        <f t="shared" ref="BP68" si="115">(AVERAGE(AN66:AN68)/AVERAGE(AN54:AN56)-1)*100</f>
        <v>-1.3780707010185633</v>
      </c>
      <c r="BQ68" s="3">
        <f t="shared" ref="BQ68" si="116">(AVERAGE(AO66:AO68)/AVERAGE(AO54:AO56)-1)*100</f>
        <v>10.464015151515159</v>
      </c>
      <c r="BR68" s="3">
        <f t="shared" ref="BR68:BS68" si="117">(AVERAGE(AP66:AP68)/AVERAGE(AP54:AP56)-1)*100</f>
        <v>-0.55106539309330849</v>
      </c>
      <c r="BS68" s="3">
        <f t="shared" si="117"/>
        <v>1.6614279299505874</v>
      </c>
      <c r="BT68" s="3" t="s">
        <v>24</v>
      </c>
    </row>
    <row r="69" spans="1:72" x14ac:dyDescent="0.25">
      <c r="A69" s="1">
        <v>39173</v>
      </c>
      <c r="B69" s="77"/>
      <c r="C69" s="3">
        <v>90.6</v>
      </c>
      <c r="D69" s="3">
        <v>87.7</v>
      </c>
      <c r="E69" s="3">
        <v>90.8</v>
      </c>
      <c r="F69" s="3">
        <v>82.8</v>
      </c>
      <c r="G69" s="3">
        <v>87.1</v>
      </c>
      <c r="H69" s="3">
        <v>83.5</v>
      </c>
      <c r="I69" s="3">
        <v>100.8</v>
      </c>
      <c r="J69" s="3">
        <v>5.8</v>
      </c>
      <c r="K69" s="3">
        <v>5.5</v>
      </c>
      <c r="L69" s="3">
        <v>5.8</v>
      </c>
      <c r="M69" s="3">
        <v>4.8</v>
      </c>
      <c r="N69" s="3">
        <v>-1.6</v>
      </c>
      <c r="O69" s="3">
        <v>9.6</v>
      </c>
      <c r="P69" s="3">
        <v>7.2</v>
      </c>
      <c r="Q69" s="3">
        <v>4.3</v>
      </c>
      <c r="R69" s="3">
        <v>5.6</v>
      </c>
      <c r="S69" s="3">
        <v>4.2</v>
      </c>
      <c r="T69" s="3">
        <v>4.8</v>
      </c>
      <c r="U69" s="3">
        <v>0.2</v>
      </c>
      <c r="V69" s="3">
        <v>5.0999999999999996</v>
      </c>
      <c r="W69" s="3">
        <v>8.6</v>
      </c>
      <c r="X69" s="3">
        <v>3.1</v>
      </c>
      <c r="Y69" s="3">
        <v>5.8</v>
      </c>
      <c r="Z69" s="3">
        <v>3</v>
      </c>
      <c r="AA69" s="3">
        <v>3.5</v>
      </c>
      <c r="AB69" s="3">
        <v>1</v>
      </c>
      <c r="AC69" s="3">
        <v>3.9</v>
      </c>
      <c r="AD69" s="3">
        <v>6.2</v>
      </c>
      <c r="AE69" s="3" t="s">
        <v>24</v>
      </c>
      <c r="AF69" s="3" t="s">
        <v>24</v>
      </c>
      <c r="AG69" s="3" t="s">
        <v>24</v>
      </c>
      <c r="AH69" s="3" t="s">
        <v>24</v>
      </c>
      <c r="AI69" s="3" t="s">
        <v>24</v>
      </c>
      <c r="AJ69" s="3" t="s">
        <v>24</v>
      </c>
      <c r="AK69" s="3" t="s">
        <v>24</v>
      </c>
      <c r="AL69" s="3">
        <v>83.7</v>
      </c>
      <c r="AM69" s="3">
        <v>56.7</v>
      </c>
      <c r="AN69" s="3">
        <v>105.8</v>
      </c>
      <c r="AO69" s="3">
        <v>60.3</v>
      </c>
      <c r="AP69" s="3">
        <v>88.8</v>
      </c>
      <c r="AQ69" s="3">
        <v>76.2</v>
      </c>
      <c r="AR69" s="3" t="s">
        <v>24</v>
      </c>
      <c r="AS69" s="3">
        <v>1.4</v>
      </c>
      <c r="AT69" s="3">
        <v>9.1999999999999993</v>
      </c>
      <c r="AU69" s="3">
        <v>-1.7</v>
      </c>
      <c r="AV69" s="3">
        <v>5.8</v>
      </c>
      <c r="AW69" s="3">
        <v>0.5</v>
      </c>
      <c r="AX69" s="3">
        <v>3.3</v>
      </c>
      <c r="AY69" s="3" t="s">
        <v>24</v>
      </c>
      <c r="AZ69" s="3">
        <v>4.3</v>
      </c>
      <c r="BA69" s="3">
        <v>20.2</v>
      </c>
      <c r="BB69" s="3">
        <v>-1.5</v>
      </c>
      <c r="BC69" s="3">
        <v>9.4</v>
      </c>
      <c r="BD69" s="3">
        <v>-0.3</v>
      </c>
      <c r="BE69" s="3">
        <v>2</v>
      </c>
      <c r="BF69" s="3" t="s">
        <v>24</v>
      </c>
      <c r="BG69" s="3">
        <v>8.1</v>
      </c>
      <c r="BH69" s="3">
        <v>18.600000000000001</v>
      </c>
      <c r="BI69" s="3">
        <v>4</v>
      </c>
      <c r="BJ69" s="3">
        <v>14</v>
      </c>
      <c r="BK69" s="3">
        <v>3</v>
      </c>
      <c r="BL69" s="3">
        <v>2.7</v>
      </c>
      <c r="BM69" s="3" t="s">
        <v>24</v>
      </c>
      <c r="BN69" s="3" t="s">
        <v>24</v>
      </c>
      <c r="BO69" s="3" t="s">
        <v>24</v>
      </c>
      <c r="BP69" s="3" t="s">
        <v>24</v>
      </c>
      <c r="BQ69" s="3" t="s">
        <v>24</v>
      </c>
      <c r="BR69" s="3" t="s">
        <v>24</v>
      </c>
      <c r="BS69" s="3" t="s">
        <v>24</v>
      </c>
      <c r="BT69" s="3" t="s">
        <v>24</v>
      </c>
    </row>
    <row r="70" spans="1:72" x14ac:dyDescent="0.25">
      <c r="A70" s="1">
        <v>39203</v>
      </c>
      <c r="B70" s="77"/>
      <c r="C70" s="3">
        <v>99.9</v>
      </c>
      <c r="D70" s="3">
        <v>92.6</v>
      </c>
      <c r="E70" s="3">
        <v>100.3</v>
      </c>
      <c r="F70" s="3">
        <v>100.3</v>
      </c>
      <c r="G70" s="3">
        <v>89.7</v>
      </c>
      <c r="H70" s="3">
        <v>88</v>
      </c>
      <c r="I70" s="3">
        <v>106.8</v>
      </c>
      <c r="J70" s="3">
        <v>4.8</v>
      </c>
      <c r="K70" s="3">
        <v>3.2</v>
      </c>
      <c r="L70" s="3">
        <v>4.8</v>
      </c>
      <c r="M70" s="3">
        <v>1.6</v>
      </c>
      <c r="N70" s="3">
        <v>-0.9</v>
      </c>
      <c r="O70" s="3">
        <v>4.0999999999999996</v>
      </c>
      <c r="P70" s="3">
        <v>7.2</v>
      </c>
      <c r="Q70" s="3">
        <v>4.4000000000000004</v>
      </c>
      <c r="R70" s="3">
        <v>5.0999999999999996</v>
      </c>
      <c r="S70" s="3">
        <v>4.4000000000000004</v>
      </c>
      <c r="T70" s="3">
        <v>4.0999999999999996</v>
      </c>
      <c r="U70" s="3">
        <v>-0.1</v>
      </c>
      <c r="V70" s="3">
        <v>4.9000000000000004</v>
      </c>
      <c r="W70" s="3">
        <v>8.3000000000000007</v>
      </c>
      <c r="X70" s="3">
        <v>3.1</v>
      </c>
      <c r="Y70" s="3">
        <v>5.5</v>
      </c>
      <c r="Z70" s="3">
        <v>3</v>
      </c>
      <c r="AA70" s="3">
        <v>3.1</v>
      </c>
      <c r="AB70" s="3">
        <v>0.8</v>
      </c>
      <c r="AC70" s="3">
        <v>3.9</v>
      </c>
      <c r="AD70" s="3">
        <v>6.3</v>
      </c>
      <c r="AE70" s="3" t="s">
        <v>24</v>
      </c>
      <c r="AF70" s="3" t="s">
        <v>24</v>
      </c>
      <c r="AG70" s="3" t="s">
        <v>24</v>
      </c>
      <c r="AH70" s="3" t="s">
        <v>24</v>
      </c>
      <c r="AI70" s="3" t="s">
        <v>24</v>
      </c>
      <c r="AJ70" s="3" t="s">
        <v>24</v>
      </c>
      <c r="AK70" s="3" t="s">
        <v>24</v>
      </c>
      <c r="AL70" s="3">
        <v>89.4</v>
      </c>
      <c r="AM70" s="3">
        <v>63.7</v>
      </c>
      <c r="AN70" s="3">
        <v>110.7</v>
      </c>
      <c r="AO70" s="3">
        <v>78.3</v>
      </c>
      <c r="AP70" s="3">
        <v>82.9</v>
      </c>
      <c r="AQ70" s="3">
        <v>84.1</v>
      </c>
      <c r="AR70" s="3" t="s">
        <v>24</v>
      </c>
      <c r="AS70" s="3">
        <v>1.4</v>
      </c>
      <c r="AT70" s="3">
        <v>9.6999999999999993</v>
      </c>
      <c r="AU70" s="3">
        <v>-2</v>
      </c>
      <c r="AV70" s="3">
        <v>18.399999999999999</v>
      </c>
      <c r="AW70" s="3">
        <v>-15.7</v>
      </c>
      <c r="AX70" s="3">
        <v>3.5</v>
      </c>
      <c r="AY70" s="3" t="s">
        <v>24</v>
      </c>
      <c r="AZ70" s="3">
        <v>3.7</v>
      </c>
      <c r="BA70" s="3">
        <v>17.8</v>
      </c>
      <c r="BB70" s="3">
        <v>-1.6</v>
      </c>
      <c r="BC70" s="3">
        <v>11.2</v>
      </c>
      <c r="BD70" s="3">
        <v>-3.6</v>
      </c>
      <c r="BE70" s="3">
        <v>2.4</v>
      </c>
      <c r="BF70" s="3" t="s">
        <v>24</v>
      </c>
      <c r="BG70" s="3">
        <v>7.9</v>
      </c>
      <c r="BH70" s="3">
        <v>18.5</v>
      </c>
      <c r="BI70" s="3">
        <v>3.7</v>
      </c>
      <c r="BJ70" s="3">
        <v>13.4</v>
      </c>
      <c r="BK70" s="3">
        <v>0.8</v>
      </c>
      <c r="BL70" s="3">
        <v>2.9</v>
      </c>
      <c r="BM70" s="3" t="s">
        <v>24</v>
      </c>
      <c r="BN70" s="3" t="s">
        <v>24</v>
      </c>
      <c r="BO70" s="3" t="s">
        <v>24</v>
      </c>
      <c r="BP70" s="3" t="s">
        <v>24</v>
      </c>
      <c r="BQ70" s="3" t="s">
        <v>24</v>
      </c>
      <c r="BR70" s="3" t="s">
        <v>24</v>
      </c>
      <c r="BS70" s="3" t="s">
        <v>24</v>
      </c>
      <c r="BT70" s="3" t="s">
        <v>24</v>
      </c>
    </row>
    <row r="71" spans="1:72" x14ac:dyDescent="0.25">
      <c r="A71" s="1">
        <v>39234</v>
      </c>
      <c r="B71" s="77" t="s">
        <v>120</v>
      </c>
      <c r="C71" s="3">
        <v>96.9</v>
      </c>
      <c r="D71" s="3">
        <v>91.8</v>
      </c>
      <c r="E71" s="3">
        <v>97.2</v>
      </c>
      <c r="F71" s="3">
        <v>102.4</v>
      </c>
      <c r="G71" s="3">
        <v>91.1</v>
      </c>
      <c r="H71" s="3">
        <v>85.7</v>
      </c>
      <c r="I71" s="3">
        <v>103.2</v>
      </c>
      <c r="J71" s="3">
        <v>6.3</v>
      </c>
      <c r="K71" s="3">
        <v>8.6</v>
      </c>
      <c r="L71" s="3">
        <v>6.2</v>
      </c>
      <c r="M71" s="3">
        <v>0</v>
      </c>
      <c r="N71" s="3">
        <v>5.6</v>
      </c>
      <c r="O71" s="3">
        <v>6.4</v>
      </c>
      <c r="P71" s="3">
        <v>7.6</v>
      </c>
      <c r="Q71" s="3">
        <v>4.7</v>
      </c>
      <c r="R71" s="3">
        <v>5.7</v>
      </c>
      <c r="S71" s="3">
        <v>4.7</v>
      </c>
      <c r="T71" s="3">
        <v>3.3</v>
      </c>
      <c r="U71" s="3">
        <v>0.9</v>
      </c>
      <c r="V71" s="3">
        <v>5.2</v>
      </c>
      <c r="W71" s="3">
        <v>8.1999999999999993</v>
      </c>
      <c r="X71" s="3">
        <v>3.7</v>
      </c>
      <c r="Y71" s="3">
        <v>6.1</v>
      </c>
      <c r="Z71" s="3">
        <v>3.6</v>
      </c>
      <c r="AA71" s="3">
        <v>2.7</v>
      </c>
      <c r="AB71" s="3">
        <v>1.3</v>
      </c>
      <c r="AC71" s="3">
        <v>4.5</v>
      </c>
      <c r="AD71" s="3">
        <v>6.7</v>
      </c>
      <c r="AE71" s="3">
        <f t="shared" ref="AE71:AJ71" si="118">(AVERAGE(C69:C71)/AVERAGE(C57:C59)-1)*100</f>
        <v>5.5841293166788875</v>
      </c>
      <c r="AF71" s="3">
        <f t="shared" si="118"/>
        <v>5.7520404197434871</v>
      </c>
      <c r="AG71" s="3">
        <f t="shared" si="118"/>
        <v>5.6043956043956067</v>
      </c>
      <c r="AH71" s="3">
        <f t="shared" si="118"/>
        <v>1.8915060670949169</v>
      </c>
      <c r="AI71" s="3">
        <f t="shared" si="118"/>
        <v>0.98002261590650619</v>
      </c>
      <c r="AJ71" s="3">
        <f t="shared" si="118"/>
        <v>6.6334991708126179</v>
      </c>
      <c r="AK71" s="3">
        <f t="shared" ref="AK71" si="119">(AVERAGE(I69:I71)/AVERAGE(I57:I59)-1)*100</f>
        <v>7.320441988950277</v>
      </c>
      <c r="AL71" s="3">
        <v>91</v>
      </c>
      <c r="AM71" s="3">
        <v>70.2</v>
      </c>
      <c r="AN71" s="3">
        <v>108.2</v>
      </c>
      <c r="AO71" s="3">
        <v>71.400000000000006</v>
      </c>
      <c r="AP71" s="3">
        <v>94.1</v>
      </c>
      <c r="AQ71" s="3">
        <v>80.400000000000006</v>
      </c>
      <c r="AR71" s="3" t="s">
        <v>24</v>
      </c>
      <c r="AS71" s="3">
        <v>1.9</v>
      </c>
      <c r="AT71" s="3">
        <v>13.2</v>
      </c>
      <c r="AU71" s="3">
        <v>-3.3</v>
      </c>
      <c r="AV71" s="3">
        <v>-2.9</v>
      </c>
      <c r="AW71" s="3">
        <v>-0.5</v>
      </c>
      <c r="AX71" s="3">
        <v>1.7</v>
      </c>
      <c r="AY71" s="3" t="s">
        <v>24</v>
      </c>
      <c r="AZ71" s="3">
        <v>3.4</v>
      </c>
      <c r="BA71" s="3">
        <v>16.899999999999999</v>
      </c>
      <c r="BB71" s="3">
        <v>-1.9</v>
      </c>
      <c r="BC71" s="3">
        <v>8.6999999999999993</v>
      </c>
      <c r="BD71" s="3">
        <v>-3.1</v>
      </c>
      <c r="BE71" s="3">
        <v>2.2000000000000002</v>
      </c>
      <c r="BF71" s="3" t="s">
        <v>24</v>
      </c>
      <c r="BG71" s="3">
        <v>6.6</v>
      </c>
      <c r="BH71" s="3">
        <v>17.899999999999999</v>
      </c>
      <c r="BI71" s="3">
        <v>2.2000000000000002</v>
      </c>
      <c r="BJ71" s="3">
        <v>11.3</v>
      </c>
      <c r="BK71" s="3">
        <v>0.3</v>
      </c>
      <c r="BL71" s="3">
        <v>3.1</v>
      </c>
      <c r="BM71" s="3" t="s">
        <v>24</v>
      </c>
      <c r="BN71" s="3">
        <f t="shared" ref="BN71" si="120">(AVERAGE(AL69:AL71)/AVERAGE(AL57:AL59)-1)*100</f>
        <v>1.5769230769230758</v>
      </c>
      <c r="BO71" s="3">
        <f t="shared" ref="BO71" si="121">(AVERAGE(AM69:AM71)/AVERAGE(AM57:AM59)-1)*100</f>
        <v>10.749564206856487</v>
      </c>
      <c r="BP71" s="3">
        <f t="shared" ref="BP71" si="122">(AVERAGE(AN69:AN71)/AVERAGE(AN57:AN59)-1)*100</f>
        <v>-2.3164861612514964</v>
      </c>
      <c r="BQ71" s="3">
        <f t="shared" ref="BQ71" si="123">(AVERAGE(AO69:AO71)/AVERAGE(AO57:AO59)-1)*100</f>
        <v>6.815869786368256</v>
      </c>
      <c r="BR71" s="3">
        <f t="shared" ref="BR71:BS71" si="124">(AVERAGE(AP69:AP71)/AVERAGE(AP57:AP59)-1)*100</f>
        <v>-5.5101315321720694</v>
      </c>
      <c r="BS71" s="3">
        <f t="shared" si="124"/>
        <v>2.8193079880393102</v>
      </c>
      <c r="BT71" s="3" t="s">
        <v>24</v>
      </c>
    </row>
    <row r="72" spans="1:72" x14ac:dyDescent="0.25">
      <c r="A72" s="1">
        <v>39264</v>
      </c>
      <c r="B72" s="77"/>
      <c r="C72" s="3">
        <v>99.8</v>
      </c>
      <c r="D72" s="3">
        <v>96</v>
      </c>
      <c r="E72" s="3">
        <v>100.1</v>
      </c>
      <c r="F72" s="3">
        <v>106</v>
      </c>
      <c r="G72" s="3">
        <v>93.8</v>
      </c>
      <c r="H72" s="3">
        <v>89.6</v>
      </c>
      <c r="I72" s="3">
        <v>106.6</v>
      </c>
      <c r="J72" s="3">
        <v>6.5</v>
      </c>
      <c r="K72" s="3">
        <v>7.2</v>
      </c>
      <c r="L72" s="3">
        <v>6.4</v>
      </c>
      <c r="M72" s="3">
        <v>-1.3</v>
      </c>
      <c r="N72" s="3">
        <v>3.4</v>
      </c>
      <c r="O72" s="3">
        <v>7.5</v>
      </c>
      <c r="P72" s="3">
        <v>4</v>
      </c>
      <c r="Q72" s="3">
        <v>5</v>
      </c>
      <c r="R72" s="3">
        <v>5.9</v>
      </c>
      <c r="S72" s="3">
        <v>4.9000000000000004</v>
      </c>
      <c r="T72" s="3">
        <v>2.5</v>
      </c>
      <c r="U72" s="3">
        <v>1.2</v>
      </c>
      <c r="V72" s="3">
        <v>5.5</v>
      </c>
      <c r="W72" s="3">
        <v>7.6</v>
      </c>
      <c r="X72" s="3">
        <v>4</v>
      </c>
      <c r="Y72" s="3">
        <v>6.1</v>
      </c>
      <c r="Z72" s="3">
        <v>3.8</v>
      </c>
      <c r="AA72" s="3">
        <v>2.1</v>
      </c>
      <c r="AB72" s="3">
        <v>1.5</v>
      </c>
      <c r="AC72" s="3">
        <v>4.8</v>
      </c>
      <c r="AD72" s="3">
        <v>6.1</v>
      </c>
      <c r="AE72" s="3" t="s">
        <v>24</v>
      </c>
      <c r="AF72" s="3" t="s">
        <v>24</v>
      </c>
      <c r="AG72" s="3" t="s">
        <v>24</v>
      </c>
      <c r="AH72" s="3" t="s">
        <v>24</v>
      </c>
      <c r="AI72" s="3" t="s">
        <v>24</v>
      </c>
      <c r="AJ72" s="3" t="s">
        <v>24</v>
      </c>
      <c r="AK72" s="3" t="s">
        <v>24</v>
      </c>
      <c r="AL72" s="3">
        <v>95.7</v>
      </c>
      <c r="AM72" s="3">
        <v>69.900000000000006</v>
      </c>
      <c r="AN72" s="3">
        <v>117</v>
      </c>
      <c r="AO72" s="3">
        <v>84.5</v>
      </c>
      <c r="AP72" s="3">
        <v>98.8</v>
      </c>
      <c r="AQ72" s="3">
        <v>82.2</v>
      </c>
      <c r="AR72" s="3" t="s">
        <v>24</v>
      </c>
      <c r="AS72" s="3">
        <v>5.8</v>
      </c>
      <c r="AT72" s="3">
        <v>10.1</v>
      </c>
      <c r="AU72" s="3">
        <v>3.8</v>
      </c>
      <c r="AV72" s="3">
        <v>30.9</v>
      </c>
      <c r="AW72" s="3">
        <v>3.9</v>
      </c>
      <c r="AX72" s="3">
        <v>-4.2</v>
      </c>
      <c r="AY72" s="3" t="s">
        <v>24</v>
      </c>
      <c r="AZ72" s="3">
        <v>3.8</v>
      </c>
      <c r="BA72" s="3">
        <v>15.7</v>
      </c>
      <c r="BB72" s="3">
        <v>-1</v>
      </c>
      <c r="BC72" s="3">
        <v>11.7</v>
      </c>
      <c r="BD72" s="3">
        <v>-2</v>
      </c>
      <c r="BE72" s="3">
        <v>1.2</v>
      </c>
      <c r="BF72" s="3" t="s">
        <v>24</v>
      </c>
      <c r="BG72" s="3">
        <v>5.6</v>
      </c>
      <c r="BH72" s="3">
        <v>16.5</v>
      </c>
      <c r="BI72" s="3">
        <v>1.2</v>
      </c>
      <c r="BJ72" s="3">
        <v>13.1</v>
      </c>
      <c r="BK72" s="3">
        <v>0.3</v>
      </c>
      <c r="BL72" s="3">
        <v>2.5</v>
      </c>
      <c r="BM72" s="3" t="s">
        <v>24</v>
      </c>
      <c r="BN72" s="3" t="s">
        <v>24</v>
      </c>
      <c r="BO72" s="3" t="s">
        <v>24</v>
      </c>
      <c r="BP72" s="3" t="s">
        <v>24</v>
      </c>
      <c r="BQ72" s="3" t="s">
        <v>24</v>
      </c>
      <c r="BR72" s="3" t="s">
        <v>24</v>
      </c>
      <c r="BS72" s="3" t="s">
        <v>24</v>
      </c>
      <c r="BT72" s="3" t="s">
        <v>24</v>
      </c>
    </row>
    <row r="73" spans="1:72" x14ac:dyDescent="0.25">
      <c r="A73" s="1">
        <v>39295</v>
      </c>
      <c r="B73" s="77"/>
      <c r="C73" s="3">
        <v>104.9</v>
      </c>
      <c r="D73" s="3">
        <v>95.9</v>
      </c>
      <c r="E73" s="3">
        <v>105.5</v>
      </c>
      <c r="F73" s="3">
        <v>115.5</v>
      </c>
      <c r="G73" s="3">
        <v>91.6</v>
      </c>
      <c r="H73" s="3">
        <v>91.6</v>
      </c>
      <c r="I73" s="3">
        <v>108.6</v>
      </c>
      <c r="J73" s="3">
        <v>6.5</v>
      </c>
      <c r="K73" s="3">
        <v>6.8</v>
      </c>
      <c r="L73" s="3">
        <v>6.4</v>
      </c>
      <c r="M73" s="3">
        <v>2.9</v>
      </c>
      <c r="N73" s="3">
        <v>1.1000000000000001</v>
      </c>
      <c r="O73" s="3">
        <v>4.8</v>
      </c>
      <c r="P73" s="3">
        <v>4</v>
      </c>
      <c r="Q73" s="3">
        <v>5.2</v>
      </c>
      <c r="R73" s="3">
        <v>6</v>
      </c>
      <c r="S73" s="3">
        <v>5.0999999999999996</v>
      </c>
      <c r="T73" s="3">
        <v>2.6</v>
      </c>
      <c r="U73" s="3">
        <v>1.2</v>
      </c>
      <c r="V73" s="3">
        <v>5.4</v>
      </c>
      <c r="W73" s="3">
        <v>7.1</v>
      </c>
      <c r="X73" s="3">
        <v>4.3</v>
      </c>
      <c r="Y73" s="3">
        <v>6.2</v>
      </c>
      <c r="Z73" s="3">
        <v>4.0999999999999996</v>
      </c>
      <c r="AA73" s="3">
        <v>2.1</v>
      </c>
      <c r="AB73" s="3">
        <v>1.2</v>
      </c>
      <c r="AC73" s="3">
        <v>5</v>
      </c>
      <c r="AD73" s="3">
        <v>6</v>
      </c>
      <c r="AE73" s="3" t="s">
        <v>24</v>
      </c>
      <c r="AF73" s="3" t="s">
        <v>24</v>
      </c>
      <c r="AG73" s="3" t="s">
        <v>24</v>
      </c>
      <c r="AH73" s="3" t="s">
        <v>24</v>
      </c>
      <c r="AI73" s="3" t="s">
        <v>24</v>
      </c>
      <c r="AJ73" s="3" t="s">
        <v>24</v>
      </c>
      <c r="AK73" s="3" t="s">
        <v>24</v>
      </c>
      <c r="AL73" s="3">
        <v>104.1</v>
      </c>
      <c r="AM73" s="3">
        <v>71.3</v>
      </c>
      <c r="AN73" s="3">
        <v>131.1</v>
      </c>
      <c r="AO73" s="3">
        <v>92</v>
      </c>
      <c r="AP73" s="3">
        <v>96.9</v>
      </c>
      <c r="AQ73" s="3">
        <v>89.1</v>
      </c>
      <c r="AR73" s="3" t="s">
        <v>24</v>
      </c>
      <c r="AS73" s="3">
        <v>23.9</v>
      </c>
      <c r="AT73" s="3">
        <v>15.7</v>
      </c>
      <c r="AU73" s="3">
        <v>28</v>
      </c>
      <c r="AV73" s="3">
        <v>22.6</v>
      </c>
      <c r="AW73" s="3">
        <v>52.2</v>
      </c>
      <c r="AX73" s="3">
        <v>0.1</v>
      </c>
      <c r="AY73" s="3" t="s">
        <v>24</v>
      </c>
      <c r="AZ73" s="3">
        <v>6.2</v>
      </c>
      <c r="BA73" s="3">
        <v>15.7</v>
      </c>
      <c r="BB73" s="3">
        <v>2.2999999999999998</v>
      </c>
      <c r="BC73" s="3">
        <v>13.2</v>
      </c>
      <c r="BD73" s="3">
        <v>2.8</v>
      </c>
      <c r="BE73" s="3">
        <v>1.1000000000000001</v>
      </c>
      <c r="BF73" s="3" t="s">
        <v>24</v>
      </c>
      <c r="BG73" s="3">
        <v>7.5</v>
      </c>
      <c r="BH73" s="3">
        <v>17</v>
      </c>
      <c r="BI73" s="3">
        <v>3.6</v>
      </c>
      <c r="BJ73" s="3">
        <v>14.3</v>
      </c>
      <c r="BK73" s="3">
        <v>4.4000000000000004</v>
      </c>
      <c r="BL73" s="3">
        <v>2</v>
      </c>
      <c r="BM73" s="3" t="s">
        <v>24</v>
      </c>
      <c r="BN73" s="3" t="s">
        <v>24</v>
      </c>
      <c r="BO73" s="3" t="s">
        <v>24</v>
      </c>
      <c r="BP73" s="3" t="s">
        <v>24</v>
      </c>
      <c r="BQ73" s="3" t="s">
        <v>24</v>
      </c>
      <c r="BR73" s="3" t="s">
        <v>24</v>
      </c>
      <c r="BS73" s="3" t="s">
        <v>24</v>
      </c>
      <c r="BT73" s="3" t="s">
        <v>24</v>
      </c>
    </row>
    <row r="74" spans="1:72" x14ac:dyDescent="0.25">
      <c r="A74" s="1">
        <v>39326</v>
      </c>
      <c r="B74" s="77" t="s">
        <v>121</v>
      </c>
      <c r="C74" s="3">
        <v>98.4</v>
      </c>
      <c r="D74" s="3">
        <v>91.1</v>
      </c>
      <c r="E74" s="3">
        <v>98.8</v>
      </c>
      <c r="F74" s="3">
        <v>108.6</v>
      </c>
      <c r="G74" s="3">
        <v>83.5</v>
      </c>
      <c r="H74" s="3">
        <v>86.3</v>
      </c>
      <c r="I74" s="3">
        <v>105.4</v>
      </c>
      <c r="J74" s="3">
        <v>5.5</v>
      </c>
      <c r="K74" s="3">
        <v>4</v>
      </c>
      <c r="L74" s="3">
        <v>5.6</v>
      </c>
      <c r="M74" s="3">
        <v>1.1000000000000001</v>
      </c>
      <c r="N74" s="3">
        <v>-7.1</v>
      </c>
      <c r="O74" s="3">
        <v>2.2000000000000002</v>
      </c>
      <c r="P74" s="3">
        <v>3.4</v>
      </c>
      <c r="Q74" s="3">
        <v>5.2</v>
      </c>
      <c r="R74" s="3">
        <v>5.8</v>
      </c>
      <c r="S74" s="3">
        <v>5.2</v>
      </c>
      <c r="T74" s="3">
        <v>2.4</v>
      </c>
      <c r="U74" s="3">
        <v>0.3</v>
      </c>
      <c r="V74" s="3">
        <v>5.0999999999999996</v>
      </c>
      <c r="W74" s="3">
        <v>6.7</v>
      </c>
      <c r="X74" s="3">
        <v>4.5999999999999996</v>
      </c>
      <c r="Y74" s="3">
        <v>6.2</v>
      </c>
      <c r="Z74" s="3">
        <v>4.5</v>
      </c>
      <c r="AA74" s="3">
        <v>2.1</v>
      </c>
      <c r="AB74" s="3">
        <v>0.3</v>
      </c>
      <c r="AC74" s="3">
        <v>4.9000000000000004</v>
      </c>
      <c r="AD74" s="3">
        <v>5.9</v>
      </c>
      <c r="AE74" s="3">
        <f t="shared" ref="AE74:AJ74" si="125">(AVERAGE(C72:C74)/AVERAGE(C60:C62)-1)*100</f>
        <v>6.1274509803921795</v>
      </c>
      <c r="AF74" s="3">
        <f t="shared" si="125"/>
        <v>5.9925093632958726</v>
      </c>
      <c r="AG74" s="3">
        <f t="shared" si="125"/>
        <v>6.1737007324729642</v>
      </c>
      <c r="AH74" s="3">
        <f t="shared" si="125"/>
        <v>0.91715071843472273</v>
      </c>
      <c r="AI74" s="3">
        <f t="shared" si="125"/>
        <v>-0.81150866838806124</v>
      </c>
      <c r="AJ74" s="3">
        <f t="shared" si="125"/>
        <v>4.8608388867110941</v>
      </c>
      <c r="AK74" s="3">
        <f t="shared" ref="AK74" si="126">(AVERAGE(I72:I74)/AVERAGE(I60:I62)-1)*100</f>
        <v>3.8212435233160758</v>
      </c>
      <c r="AL74" s="3">
        <v>89.9</v>
      </c>
      <c r="AM74" s="3">
        <v>67.5</v>
      </c>
      <c r="AN74" s="3">
        <v>108.4</v>
      </c>
      <c r="AO74" s="3">
        <v>60.7</v>
      </c>
      <c r="AP74" s="3">
        <v>70.7</v>
      </c>
      <c r="AQ74" s="3">
        <v>83.3</v>
      </c>
      <c r="AR74" s="3" t="s">
        <v>24</v>
      </c>
      <c r="AS74" s="3">
        <v>-1.7</v>
      </c>
      <c r="AT74" s="3">
        <v>12.5</v>
      </c>
      <c r="AU74" s="3">
        <v>-7.7</v>
      </c>
      <c r="AV74" s="3">
        <v>-22.2</v>
      </c>
      <c r="AW74" s="3">
        <v>-26.5</v>
      </c>
      <c r="AX74" s="3">
        <v>-2.6</v>
      </c>
      <c r="AY74" s="3" t="s">
        <v>24</v>
      </c>
      <c r="AZ74" s="3">
        <v>5.3</v>
      </c>
      <c r="BA74" s="3">
        <v>15.3</v>
      </c>
      <c r="BB74" s="3">
        <v>1.2</v>
      </c>
      <c r="BC74" s="3">
        <v>8.8000000000000007</v>
      </c>
      <c r="BD74" s="3">
        <v>-0.7</v>
      </c>
      <c r="BE74" s="3">
        <v>0.6</v>
      </c>
      <c r="BF74" s="3" t="s">
        <v>24</v>
      </c>
      <c r="BG74" s="3">
        <v>6.3</v>
      </c>
      <c r="BH74" s="3">
        <v>17</v>
      </c>
      <c r="BI74" s="3">
        <v>2</v>
      </c>
      <c r="BJ74" s="3">
        <v>10.3</v>
      </c>
      <c r="BK74" s="3">
        <v>0.7</v>
      </c>
      <c r="BL74" s="3">
        <v>1.3</v>
      </c>
      <c r="BM74" s="3" t="s">
        <v>24</v>
      </c>
      <c r="BN74" s="3">
        <f t="shared" ref="BN74" si="127">(AVERAGE(AL72:AL74)/AVERAGE(AL60:AL62)-1)*100</f>
        <v>8.909774436090224</v>
      </c>
      <c r="BO74" s="3">
        <f t="shared" ref="BO74" si="128">(AVERAGE(AM72:AM74)/AVERAGE(AM60:AM62)-1)*100</f>
        <v>12.749864937871425</v>
      </c>
      <c r="BP74" s="3">
        <f t="shared" ref="BP74" si="129">(AVERAGE(AN72:AN74)/AVERAGE(AN60:AN62)-1)*100</f>
        <v>7.2180451127819456</v>
      </c>
      <c r="BQ74" s="3">
        <f t="shared" ref="BQ74" si="130">(AVERAGE(AO72:AO74)/AVERAGE(AO60:AO62)-1)*100</f>
        <v>9.007352941176471</v>
      </c>
      <c r="BR74" s="3">
        <f t="shared" ref="BR74:BS74" si="131">(AVERAGE(AP72:AP74)/AVERAGE(AP60:AP62)-1)*100</f>
        <v>4.5115731659474356</v>
      </c>
      <c r="BS74" s="3">
        <f t="shared" si="131"/>
        <v>-2.1897810218977964</v>
      </c>
      <c r="BT74" s="3" t="s">
        <v>24</v>
      </c>
    </row>
    <row r="75" spans="1:72" x14ac:dyDescent="0.25">
      <c r="A75" s="1">
        <v>39356</v>
      </c>
      <c r="B75" s="77"/>
      <c r="C75" s="3">
        <v>107.8</v>
      </c>
      <c r="D75" s="3">
        <v>93.9</v>
      </c>
      <c r="E75" s="3">
        <v>108.7</v>
      </c>
      <c r="F75" s="3">
        <v>115.4</v>
      </c>
      <c r="G75" s="3">
        <v>94.4</v>
      </c>
      <c r="H75" s="3">
        <v>94</v>
      </c>
      <c r="I75" s="3">
        <v>111.3</v>
      </c>
      <c r="J75" s="3">
        <v>10.6</v>
      </c>
      <c r="K75" s="3">
        <v>4.0999999999999996</v>
      </c>
      <c r="L75" s="3">
        <v>11</v>
      </c>
      <c r="M75" s="3">
        <v>6.6</v>
      </c>
      <c r="N75" s="3">
        <v>3.4</v>
      </c>
      <c r="O75" s="3">
        <v>8.3000000000000007</v>
      </c>
      <c r="P75" s="3">
        <v>6.1</v>
      </c>
      <c r="Q75" s="3">
        <v>5.8</v>
      </c>
      <c r="R75" s="3">
        <v>5.6</v>
      </c>
      <c r="S75" s="3">
        <v>5.8</v>
      </c>
      <c r="T75" s="3">
        <v>2.9</v>
      </c>
      <c r="U75" s="3">
        <v>0.6</v>
      </c>
      <c r="V75" s="3">
        <v>5.4</v>
      </c>
      <c r="W75" s="3">
        <v>6.6</v>
      </c>
      <c r="X75" s="3">
        <v>5.2</v>
      </c>
      <c r="Y75" s="3">
        <v>6.1</v>
      </c>
      <c r="Z75" s="3">
        <v>5.0999999999999996</v>
      </c>
      <c r="AA75" s="3">
        <v>2.4</v>
      </c>
      <c r="AB75" s="3">
        <v>0.6</v>
      </c>
      <c r="AC75" s="3">
        <v>5.0999999999999996</v>
      </c>
      <c r="AD75" s="3">
        <v>6</v>
      </c>
      <c r="AE75" s="3" t="s">
        <v>24</v>
      </c>
      <c r="AF75" s="3" t="s">
        <v>24</v>
      </c>
      <c r="AG75" s="3" t="s">
        <v>24</v>
      </c>
      <c r="AH75" s="3" t="s">
        <v>24</v>
      </c>
      <c r="AI75" s="3" t="s">
        <v>24</v>
      </c>
      <c r="AJ75" s="3" t="s">
        <v>24</v>
      </c>
      <c r="AK75" s="3" t="s">
        <v>24</v>
      </c>
      <c r="AL75" s="3">
        <v>101.2</v>
      </c>
      <c r="AM75" s="3">
        <v>69</v>
      </c>
      <c r="AN75" s="3">
        <v>127.7</v>
      </c>
      <c r="AO75" s="3">
        <v>78.2</v>
      </c>
      <c r="AP75" s="3">
        <v>87.2</v>
      </c>
      <c r="AQ75" s="3">
        <v>87.6</v>
      </c>
      <c r="AR75" s="3" t="s">
        <v>24</v>
      </c>
      <c r="AS75" s="3">
        <v>10.199999999999999</v>
      </c>
      <c r="AT75" s="3">
        <v>13.8</v>
      </c>
      <c r="AU75" s="3">
        <v>8.6999999999999993</v>
      </c>
      <c r="AV75" s="3">
        <v>-5.9</v>
      </c>
      <c r="AW75" s="3">
        <v>-9.8000000000000007</v>
      </c>
      <c r="AX75" s="3">
        <v>0.9</v>
      </c>
      <c r="AY75" s="3" t="s">
        <v>24</v>
      </c>
      <c r="AZ75" s="3">
        <v>5.8</v>
      </c>
      <c r="BA75" s="3">
        <v>15.2</v>
      </c>
      <c r="BB75" s="3">
        <v>2</v>
      </c>
      <c r="BC75" s="3">
        <v>7.1</v>
      </c>
      <c r="BD75" s="3">
        <v>-1.6</v>
      </c>
      <c r="BE75" s="3">
        <v>0.7</v>
      </c>
      <c r="BF75" s="3" t="s">
        <v>24</v>
      </c>
      <c r="BG75" s="3">
        <v>6.5</v>
      </c>
      <c r="BH75" s="3">
        <v>16.899999999999999</v>
      </c>
      <c r="BI75" s="3">
        <v>2.2999999999999998</v>
      </c>
      <c r="BJ75" s="3">
        <v>7.9</v>
      </c>
      <c r="BK75" s="3">
        <v>-0.2</v>
      </c>
      <c r="BL75" s="3">
        <v>0.7</v>
      </c>
      <c r="BM75" s="3" t="s">
        <v>24</v>
      </c>
      <c r="BN75" s="3" t="s">
        <v>24</v>
      </c>
      <c r="BO75" s="3" t="s">
        <v>24</v>
      </c>
      <c r="BP75" s="3" t="s">
        <v>24</v>
      </c>
      <c r="BQ75" s="3" t="s">
        <v>24</v>
      </c>
      <c r="BR75" s="3" t="s">
        <v>24</v>
      </c>
      <c r="BS75" s="3" t="s">
        <v>24</v>
      </c>
      <c r="BT75" s="3" t="s">
        <v>24</v>
      </c>
    </row>
    <row r="76" spans="1:72" x14ac:dyDescent="0.25">
      <c r="A76" s="1">
        <v>39387</v>
      </c>
      <c r="B76" s="77"/>
      <c r="C76" s="3">
        <v>102.4</v>
      </c>
      <c r="D76" s="3">
        <v>92</v>
      </c>
      <c r="E76" s="3">
        <v>103.1</v>
      </c>
      <c r="F76" s="3">
        <v>101.5</v>
      </c>
      <c r="G76" s="3">
        <v>91.6</v>
      </c>
      <c r="H76" s="3">
        <v>89.3</v>
      </c>
      <c r="I76" s="3">
        <v>107.3</v>
      </c>
      <c r="J76" s="3">
        <v>6.8</v>
      </c>
      <c r="K76" s="3">
        <v>3.5</v>
      </c>
      <c r="L76" s="3">
        <v>7</v>
      </c>
      <c r="M76" s="3">
        <v>0.2</v>
      </c>
      <c r="N76" s="3">
        <v>1.7</v>
      </c>
      <c r="O76" s="3">
        <v>5</v>
      </c>
      <c r="P76" s="3">
        <v>7.6</v>
      </c>
      <c r="Q76" s="3">
        <v>5.9</v>
      </c>
      <c r="R76" s="3">
        <v>5.4</v>
      </c>
      <c r="S76" s="3">
        <v>5.9</v>
      </c>
      <c r="T76" s="3">
        <v>2.6</v>
      </c>
      <c r="U76" s="3">
        <v>0.7</v>
      </c>
      <c r="V76" s="3">
        <v>5.4</v>
      </c>
      <c r="W76" s="3">
        <v>6.7</v>
      </c>
      <c r="X76" s="3">
        <v>5.5</v>
      </c>
      <c r="Y76" s="3">
        <v>5.6</v>
      </c>
      <c r="Z76" s="3">
        <v>5.5</v>
      </c>
      <c r="AA76" s="3">
        <v>2.4</v>
      </c>
      <c r="AB76" s="3">
        <v>0.6</v>
      </c>
      <c r="AC76" s="3">
        <v>5.0999999999999996</v>
      </c>
      <c r="AD76" s="3">
        <v>6.3</v>
      </c>
      <c r="AE76" s="3" t="s">
        <v>24</v>
      </c>
      <c r="AF76" s="3" t="s">
        <v>24</v>
      </c>
      <c r="AG76" s="3" t="s">
        <v>24</v>
      </c>
      <c r="AH76" s="3" t="s">
        <v>24</v>
      </c>
      <c r="AI76" s="3" t="s">
        <v>24</v>
      </c>
      <c r="AJ76" s="3" t="s">
        <v>24</v>
      </c>
      <c r="AK76" s="3" t="s">
        <v>24</v>
      </c>
      <c r="AL76" s="3">
        <v>102.4</v>
      </c>
      <c r="AM76" s="3">
        <v>66.5</v>
      </c>
      <c r="AN76" s="3">
        <v>132</v>
      </c>
      <c r="AO76" s="3">
        <v>78.7</v>
      </c>
      <c r="AP76" s="3">
        <v>90.7</v>
      </c>
      <c r="AQ76" s="3">
        <v>84.5</v>
      </c>
      <c r="AR76" s="3" t="s">
        <v>24</v>
      </c>
      <c r="AS76" s="3">
        <v>13.2</v>
      </c>
      <c r="AT76" s="3">
        <v>10.5</v>
      </c>
      <c r="AU76" s="3">
        <v>14.4</v>
      </c>
      <c r="AV76" s="3">
        <v>-5.5</v>
      </c>
      <c r="AW76" s="3">
        <v>-4</v>
      </c>
      <c r="AX76" s="3">
        <v>0.9</v>
      </c>
      <c r="AY76" s="3" t="s">
        <v>24</v>
      </c>
      <c r="AZ76" s="3">
        <v>6.5</v>
      </c>
      <c r="BA76" s="3">
        <v>14.7</v>
      </c>
      <c r="BB76" s="3">
        <v>3.1</v>
      </c>
      <c r="BC76" s="3">
        <v>5.7</v>
      </c>
      <c r="BD76" s="3">
        <v>-1.9</v>
      </c>
      <c r="BE76" s="3">
        <v>0.7</v>
      </c>
      <c r="BF76" s="3" t="s">
        <v>24</v>
      </c>
      <c r="BG76" s="3">
        <v>6.8</v>
      </c>
      <c r="BH76" s="3">
        <v>15.7</v>
      </c>
      <c r="BI76" s="3">
        <v>3.1</v>
      </c>
      <c r="BJ76" s="3">
        <v>6.3</v>
      </c>
      <c r="BK76" s="3">
        <v>-1</v>
      </c>
      <c r="BL76" s="3">
        <v>0.3</v>
      </c>
      <c r="BM76" s="3" t="s">
        <v>24</v>
      </c>
      <c r="BN76" s="3" t="s">
        <v>24</v>
      </c>
      <c r="BO76" s="3" t="s">
        <v>24</v>
      </c>
      <c r="BP76" s="3" t="s">
        <v>24</v>
      </c>
      <c r="BQ76" s="3" t="s">
        <v>24</v>
      </c>
      <c r="BR76" s="3" t="s">
        <v>24</v>
      </c>
      <c r="BS76" s="3" t="s">
        <v>24</v>
      </c>
      <c r="BT76" s="3" t="s">
        <v>24</v>
      </c>
    </row>
    <row r="77" spans="1:72" x14ac:dyDescent="0.25">
      <c r="A77" s="1">
        <v>39417</v>
      </c>
      <c r="B77" s="77" t="s">
        <v>122</v>
      </c>
      <c r="C77" s="3">
        <v>92.6</v>
      </c>
      <c r="D77" s="3">
        <v>98.6</v>
      </c>
      <c r="E77" s="3">
        <v>92.3</v>
      </c>
      <c r="F77" s="3">
        <v>89.7</v>
      </c>
      <c r="G77" s="3">
        <v>93.1</v>
      </c>
      <c r="H77" s="3">
        <v>84.2</v>
      </c>
      <c r="I77" s="3">
        <v>104.5</v>
      </c>
      <c r="J77" s="3">
        <v>6.5</v>
      </c>
      <c r="K77" s="3">
        <v>10.7</v>
      </c>
      <c r="L77" s="3">
        <v>6.2</v>
      </c>
      <c r="M77" s="3">
        <v>2</v>
      </c>
      <c r="N77" s="3">
        <v>2.6</v>
      </c>
      <c r="O77" s="3">
        <v>4.2</v>
      </c>
      <c r="P77" s="3">
        <v>7.4</v>
      </c>
      <c r="Q77" s="3">
        <v>6</v>
      </c>
      <c r="R77" s="3">
        <v>5.9</v>
      </c>
      <c r="S77" s="3">
        <v>6</v>
      </c>
      <c r="T77" s="3">
        <v>2.6</v>
      </c>
      <c r="U77" s="3">
        <v>0.9</v>
      </c>
      <c r="V77" s="3">
        <v>5.3</v>
      </c>
      <c r="W77" s="3">
        <v>6.8</v>
      </c>
      <c r="X77" s="3">
        <v>6</v>
      </c>
      <c r="Y77" s="3">
        <v>5.9</v>
      </c>
      <c r="Z77" s="3">
        <v>6</v>
      </c>
      <c r="AA77" s="3">
        <v>2.6</v>
      </c>
      <c r="AB77" s="3">
        <v>0.9</v>
      </c>
      <c r="AC77" s="3">
        <v>5.3</v>
      </c>
      <c r="AD77" s="3">
        <v>6.8</v>
      </c>
      <c r="AE77" s="3">
        <f t="shared" ref="AE77:AJ77" si="132">(AVERAGE(C75:C77)/AVERAGE(C63:C65)-1)*100</f>
        <v>7.9885877318117027</v>
      </c>
      <c r="AF77" s="3">
        <f t="shared" si="132"/>
        <v>6.1567164179104461</v>
      </c>
      <c r="AG77" s="3">
        <f t="shared" si="132"/>
        <v>8.2206405693950213</v>
      </c>
      <c r="AH77" s="3">
        <f t="shared" si="132"/>
        <v>3.1281533804238038</v>
      </c>
      <c r="AI77" s="3">
        <f t="shared" si="132"/>
        <v>2.6102941176470607</v>
      </c>
      <c r="AJ77" s="3">
        <f t="shared" si="132"/>
        <v>5.8567471309853625</v>
      </c>
      <c r="AK77" s="3">
        <f t="shared" ref="AK77" si="133">(AVERAGE(I75:I77)/AVERAGE(I63:I65)-1)*100</f>
        <v>7.0221927790659056</v>
      </c>
      <c r="AL77" s="3">
        <v>107.7</v>
      </c>
      <c r="AM77" s="3">
        <v>76.8</v>
      </c>
      <c r="AN77" s="3">
        <v>133.1</v>
      </c>
      <c r="AO77" s="3">
        <v>82.6</v>
      </c>
      <c r="AP77" s="3">
        <v>91.4</v>
      </c>
      <c r="AQ77" s="3">
        <v>79.599999999999994</v>
      </c>
      <c r="AR77" s="3" t="s">
        <v>24</v>
      </c>
      <c r="AS77" s="3">
        <v>16.600000000000001</v>
      </c>
      <c r="AT77" s="3">
        <v>19.600000000000001</v>
      </c>
      <c r="AU77" s="3">
        <v>15.2</v>
      </c>
      <c r="AV77" s="3">
        <v>4</v>
      </c>
      <c r="AW77" s="3">
        <v>-5.4</v>
      </c>
      <c r="AX77" s="3">
        <v>5.3</v>
      </c>
      <c r="AY77" s="3" t="s">
        <v>24</v>
      </c>
      <c r="AZ77" s="3">
        <v>7.4</v>
      </c>
      <c r="BA77" s="3">
        <v>15.2</v>
      </c>
      <c r="BB77" s="3">
        <v>4.2</v>
      </c>
      <c r="BC77" s="3">
        <v>5.6</v>
      </c>
      <c r="BD77" s="3">
        <v>-2.2000000000000002</v>
      </c>
      <c r="BE77" s="3">
        <v>1</v>
      </c>
      <c r="BF77" s="3" t="s">
        <v>24</v>
      </c>
      <c r="BG77" s="3">
        <v>7.4</v>
      </c>
      <c r="BH77" s="3">
        <v>15.2</v>
      </c>
      <c r="BI77" s="3">
        <v>4.2</v>
      </c>
      <c r="BJ77" s="3">
        <v>5.6</v>
      </c>
      <c r="BK77" s="3">
        <v>-2.2000000000000002</v>
      </c>
      <c r="BL77" s="3">
        <v>1</v>
      </c>
      <c r="BM77" s="3" t="s">
        <v>24</v>
      </c>
      <c r="BN77" s="3">
        <f t="shared" ref="BN77" si="134">(AVERAGE(AL75:AL77)/AVERAGE(AL63:AL65)-1)*100</f>
        <v>13.406193078324225</v>
      </c>
      <c r="BO77" s="3">
        <f t="shared" ref="BO77" si="135">(AVERAGE(AM75:AM77)/AVERAGE(AM63:AM65)-1)*100</f>
        <v>14.756756756756761</v>
      </c>
      <c r="BP77" s="3">
        <f t="shared" ref="BP77" si="136">(AVERAGE(AN75:AN77)/AVERAGE(AN63:AN65)-1)*100</f>
        <v>12.77634223370654</v>
      </c>
      <c r="BQ77" s="3">
        <f t="shared" ref="BQ77" si="137">(AVERAGE(AO75:AO77)/AVERAGE(AO63:AO65)-1)*100</f>
        <v>-2.5630593978844485</v>
      </c>
      <c r="BR77" s="3">
        <f t="shared" ref="BR77:BS77" si="138">(AVERAGE(AP75:AP77)/AVERAGE(AP63:AP65)-1)*100</f>
        <v>-6.4280750521195307</v>
      </c>
      <c r="BS77" s="3">
        <f t="shared" si="138"/>
        <v>2.2754977651361141</v>
      </c>
      <c r="BT77" s="3" t="s">
        <v>24</v>
      </c>
    </row>
    <row r="78" spans="1:72" x14ac:dyDescent="0.25">
      <c r="A78" s="1">
        <v>39448</v>
      </c>
      <c r="B78" s="77"/>
      <c r="C78" s="3">
        <v>94.8</v>
      </c>
      <c r="D78" s="3">
        <v>95.1</v>
      </c>
      <c r="E78" s="3">
        <v>94.8</v>
      </c>
      <c r="F78" s="3">
        <v>90.5</v>
      </c>
      <c r="G78" s="3">
        <v>94.9</v>
      </c>
      <c r="H78" s="3">
        <v>88.8</v>
      </c>
      <c r="I78" s="3">
        <v>108.6</v>
      </c>
      <c r="J78" s="3">
        <v>8.9</v>
      </c>
      <c r="K78" s="3">
        <v>7.9</v>
      </c>
      <c r="L78" s="3">
        <v>9</v>
      </c>
      <c r="M78" s="3">
        <v>4.5999999999999996</v>
      </c>
      <c r="N78" s="3">
        <v>3.5</v>
      </c>
      <c r="O78" s="3">
        <v>10.9</v>
      </c>
      <c r="P78" s="3">
        <v>6.6</v>
      </c>
      <c r="Q78" s="3">
        <v>8.9</v>
      </c>
      <c r="R78" s="3">
        <v>7.9</v>
      </c>
      <c r="S78" s="3">
        <v>9</v>
      </c>
      <c r="T78" s="3">
        <v>4.5999999999999996</v>
      </c>
      <c r="U78" s="3">
        <v>3.5</v>
      </c>
      <c r="V78" s="3">
        <v>10.9</v>
      </c>
      <c r="W78" s="3">
        <v>6.6</v>
      </c>
      <c r="X78" s="3">
        <v>6.3</v>
      </c>
      <c r="Y78" s="3">
        <v>6.1</v>
      </c>
      <c r="Z78" s="3">
        <v>6.4</v>
      </c>
      <c r="AA78" s="3">
        <v>2.5</v>
      </c>
      <c r="AB78" s="3">
        <v>1</v>
      </c>
      <c r="AC78" s="3">
        <v>6.2</v>
      </c>
      <c r="AD78" s="3">
        <v>6.7</v>
      </c>
      <c r="AE78" s="3" t="s">
        <v>24</v>
      </c>
      <c r="AF78" s="3" t="s">
        <v>24</v>
      </c>
      <c r="AG78" s="3" t="s">
        <v>24</v>
      </c>
      <c r="AH78" s="3" t="s">
        <v>24</v>
      </c>
      <c r="AI78" s="3" t="s">
        <v>24</v>
      </c>
      <c r="AJ78" s="3" t="s">
        <v>24</v>
      </c>
      <c r="AK78" s="3" t="s">
        <v>24</v>
      </c>
      <c r="AL78" s="3">
        <v>100.5</v>
      </c>
      <c r="AM78" s="3">
        <v>72.2</v>
      </c>
      <c r="AN78" s="3">
        <v>123.9</v>
      </c>
      <c r="AO78" s="3">
        <v>83.6</v>
      </c>
      <c r="AP78" s="3">
        <v>80.8</v>
      </c>
      <c r="AQ78" s="3">
        <v>77.099999999999994</v>
      </c>
      <c r="AR78" s="3" t="s">
        <v>24</v>
      </c>
      <c r="AS78" s="3">
        <v>12.6</v>
      </c>
      <c r="AT78" s="3">
        <v>21.2</v>
      </c>
      <c r="AU78" s="3">
        <v>8.9</v>
      </c>
      <c r="AV78" s="3">
        <v>-6</v>
      </c>
      <c r="AW78" s="3">
        <v>-12.6</v>
      </c>
      <c r="AX78" s="3">
        <v>14.6</v>
      </c>
      <c r="AY78" s="3" t="s">
        <v>24</v>
      </c>
      <c r="AZ78" s="3">
        <v>12.6</v>
      </c>
      <c r="BA78" s="3">
        <v>21.2</v>
      </c>
      <c r="BB78" s="3">
        <v>8.9</v>
      </c>
      <c r="BC78" s="3">
        <v>-6</v>
      </c>
      <c r="BD78" s="3">
        <v>-12.6</v>
      </c>
      <c r="BE78" s="3">
        <v>14.6</v>
      </c>
      <c r="BF78" s="3" t="s">
        <v>24</v>
      </c>
      <c r="BG78" s="3">
        <v>8.1999999999999993</v>
      </c>
      <c r="BH78" s="3">
        <v>15.3</v>
      </c>
      <c r="BI78" s="3">
        <v>5.0999999999999996</v>
      </c>
      <c r="BJ78" s="3">
        <v>4</v>
      </c>
      <c r="BK78" s="3">
        <v>-3</v>
      </c>
      <c r="BL78" s="3">
        <v>3.2</v>
      </c>
      <c r="BM78" s="3" t="s">
        <v>24</v>
      </c>
      <c r="BN78" s="3" t="s">
        <v>24</v>
      </c>
      <c r="BO78" s="3" t="s">
        <v>24</v>
      </c>
      <c r="BP78" s="3" t="s">
        <v>24</v>
      </c>
      <c r="BQ78" s="3" t="s">
        <v>24</v>
      </c>
      <c r="BR78" s="3" t="s">
        <v>24</v>
      </c>
      <c r="BS78" s="3" t="s">
        <v>24</v>
      </c>
      <c r="BT78" s="3" t="s">
        <v>24</v>
      </c>
    </row>
    <row r="79" spans="1:72" x14ac:dyDescent="0.25">
      <c r="A79" s="1">
        <v>39479</v>
      </c>
      <c r="B79" s="77"/>
      <c r="C79" s="3">
        <v>91.1</v>
      </c>
      <c r="D79" s="3">
        <v>88.6</v>
      </c>
      <c r="E79" s="3">
        <v>91.2</v>
      </c>
      <c r="F79" s="3">
        <v>82.9</v>
      </c>
      <c r="G79" s="3">
        <v>90.5</v>
      </c>
      <c r="H79" s="3">
        <v>83.6</v>
      </c>
      <c r="I79" s="3">
        <v>103.3</v>
      </c>
      <c r="J79" s="3">
        <v>10.3</v>
      </c>
      <c r="K79" s="3">
        <v>9.6</v>
      </c>
      <c r="L79" s="3">
        <v>10.3</v>
      </c>
      <c r="M79" s="3">
        <v>6.1</v>
      </c>
      <c r="N79" s="3">
        <v>9.3000000000000007</v>
      </c>
      <c r="O79" s="3">
        <v>7</v>
      </c>
      <c r="P79" s="3">
        <v>11.7</v>
      </c>
      <c r="Q79" s="3">
        <v>9.6</v>
      </c>
      <c r="R79" s="3">
        <v>8.6999999999999993</v>
      </c>
      <c r="S79" s="3">
        <v>9.6999999999999993</v>
      </c>
      <c r="T79" s="3">
        <v>5.3</v>
      </c>
      <c r="U79" s="3">
        <v>6.3</v>
      </c>
      <c r="V79" s="3">
        <v>9</v>
      </c>
      <c r="W79" s="3">
        <v>9</v>
      </c>
      <c r="X79" s="3">
        <v>6.9</v>
      </c>
      <c r="Y79" s="3">
        <v>6.4</v>
      </c>
      <c r="Z79" s="3">
        <v>6.9</v>
      </c>
      <c r="AA79" s="3">
        <v>2.6</v>
      </c>
      <c r="AB79" s="3">
        <v>1.7</v>
      </c>
      <c r="AC79" s="3">
        <v>6.3</v>
      </c>
      <c r="AD79" s="3">
        <v>6.9</v>
      </c>
      <c r="AE79" s="3" t="s">
        <v>24</v>
      </c>
      <c r="AF79" s="3" t="s">
        <v>24</v>
      </c>
      <c r="AG79" s="3" t="s">
        <v>24</v>
      </c>
      <c r="AH79" s="3" t="s">
        <v>24</v>
      </c>
      <c r="AI79" s="3" t="s">
        <v>24</v>
      </c>
      <c r="AJ79" s="3" t="s">
        <v>24</v>
      </c>
      <c r="AK79" s="3" t="s">
        <v>24</v>
      </c>
      <c r="AL79" s="3">
        <v>94.2</v>
      </c>
      <c r="AM79" s="3">
        <v>65.400000000000006</v>
      </c>
      <c r="AN79" s="3">
        <v>117.9</v>
      </c>
      <c r="AO79" s="3">
        <v>74.599999999999994</v>
      </c>
      <c r="AP79" s="3">
        <v>85.5</v>
      </c>
      <c r="AQ79" s="3">
        <v>72.400000000000006</v>
      </c>
      <c r="AR79" s="3" t="s">
        <v>24</v>
      </c>
      <c r="AS79" s="3">
        <v>17.3</v>
      </c>
      <c r="AT79" s="3">
        <v>22.4</v>
      </c>
      <c r="AU79" s="3">
        <v>15.2</v>
      </c>
      <c r="AV79" s="3">
        <v>8.9</v>
      </c>
      <c r="AW79" s="3">
        <v>-1.5</v>
      </c>
      <c r="AX79" s="3">
        <v>-0.6</v>
      </c>
      <c r="AY79" s="3" t="s">
        <v>24</v>
      </c>
      <c r="AZ79" s="3">
        <v>14.8</v>
      </c>
      <c r="BA79" s="3">
        <v>21.8</v>
      </c>
      <c r="BB79" s="3">
        <v>11.8</v>
      </c>
      <c r="BC79" s="3">
        <v>0.5</v>
      </c>
      <c r="BD79" s="3">
        <v>-7.2</v>
      </c>
      <c r="BE79" s="3">
        <v>6.7</v>
      </c>
      <c r="BF79" s="3" t="s">
        <v>24</v>
      </c>
      <c r="BG79" s="3">
        <v>8.9</v>
      </c>
      <c r="BH79" s="3">
        <v>15.6</v>
      </c>
      <c r="BI79" s="3">
        <v>6</v>
      </c>
      <c r="BJ79" s="3">
        <v>3.5</v>
      </c>
      <c r="BK79" s="3">
        <v>-3.3</v>
      </c>
      <c r="BL79" s="3">
        <v>3</v>
      </c>
      <c r="BM79" s="3" t="s">
        <v>24</v>
      </c>
      <c r="BN79" s="3" t="s">
        <v>24</v>
      </c>
      <c r="BO79" s="3" t="s">
        <v>24</v>
      </c>
      <c r="BP79" s="3" t="s">
        <v>24</v>
      </c>
      <c r="BQ79" s="3" t="s">
        <v>24</v>
      </c>
      <c r="BR79" s="3" t="s">
        <v>24</v>
      </c>
      <c r="BS79" s="3" t="s">
        <v>24</v>
      </c>
      <c r="BT79" s="3" t="s">
        <v>24</v>
      </c>
    </row>
    <row r="80" spans="1:72" x14ac:dyDescent="0.25">
      <c r="A80" s="1">
        <v>39508</v>
      </c>
      <c r="B80" s="77" t="s">
        <v>123</v>
      </c>
      <c r="C80" s="3">
        <v>97.7</v>
      </c>
      <c r="D80" s="3">
        <v>94</v>
      </c>
      <c r="E80" s="3">
        <v>98</v>
      </c>
      <c r="F80" s="3">
        <v>85.4</v>
      </c>
      <c r="G80" s="3">
        <v>95</v>
      </c>
      <c r="H80" s="3">
        <v>91.7</v>
      </c>
      <c r="I80" s="3">
        <v>111.4</v>
      </c>
      <c r="J80" s="3">
        <v>1.3</v>
      </c>
      <c r="K80" s="3">
        <v>3.3</v>
      </c>
      <c r="L80" s="3">
        <v>1.2</v>
      </c>
      <c r="M80" s="3">
        <v>-2.4</v>
      </c>
      <c r="N80" s="3">
        <v>4</v>
      </c>
      <c r="O80" s="3">
        <v>4.5999999999999996</v>
      </c>
      <c r="P80" s="3">
        <v>5.5</v>
      </c>
      <c r="Q80" s="3">
        <v>6.6</v>
      </c>
      <c r="R80" s="3">
        <v>6.8</v>
      </c>
      <c r="S80" s="3">
        <v>6.6</v>
      </c>
      <c r="T80" s="3">
        <v>2.6</v>
      </c>
      <c r="U80" s="3">
        <v>5.5</v>
      </c>
      <c r="V80" s="3">
        <v>7.4</v>
      </c>
      <c r="W80" s="3">
        <v>7.8</v>
      </c>
      <c r="X80" s="3">
        <v>6.6</v>
      </c>
      <c r="Y80" s="3">
        <v>6.2</v>
      </c>
      <c r="Z80" s="3">
        <v>6.6</v>
      </c>
      <c r="AA80" s="3">
        <v>2.1</v>
      </c>
      <c r="AB80" s="3">
        <v>2</v>
      </c>
      <c r="AC80" s="3">
        <v>6.2</v>
      </c>
      <c r="AD80" s="3">
        <v>6.5</v>
      </c>
      <c r="AE80" s="3">
        <f t="shared" ref="AE80:AJ80" si="139">(AVERAGE(C78:C80)/AVERAGE(C66:C68)-1)*100</f>
        <v>6.6165413533834316</v>
      </c>
      <c r="AF80" s="3">
        <f t="shared" si="139"/>
        <v>6.8487879953828434</v>
      </c>
      <c r="AG80" s="3">
        <f t="shared" si="139"/>
        <v>6.6066066066065909</v>
      </c>
      <c r="AH80" s="3">
        <f t="shared" si="139"/>
        <v>2.6169706582077845</v>
      </c>
      <c r="AI80" s="3">
        <f t="shared" si="139"/>
        <v>5.492851768246787</v>
      </c>
      <c r="AJ80" s="3">
        <f t="shared" si="139"/>
        <v>7.4888074888074696</v>
      </c>
      <c r="AK80" s="3">
        <f t="shared" ref="AK80" si="140">(AVERAGE(I78:I80)/AVERAGE(I66:I68)-1)*100</f>
        <v>7.8026008669556557</v>
      </c>
      <c r="AL80" s="3">
        <v>106.3</v>
      </c>
      <c r="AM80" s="3">
        <v>72</v>
      </c>
      <c r="AN80" s="3">
        <v>134.6</v>
      </c>
      <c r="AO80" s="3">
        <v>84</v>
      </c>
      <c r="AP80" s="3">
        <v>100.4</v>
      </c>
      <c r="AQ80" s="3">
        <v>82.9</v>
      </c>
      <c r="AR80" s="3" t="s">
        <v>24</v>
      </c>
      <c r="AS80" s="3">
        <v>16.7</v>
      </c>
      <c r="AT80" s="3">
        <v>11.4</v>
      </c>
      <c r="AU80" s="3">
        <v>19.100000000000001</v>
      </c>
      <c r="AV80" s="3">
        <v>10.8</v>
      </c>
      <c r="AW80" s="3">
        <v>9.6999999999999993</v>
      </c>
      <c r="AX80" s="3">
        <v>-3.8</v>
      </c>
      <c r="AY80" s="3" t="s">
        <v>24</v>
      </c>
      <c r="AZ80" s="3">
        <v>15.5</v>
      </c>
      <c r="BA80" s="3">
        <v>18</v>
      </c>
      <c r="BB80" s="3">
        <v>14.3</v>
      </c>
      <c r="BC80" s="3">
        <v>3.8</v>
      </c>
      <c r="BD80" s="3">
        <v>-1.5</v>
      </c>
      <c r="BE80" s="3">
        <v>2.7</v>
      </c>
      <c r="BF80" s="3" t="s">
        <v>24</v>
      </c>
      <c r="BG80" s="3">
        <v>9.9</v>
      </c>
      <c r="BH80" s="3">
        <v>14.1</v>
      </c>
      <c r="BI80" s="3">
        <v>8</v>
      </c>
      <c r="BJ80" s="3">
        <v>4</v>
      </c>
      <c r="BK80" s="3">
        <v>-2.4</v>
      </c>
      <c r="BL80" s="3">
        <v>1.3</v>
      </c>
      <c r="BM80" s="3" t="s">
        <v>24</v>
      </c>
      <c r="BN80" s="3">
        <f t="shared" ref="BN80" si="141">(AVERAGE(AL78:AL80)/AVERAGE(AL66:AL68)-1)*100</f>
        <v>15.458381281166101</v>
      </c>
      <c r="BO80" s="3">
        <f t="shared" ref="BO80" si="142">(AVERAGE(AM78:AM80)/AVERAGE(AM66:AM68)-1)*100</f>
        <v>18.084507042253527</v>
      </c>
      <c r="BP80" s="3">
        <f t="shared" ref="BP80" si="143">(AVERAGE(AN78:AN80)/AVERAGE(AN66:AN68)-1)*100</f>
        <v>14.337788578371802</v>
      </c>
      <c r="BQ80" s="3">
        <f t="shared" ref="BQ80" si="144">(AVERAGE(AO78:AO80)/AVERAGE(AO66:AO68)-1)*100</f>
        <v>3.8148306900985807</v>
      </c>
      <c r="BR80" s="3">
        <f t="shared" ref="BR80:BS80" si="145">(AVERAGE(AP78:AP80)/AVERAGE(AP66:AP68)-1)*100</f>
        <v>-1.4776505356483005</v>
      </c>
      <c r="BS80" s="3">
        <f t="shared" si="145"/>
        <v>2.6501766784452485</v>
      </c>
      <c r="BT80" s="3" t="s">
        <v>24</v>
      </c>
    </row>
    <row r="81" spans="1:72" x14ac:dyDescent="0.25">
      <c r="A81" s="1">
        <v>39539</v>
      </c>
      <c r="B81" s="77"/>
      <c r="C81" s="3">
        <v>99.2</v>
      </c>
      <c r="D81" s="3">
        <v>91.4</v>
      </c>
      <c r="E81" s="3">
        <v>99.7</v>
      </c>
      <c r="F81" s="3">
        <v>88.8</v>
      </c>
      <c r="G81" s="3">
        <v>92.8</v>
      </c>
      <c r="H81" s="3">
        <v>90.3</v>
      </c>
      <c r="I81" s="3">
        <v>110.1</v>
      </c>
      <c r="J81" s="3">
        <v>9.5</v>
      </c>
      <c r="K81" s="3">
        <v>4.0999999999999996</v>
      </c>
      <c r="L81" s="3">
        <v>9.8000000000000007</v>
      </c>
      <c r="M81" s="3">
        <v>7.3</v>
      </c>
      <c r="N81" s="3">
        <v>6.5</v>
      </c>
      <c r="O81" s="3">
        <v>8.1999999999999993</v>
      </c>
      <c r="P81" s="3">
        <v>9.3000000000000007</v>
      </c>
      <c r="Q81" s="3">
        <v>7.3</v>
      </c>
      <c r="R81" s="3">
        <v>6.2</v>
      </c>
      <c r="S81" s="3">
        <v>7.4</v>
      </c>
      <c r="T81" s="3">
        <v>3.8</v>
      </c>
      <c r="U81" s="3">
        <v>5.7</v>
      </c>
      <c r="V81" s="3">
        <v>7.6</v>
      </c>
      <c r="W81" s="3">
        <v>8.1</v>
      </c>
      <c r="X81" s="3">
        <v>6.9</v>
      </c>
      <c r="Y81" s="3">
        <v>6.1</v>
      </c>
      <c r="Z81" s="3">
        <v>7</v>
      </c>
      <c r="AA81" s="3">
        <v>2.2999999999999998</v>
      </c>
      <c r="AB81" s="3">
        <v>2.7</v>
      </c>
      <c r="AC81" s="3">
        <v>6.1</v>
      </c>
      <c r="AD81" s="3">
        <v>6.6</v>
      </c>
      <c r="AE81" s="3" t="s">
        <v>24</v>
      </c>
      <c r="AF81" s="3" t="s">
        <v>24</v>
      </c>
      <c r="AG81" s="3" t="s">
        <v>24</v>
      </c>
      <c r="AH81" s="3" t="s">
        <v>24</v>
      </c>
      <c r="AI81" s="3" t="s">
        <v>24</v>
      </c>
      <c r="AJ81" s="3" t="s">
        <v>24</v>
      </c>
      <c r="AK81" s="3" t="s">
        <v>24</v>
      </c>
      <c r="AL81" s="3">
        <v>101.9</v>
      </c>
      <c r="AM81" s="3">
        <v>73.5</v>
      </c>
      <c r="AN81" s="3">
        <v>125.2</v>
      </c>
      <c r="AO81" s="3">
        <v>82.3</v>
      </c>
      <c r="AP81" s="3">
        <v>93.7</v>
      </c>
      <c r="AQ81" s="3">
        <v>78.8</v>
      </c>
      <c r="AR81" s="3" t="s">
        <v>24</v>
      </c>
      <c r="AS81" s="3">
        <v>21.8</v>
      </c>
      <c r="AT81" s="3">
        <v>29.6</v>
      </c>
      <c r="AU81" s="3">
        <v>18.3</v>
      </c>
      <c r="AV81" s="3">
        <v>36.4</v>
      </c>
      <c r="AW81" s="3">
        <v>5.5</v>
      </c>
      <c r="AX81" s="3">
        <v>3.4</v>
      </c>
      <c r="AY81" s="3" t="s">
        <v>24</v>
      </c>
      <c r="AZ81" s="3">
        <v>17</v>
      </c>
      <c r="BA81" s="3">
        <v>20.8</v>
      </c>
      <c r="BB81" s="3">
        <v>15.3</v>
      </c>
      <c r="BC81" s="3">
        <v>10.5</v>
      </c>
      <c r="BD81" s="3">
        <v>0.3</v>
      </c>
      <c r="BE81" s="3">
        <v>2.9</v>
      </c>
      <c r="BF81" s="3" t="s">
        <v>24</v>
      </c>
      <c r="BG81" s="3">
        <v>11.5</v>
      </c>
      <c r="BH81" s="3">
        <v>15.7</v>
      </c>
      <c r="BI81" s="3">
        <v>9.6</v>
      </c>
      <c r="BJ81" s="3">
        <v>6</v>
      </c>
      <c r="BK81" s="3">
        <v>-2</v>
      </c>
      <c r="BL81" s="3">
        <v>1.3</v>
      </c>
      <c r="BM81" s="3" t="s">
        <v>24</v>
      </c>
      <c r="BN81" s="3" t="s">
        <v>24</v>
      </c>
      <c r="BO81" s="3" t="s">
        <v>24</v>
      </c>
      <c r="BP81" s="3" t="s">
        <v>24</v>
      </c>
      <c r="BQ81" s="3" t="s">
        <v>24</v>
      </c>
      <c r="BR81" s="3" t="s">
        <v>24</v>
      </c>
      <c r="BS81" s="3" t="s">
        <v>24</v>
      </c>
      <c r="BT81" s="3" t="s">
        <v>24</v>
      </c>
    </row>
    <row r="82" spans="1:72" x14ac:dyDescent="0.25">
      <c r="A82" s="1">
        <v>39569</v>
      </c>
      <c r="B82" s="77"/>
      <c r="C82" s="3">
        <v>102.5</v>
      </c>
      <c r="D82" s="3">
        <v>99.6</v>
      </c>
      <c r="E82" s="3">
        <v>102.6</v>
      </c>
      <c r="F82" s="3">
        <v>100.7</v>
      </c>
      <c r="G82" s="3">
        <v>97.3</v>
      </c>
      <c r="H82" s="3">
        <v>92.6</v>
      </c>
      <c r="I82" s="3">
        <v>111.8</v>
      </c>
      <c r="J82" s="3">
        <v>2.6</v>
      </c>
      <c r="K82" s="3">
        <v>7.5</v>
      </c>
      <c r="L82" s="3">
        <v>2.2999999999999998</v>
      </c>
      <c r="M82" s="3">
        <v>0.4</v>
      </c>
      <c r="N82" s="3">
        <v>8.5</v>
      </c>
      <c r="O82" s="3">
        <v>5.3</v>
      </c>
      <c r="P82" s="3">
        <v>4.7</v>
      </c>
      <c r="Q82" s="3">
        <v>6.3</v>
      </c>
      <c r="R82" s="3">
        <v>6.4</v>
      </c>
      <c r="S82" s="3">
        <v>6.3</v>
      </c>
      <c r="T82" s="3">
        <v>3</v>
      </c>
      <c r="U82" s="3">
        <v>6.3</v>
      </c>
      <c r="V82" s="3">
        <v>7.1</v>
      </c>
      <c r="W82" s="3">
        <v>7.4</v>
      </c>
      <c r="X82" s="3">
        <v>6.7</v>
      </c>
      <c r="Y82" s="3">
        <v>6.4</v>
      </c>
      <c r="Z82" s="3">
        <v>6.7</v>
      </c>
      <c r="AA82" s="3">
        <v>2.2000000000000002</v>
      </c>
      <c r="AB82" s="3">
        <v>3.5</v>
      </c>
      <c r="AC82" s="3">
        <v>6.2</v>
      </c>
      <c r="AD82" s="3">
        <v>6.4</v>
      </c>
      <c r="AE82" s="3" t="s">
        <v>24</v>
      </c>
      <c r="AF82" s="3" t="s">
        <v>24</v>
      </c>
      <c r="AG82" s="3" t="s">
        <v>24</v>
      </c>
      <c r="AH82" s="3" t="s">
        <v>24</v>
      </c>
      <c r="AI82" s="3" t="s">
        <v>24</v>
      </c>
      <c r="AJ82" s="3" t="s">
        <v>24</v>
      </c>
      <c r="AK82" s="3" t="s">
        <v>24</v>
      </c>
      <c r="AL82" s="3">
        <v>109.3</v>
      </c>
      <c r="AM82" s="3">
        <v>82.5</v>
      </c>
      <c r="AN82" s="3">
        <v>131.4</v>
      </c>
      <c r="AO82" s="3">
        <v>79.8</v>
      </c>
      <c r="AP82" s="3">
        <v>100</v>
      </c>
      <c r="AQ82" s="3">
        <v>85.5</v>
      </c>
      <c r="AR82" s="3" t="s">
        <v>24</v>
      </c>
      <c r="AS82" s="3">
        <v>22.2</v>
      </c>
      <c r="AT82" s="3">
        <v>29.6</v>
      </c>
      <c r="AU82" s="3">
        <v>18.7</v>
      </c>
      <c r="AV82" s="3">
        <v>2</v>
      </c>
      <c r="AW82" s="3">
        <v>20.7</v>
      </c>
      <c r="AX82" s="3">
        <v>1.7</v>
      </c>
      <c r="AY82" s="3" t="s">
        <v>24</v>
      </c>
      <c r="AZ82" s="3">
        <v>18.100000000000001</v>
      </c>
      <c r="BA82" s="3">
        <v>22.7</v>
      </c>
      <c r="BB82" s="3">
        <v>16</v>
      </c>
      <c r="BC82" s="3">
        <v>8.6999999999999993</v>
      </c>
      <c r="BD82" s="3">
        <v>4.0999999999999996</v>
      </c>
      <c r="BE82" s="3">
        <v>2.6</v>
      </c>
      <c r="BF82" s="3" t="s">
        <v>24</v>
      </c>
      <c r="BG82" s="3">
        <v>13.2</v>
      </c>
      <c r="BH82" s="3">
        <v>17.3</v>
      </c>
      <c r="BI82" s="3">
        <v>11.4</v>
      </c>
      <c r="BJ82" s="3">
        <v>4.8</v>
      </c>
      <c r="BK82" s="3">
        <v>1</v>
      </c>
      <c r="BL82" s="3">
        <v>1.2</v>
      </c>
      <c r="BM82" s="3" t="s">
        <v>24</v>
      </c>
      <c r="BN82" s="3" t="s">
        <v>24</v>
      </c>
      <c r="BO82" s="3" t="s">
        <v>24</v>
      </c>
      <c r="BP82" s="3" t="s">
        <v>24</v>
      </c>
      <c r="BQ82" s="3" t="s">
        <v>24</v>
      </c>
      <c r="BR82" s="3" t="s">
        <v>24</v>
      </c>
      <c r="BS82" s="3" t="s">
        <v>24</v>
      </c>
      <c r="BT82" s="3" t="s">
        <v>24</v>
      </c>
    </row>
    <row r="83" spans="1:72" x14ac:dyDescent="0.25">
      <c r="A83" s="1">
        <v>39600</v>
      </c>
      <c r="B83" s="77" t="s">
        <v>124</v>
      </c>
      <c r="C83" s="3">
        <v>103.3</v>
      </c>
      <c r="D83" s="3">
        <v>98.5</v>
      </c>
      <c r="E83" s="3">
        <v>103.6</v>
      </c>
      <c r="F83" s="3">
        <v>102.2</v>
      </c>
      <c r="G83" s="3">
        <v>96.3</v>
      </c>
      <c r="H83" s="3">
        <v>95.1</v>
      </c>
      <c r="I83" s="3">
        <v>111.7</v>
      </c>
      <c r="J83" s="3">
        <v>6.6</v>
      </c>
      <c r="K83" s="3">
        <v>7.3</v>
      </c>
      <c r="L83" s="3">
        <v>6.6</v>
      </c>
      <c r="M83" s="3">
        <v>-0.2</v>
      </c>
      <c r="N83" s="3">
        <v>5.8</v>
      </c>
      <c r="O83" s="3">
        <v>11</v>
      </c>
      <c r="P83" s="3">
        <v>8.1999999999999993</v>
      </c>
      <c r="Q83" s="3">
        <v>6.4</v>
      </c>
      <c r="R83" s="3">
        <v>6.6</v>
      </c>
      <c r="S83" s="3">
        <v>6.3</v>
      </c>
      <c r="T83" s="3">
        <v>2.4</v>
      </c>
      <c r="U83" s="3">
        <v>6.2</v>
      </c>
      <c r="V83" s="3">
        <v>7.8</v>
      </c>
      <c r="W83" s="3">
        <v>7.6</v>
      </c>
      <c r="X83" s="3">
        <v>6.7</v>
      </c>
      <c r="Y83" s="3">
        <v>6.3</v>
      </c>
      <c r="Z83" s="3">
        <v>6.8</v>
      </c>
      <c r="AA83" s="3">
        <v>2.2000000000000002</v>
      </c>
      <c r="AB83" s="3">
        <v>3.5</v>
      </c>
      <c r="AC83" s="3">
        <v>6.6</v>
      </c>
      <c r="AD83" s="3">
        <v>6.5</v>
      </c>
      <c r="AE83" s="3">
        <f t="shared" ref="AE83:AJ83" si="146">(AVERAGE(C81:C83)/AVERAGE(C69:C71)-1)*100</f>
        <v>6.1238691718858762</v>
      </c>
      <c r="AF83" s="3">
        <f t="shared" si="146"/>
        <v>6.3947078280043979</v>
      </c>
      <c r="AG83" s="3">
        <f t="shared" si="146"/>
        <v>6.1047519944501971</v>
      </c>
      <c r="AH83" s="3">
        <f t="shared" si="146"/>
        <v>2.1716287215411523</v>
      </c>
      <c r="AI83" s="3">
        <f t="shared" si="146"/>
        <v>6.9055617767823652</v>
      </c>
      <c r="AJ83" s="3">
        <f t="shared" si="146"/>
        <v>8.0870917573872436</v>
      </c>
      <c r="AK83" s="3">
        <f t="shared" ref="AK83" si="147">(AVERAGE(I81:I83)/AVERAGE(I69:I71)-1)*100</f>
        <v>7.3359073359073212</v>
      </c>
      <c r="AL83" s="3">
        <v>101.7</v>
      </c>
      <c r="AM83" s="3">
        <v>77.900000000000006</v>
      </c>
      <c r="AN83" s="3">
        <v>121.3</v>
      </c>
      <c r="AO83" s="3">
        <v>77.400000000000006</v>
      </c>
      <c r="AP83" s="3">
        <v>82.2</v>
      </c>
      <c r="AQ83" s="3">
        <v>84.4</v>
      </c>
      <c r="AR83" s="3" t="s">
        <v>24</v>
      </c>
      <c r="AS83" s="3">
        <v>11.7</v>
      </c>
      <c r="AT83" s="3">
        <v>11</v>
      </c>
      <c r="AU83" s="3">
        <v>12.1</v>
      </c>
      <c r="AV83" s="3">
        <v>8.5</v>
      </c>
      <c r="AW83" s="3">
        <v>-12.6</v>
      </c>
      <c r="AX83" s="3">
        <v>4.9000000000000004</v>
      </c>
      <c r="AY83" s="3" t="s">
        <v>24</v>
      </c>
      <c r="AZ83" s="3">
        <v>17</v>
      </c>
      <c r="BA83" s="3">
        <v>20.5</v>
      </c>
      <c r="BB83" s="3">
        <v>15.4</v>
      </c>
      <c r="BC83" s="3">
        <v>8.6999999999999993</v>
      </c>
      <c r="BD83" s="3">
        <v>1.1000000000000001</v>
      </c>
      <c r="BE83" s="3">
        <v>3</v>
      </c>
      <c r="BF83" s="3" t="s">
        <v>24</v>
      </c>
      <c r="BG83" s="3">
        <v>14</v>
      </c>
      <c r="BH83" s="3">
        <v>17.100000000000001</v>
      </c>
      <c r="BI83" s="3">
        <v>12.7</v>
      </c>
      <c r="BJ83" s="3">
        <v>5.7</v>
      </c>
      <c r="BK83" s="3">
        <v>-0.1</v>
      </c>
      <c r="BL83" s="3">
        <v>1.4</v>
      </c>
      <c r="BM83" s="3" t="s">
        <v>24</v>
      </c>
      <c r="BN83" s="3">
        <f t="shared" ref="BN83" si="148">(AVERAGE(AL81:AL83)/AVERAGE(AL69:AL71)-1)*100</f>
        <v>18.477849299507731</v>
      </c>
      <c r="BO83" s="3">
        <f t="shared" ref="BO83" si="149">(AVERAGE(AM81:AM83)/AVERAGE(AM69:AM71)-1)*100</f>
        <v>22.717733473242397</v>
      </c>
      <c r="BP83" s="3">
        <f t="shared" ref="BP83" si="150">(AVERAGE(AN81:AN83)/AVERAGE(AN69:AN71)-1)*100</f>
        <v>16.384354789036038</v>
      </c>
      <c r="BQ83" s="3">
        <f t="shared" ref="BQ83" si="151">(AVERAGE(AO81:AO83)/AVERAGE(AO69:AO71)-1)*100</f>
        <v>14.047619047619042</v>
      </c>
      <c r="BR83" s="3">
        <f t="shared" ref="BR83:BS83" si="152">(AVERAGE(AP81:AP83)/AVERAGE(AP69:AP71)-1)*100</f>
        <v>3.799849510910458</v>
      </c>
      <c r="BS83" s="3">
        <f t="shared" si="152"/>
        <v>3.3236393851267199</v>
      </c>
      <c r="BT83" s="3" t="s">
        <v>24</v>
      </c>
    </row>
    <row r="84" spans="1:72" x14ac:dyDescent="0.25">
      <c r="A84" s="1">
        <v>39630</v>
      </c>
      <c r="B84" s="77"/>
      <c r="C84" s="3">
        <v>108.5</v>
      </c>
      <c r="D84" s="3">
        <v>104.3</v>
      </c>
      <c r="E84" s="3">
        <v>108.8</v>
      </c>
      <c r="F84" s="3">
        <v>110.6</v>
      </c>
      <c r="G84" s="3">
        <v>99.4</v>
      </c>
      <c r="H84" s="3">
        <v>100.3</v>
      </c>
      <c r="I84" s="3">
        <v>117.3</v>
      </c>
      <c r="J84" s="3">
        <v>8.6999999999999993</v>
      </c>
      <c r="K84" s="3">
        <v>8.6</v>
      </c>
      <c r="L84" s="3">
        <v>8.6999999999999993</v>
      </c>
      <c r="M84" s="3">
        <v>4.3</v>
      </c>
      <c r="N84" s="3">
        <v>6</v>
      </c>
      <c r="O84" s="3">
        <v>12</v>
      </c>
      <c r="P84" s="3">
        <v>10</v>
      </c>
      <c r="Q84" s="3">
        <v>6.7</v>
      </c>
      <c r="R84" s="3">
        <v>6.9</v>
      </c>
      <c r="S84" s="3">
        <v>6.7</v>
      </c>
      <c r="T84" s="3">
        <v>2.7</v>
      </c>
      <c r="U84" s="3">
        <v>6.2</v>
      </c>
      <c r="V84" s="3">
        <v>8.4</v>
      </c>
      <c r="W84" s="3">
        <v>7.9</v>
      </c>
      <c r="X84" s="3">
        <v>6.9</v>
      </c>
      <c r="Y84" s="3">
        <v>6.5</v>
      </c>
      <c r="Z84" s="3">
        <v>6.9</v>
      </c>
      <c r="AA84" s="3">
        <v>2.7</v>
      </c>
      <c r="AB84" s="3">
        <v>3.7</v>
      </c>
      <c r="AC84" s="3">
        <v>7</v>
      </c>
      <c r="AD84" s="3">
        <v>7</v>
      </c>
      <c r="AE84" s="3" t="s">
        <v>24</v>
      </c>
      <c r="AF84" s="3" t="s">
        <v>24</v>
      </c>
      <c r="AG84" s="3" t="s">
        <v>24</v>
      </c>
      <c r="AH84" s="3" t="s">
        <v>24</v>
      </c>
      <c r="AI84" s="3" t="s">
        <v>24</v>
      </c>
      <c r="AJ84" s="3" t="s">
        <v>24</v>
      </c>
      <c r="AK84" s="3" t="s">
        <v>24</v>
      </c>
      <c r="AL84" s="3">
        <v>111.2</v>
      </c>
      <c r="AM84" s="3">
        <v>82.6</v>
      </c>
      <c r="AN84" s="3">
        <v>134.80000000000001</v>
      </c>
      <c r="AO84" s="3">
        <v>76.7</v>
      </c>
      <c r="AP84" s="3">
        <v>97.8</v>
      </c>
      <c r="AQ84" s="3">
        <v>82.1</v>
      </c>
      <c r="AR84" s="3" t="s">
        <v>24</v>
      </c>
      <c r="AS84" s="3">
        <v>16.2</v>
      </c>
      <c r="AT84" s="3">
        <v>18.100000000000001</v>
      </c>
      <c r="AU84" s="3">
        <v>15.2</v>
      </c>
      <c r="AV84" s="3">
        <v>-9.1999999999999993</v>
      </c>
      <c r="AW84" s="3">
        <v>-0.9</v>
      </c>
      <c r="AX84" s="3">
        <v>-0.1</v>
      </c>
      <c r="AY84" s="3" t="s">
        <v>24</v>
      </c>
      <c r="AZ84" s="3">
        <v>16.899999999999999</v>
      </c>
      <c r="BA84" s="3">
        <v>20.100000000000001</v>
      </c>
      <c r="BB84" s="3">
        <v>15.3</v>
      </c>
      <c r="BC84" s="3">
        <v>5.8</v>
      </c>
      <c r="BD84" s="3">
        <v>0.8</v>
      </c>
      <c r="BE84" s="3">
        <v>2.5</v>
      </c>
      <c r="BF84" s="3" t="s">
        <v>24</v>
      </c>
      <c r="BG84" s="3">
        <v>14.9</v>
      </c>
      <c r="BH84" s="3">
        <v>17.8</v>
      </c>
      <c r="BI84" s="3">
        <v>13.6</v>
      </c>
      <c r="BJ84" s="3">
        <v>2.6</v>
      </c>
      <c r="BK84" s="3">
        <v>-0.5</v>
      </c>
      <c r="BL84" s="3">
        <v>1.8</v>
      </c>
      <c r="BM84" s="3" t="s">
        <v>24</v>
      </c>
      <c r="BN84" s="3" t="s">
        <v>24</v>
      </c>
      <c r="BO84" s="3" t="s">
        <v>24</v>
      </c>
      <c r="BP84" s="3" t="s">
        <v>24</v>
      </c>
      <c r="BQ84" s="3" t="s">
        <v>24</v>
      </c>
      <c r="BR84" s="3" t="s">
        <v>24</v>
      </c>
      <c r="BS84" s="3" t="s">
        <v>24</v>
      </c>
      <c r="BT84" s="3" t="s">
        <v>24</v>
      </c>
    </row>
    <row r="85" spans="1:72" x14ac:dyDescent="0.25">
      <c r="A85" s="1">
        <v>39661</v>
      </c>
      <c r="B85" s="77"/>
      <c r="C85" s="3">
        <v>106.9</v>
      </c>
      <c r="D85" s="3">
        <v>104.1</v>
      </c>
      <c r="E85" s="3">
        <v>107.1</v>
      </c>
      <c r="F85" s="3">
        <v>107.2</v>
      </c>
      <c r="G85" s="3">
        <v>95</v>
      </c>
      <c r="H85" s="3">
        <v>102.6</v>
      </c>
      <c r="I85" s="3">
        <v>116.8</v>
      </c>
      <c r="J85" s="3">
        <v>1.9</v>
      </c>
      <c r="K85" s="3">
        <v>8.6</v>
      </c>
      <c r="L85" s="3">
        <v>1.5</v>
      </c>
      <c r="M85" s="3">
        <v>-7.2</v>
      </c>
      <c r="N85" s="3">
        <v>3.8</v>
      </c>
      <c r="O85" s="3">
        <v>12</v>
      </c>
      <c r="P85" s="3">
        <v>7.6</v>
      </c>
      <c r="Q85" s="3">
        <v>6</v>
      </c>
      <c r="R85" s="3">
        <v>7.1</v>
      </c>
      <c r="S85" s="3">
        <v>6</v>
      </c>
      <c r="T85" s="3">
        <v>1.2</v>
      </c>
      <c r="U85" s="3">
        <v>5.9</v>
      </c>
      <c r="V85" s="3">
        <v>8.9</v>
      </c>
      <c r="W85" s="3">
        <v>7.9</v>
      </c>
      <c r="X85" s="3">
        <v>6.5</v>
      </c>
      <c r="Y85" s="3">
        <v>6.6</v>
      </c>
      <c r="Z85" s="3">
        <v>6.5</v>
      </c>
      <c r="AA85" s="3">
        <v>1.7</v>
      </c>
      <c r="AB85" s="3">
        <v>4</v>
      </c>
      <c r="AC85" s="3">
        <v>7.6</v>
      </c>
      <c r="AD85" s="3">
        <v>7.3</v>
      </c>
      <c r="AE85" s="3" t="s">
        <v>24</v>
      </c>
      <c r="AF85" s="3" t="s">
        <v>24</v>
      </c>
      <c r="AG85" s="3" t="s">
        <v>24</v>
      </c>
      <c r="AH85" s="3" t="s">
        <v>24</v>
      </c>
      <c r="AI85" s="3" t="s">
        <v>24</v>
      </c>
      <c r="AJ85" s="3" t="s">
        <v>24</v>
      </c>
      <c r="AK85" s="3" t="s">
        <v>24</v>
      </c>
      <c r="AL85" s="3">
        <v>112.2</v>
      </c>
      <c r="AM85" s="3">
        <v>82.8</v>
      </c>
      <c r="AN85" s="3">
        <v>136.5</v>
      </c>
      <c r="AO85" s="3">
        <v>84</v>
      </c>
      <c r="AP85" s="3">
        <v>97.4</v>
      </c>
      <c r="AQ85" s="3">
        <v>96.9</v>
      </c>
      <c r="AR85" s="3" t="s">
        <v>24</v>
      </c>
      <c r="AS85" s="3">
        <v>7.9</v>
      </c>
      <c r="AT85" s="3">
        <v>16.2</v>
      </c>
      <c r="AU85" s="3">
        <v>4.2</v>
      </c>
      <c r="AV85" s="3">
        <v>-8.6999999999999993</v>
      </c>
      <c r="AW85" s="3">
        <v>0.5</v>
      </c>
      <c r="AX85" s="3">
        <v>8.8000000000000007</v>
      </c>
      <c r="AY85" s="3" t="s">
        <v>24</v>
      </c>
      <c r="AZ85" s="3">
        <v>15.6</v>
      </c>
      <c r="BA85" s="3">
        <v>19.5</v>
      </c>
      <c r="BB85" s="3">
        <v>13.7</v>
      </c>
      <c r="BC85" s="3">
        <v>3.7</v>
      </c>
      <c r="BD85" s="3">
        <v>0.8</v>
      </c>
      <c r="BE85" s="3">
        <v>3.4</v>
      </c>
      <c r="BF85" s="3" t="s">
        <v>24</v>
      </c>
      <c r="BG85" s="3">
        <v>13.6</v>
      </c>
      <c r="BH85" s="3">
        <v>17.8</v>
      </c>
      <c r="BI85" s="3">
        <v>11.6</v>
      </c>
      <c r="BJ85" s="3">
        <v>-0.1</v>
      </c>
      <c r="BK85" s="3">
        <v>-3.4</v>
      </c>
      <c r="BL85" s="3">
        <v>2.6</v>
      </c>
      <c r="BM85" s="3" t="s">
        <v>24</v>
      </c>
      <c r="BN85" s="3" t="s">
        <v>24</v>
      </c>
      <c r="BO85" s="3" t="s">
        <v>24</v>
      </c>
      <c r="BP85" s="3" t="s">
        <v>24</v>
      </c>
      <c r="BQ85" s="3" t="s">
        <v>24</v>
      </c>
      <c r="BR85" s="3" t="s">
        <v>24</v>
      </c>
      <c r="BS85" s="3" t="s">
        <v>24</v>
      </c>
      <c r="BT85" s="3" t="s">
        <v>24</v>
      </c>
    </row>
    <row r="86" spans="1:72" x14ac:dyDescent="0.25">
      <c r="A86" s="1">
        <v>39692</v>
      </c>
      <c r="B86" s="77" t="s">
        <v>125</v>
      </c>
      <c r="C86" s="3">
        <v>107.3</v>
      </c>
      <c r="D86" s="3">
        <v>99.9</v>
      </c>
      <c r="E86" s="3">
        <v>107.8</v>
      </c>
      <c r="F86" s="3">
        <v>109.4</v>
      </c>
      <c r="G86" s="3">
        <v>95.7</v>
      </c>
      <c r="H86" s="3">
        <v>101.2</v>
      </c>
      <c r="I86" s="3">
        <v>112.8</v>
      </c>
      <c r="J86" s="3">
        <v>9.1</v>
      </c>
      <c r="K86" s="3">
        <v>9.6999999999999993</v>
      </c>
      <c r="L86" s="3">
        <v>9.1</v>
      </c>
      <c r="M86" s="3">
        <v>0.7</v>
      </c>
      <c r="N86" s="3">
        <v>14.6</v>
      </c>
      <c r="O86" s="3">
        <v>17.3</v>
      </c>
      <c r="P86" s="3">
        <v>7</v>
      </c>
      <c r="Q86" s="3">
        <v>6.4</v>
      </c>
      <c r="R86" s="3">
        <v>7.4</v>
      </c>
      <c r="S86" s="3">
        <v>6.3</v>
      </c>
      <c r="T86" s="3">
        <v>1.1000000000000001</v>
      </c>
      <c r="U86" s="3">
        <v>6.8</v>
      </c>
      <c r="V86" s="3">
        <v>9.8000000000000007</v>
      </c>
      <c r="W86" s="3">
        <v>7.8</v>
      </c>
      <c r="X86" s="3">
        <v>6.8</v>
      </c>
      <c r="Y86" s="3">
        <v>7.1</v>
      </c>
      <c r="Z86" s="3">
        <v>6.8</v>
      </c>
      <c r="AA86" s="3">
        <v>1.6</v>
      </c>
      <c r="AB86" s="3">
        <v>5.7</v>
      </c>
      <c r="AC86" s="3">
        <v>8.9</v>
      </c>
      <c r="AD86" s="3">
        <v>7.6</v>
      </c>
      <c r="AE86" s="3">
        <f t="shared" ref="AE86:AJ86" si="153">(AVERAGE(C84:C86)/AVERAGE(C72:C74)-1)*100</f>
        <v>6.4665127020784974</v>
      </c>
      <c r="AF86" s="3">
        <f t="shared" si="153"/>
        <v>8.9399293286218864</v>
      </c>
      <c r="AG86" s="3">
        <f t="shared" si="153"/>
        <v>6.3403416557161751</v>
      </c>
      <c r="AH86" s="3">
        <f t="shared" si="153"/>
        <v>-0.87852166010300436</v>
      </c>
      <c r="AI86" s="3">
        <f t="shared" si="153"/>
        <v>7.8839717367050977</v>
      </c>
      <c r="AJ86" s="3">
        <f t="shared" si="153"/>
        <v>13.682242990654192</v>
      </c>
      <c r="AK86" s="3">
        <f t="shared" ref="AK86" si="154">(AVERAGE(I84:I86)/AVERAGE(I72:I74)-1)*100</f>
        <v>8.2033686837180042</v>
      </c>
      <c r="AL86" s="3">
        <v>105</v>
      </c>
      <c r="AM86" s="3">
        <v>81</v>
      </c>
      <c r="AN86" s="3">
        <v>124.8</v>
      </c>
      <c r="AO86" s="3">
        <v>68.099999999999994</v>
      </c>
      <c r="AP86" s="3">
        <v>91.3</v>
      </c>
      <c r="AQ86" s="3">
        <v>96.8</v>
      </c>
      <c r="AR86" s="3" t="s">
        <v>24</v>
      </c>
      <c r="AS86" s="3">
        <v>16.8</v>
      </c>
      <c r="AT86" s="3">
        <v>20.100000000000001</v>
      </c>
      <c r="AU86" s="3">
        <v>15.1</v>
      </c>
      <c r="AV86" s="3">
        <v>12.1</v>
      </c>
      <c r="AW86" s="3">
        <v>29.1</v>
      </c>
      <c r="AX86" s="3">
        <v>16.2</v>
      </c>
      <c r="AY86" s="3" t="s">
        <v>24</v>
      </c>
      <c r="AZ86" s="3">
        <v>15.7</v>
      </c>
      <c r="BA86" s="3">
        <v>19.600000000000001</v>
      </c>
      <c r="BB86" s="3">
        <v>13.9</v>
      </c>
      <c r="BC86" s="3">
        <v>4.4000000000000004</v>
      </c>
      <c r="BD86" s="3">
        <v>3.3</v>
      </c>
      <c r="BE86" s="3">
        <v>4.9000000000000004</v>
      </c>
      <c r="BF86" s="3" t="s">
        <v>24</v>
      </c>
      <c r="BG86" s="3">
        <v>15.1</v>
      </c>
      <c r="BH86" s="3">
        <v>18.399999999999999</v>
      </c>
      <c r="BI86" s="3">
        <v>13.6</v>
      </c>
      <c r="BJ86" s="3">
        <v>2.6</v>
      </c>
      <c r="BK86" s="3">
        <v>0.7</v>
      </c>
      <c r="BL86" s="3">
        <v>4.2</v>
      </c>
      <c r="BM86" s="3" t="s">
        <v>24</v>
      </c>
      <c r="BN86" s="3">
        <f t="shared" ref="BN86" si="155">(AVERAGE(AL84:AL86)/AVERAGE(AL72:AL74)-1)*100</f>
        <v>13.358646876078684</v>
      </c>
      <c r="BO86" s="3">
        <f t="shared" ref="BO86" si="156">(AVERAGE(AM84:AM86)/AVERAGE(AM72:AM74)-1)*100</f>
        <v>18.064206995687581</v>
      </c>
      <c r="BP86" s="3">
        <f t="shared" ref="BP86" si="157">(AVERAGE(AN84:AN86)/AVERAGE(AN72:AN74)-1)*100</f>
        <v>11.107994389901821</v>
      </c>
      <c r="BQ86" s="3">
        <f t="shared" ref="BQ86" si="158">(AVERAGE(AO84:AO86)/AVERAGE(AO72:AO74)-1)*100</f>
        <v>-3.5413153456998248</v>
      </c>
      <c r="BR86" s="3">
        <f t="shared" ref="BR86:BS86" si="159">(AVERAGE(AP84:AP86)/AVERAGE(AP72:AP74)-1)*100</f>
        <v>7.5450450450450512</v>
      </c>
      <c r="BS86" s="3">
        <f t="shared" si="159"/>
        <v>8.3267871170463525</v>
      </c>
      <c r="BT86" s="3" t="s">
        <v>24</v>
      </c>
    </row>
    <row r="87" spans="1:72" x14ac:dyDescent="0.25">
      <c r="A87" s="1">
        <v>39722</v>
      </c>
      <c r="B87" s="77"/>
      <c r="C87" s="3">
        <v>108.4</v>
      </c>
      <c r="D87" s="3">
        <v>100.8</v>
      </c>
      <c r="E87" s="3">
        <v>108.9</v>
      </c>
      <c r="F87" s="3">
        <v>111.5</v>
      </c>
      <c r="G87" s="3">
        <v>98.2</v>
      </c>
      <c r="H87" s="3">
        <v>104</v>
      </c>
      <c r="I87" s="3">
        <v>115.2</v>
      </c>
      <c r="J87" s="3">
        <v>0.6</v>
      </c>
      <c r="K87" s="3">
        <v>7.3</v>
      </c>
      <c r="L87" s="3">
        <v>0.2</v>
      </c>
      <c r="M87" s="3">
        <v>-3.4</v>
      </c>
      <c r="N87" s="3">
        <v>4</v>
      </c>
      <c r="O87" s="3">
        <v>10.6</v>
      </c>
      <c r="P87" s="3">
        <v>3.5</v>
      </c>
      <c r="Q87" s="3">
        <v>5.7</v>
      </c>
      <c r="R87" s="3">
        <v>7.4</v>
      </c>
      <c r="S87" s="3">
        <v>5.6</v>
      </c>
      <c r="T87" s="3">
        <v>0.6</v>
      </c>
      <c r="U87" s="3">
        <v>6.5</v>
      </c>
      <c r="V87" s="3">
        <v>9.9</v>
      </c>
      <c r="W87" s="3">
        <v>7.3</v>
      </c>
      <c r="X87" s="3">
        <v>5.9</v>
      </c>
      <c r="Y87" s="3">
        <v>7.4</v>
      </c>
      <c r="Z87" s="3">
        <v>5.8</v>
      </c>
      <c r="AA87" s="3">
        <v>0.7</v>
      </c>
      <c r="AB87" s="3">
        <v>5.8</v>
      </c>
      <c r="AC87" s="3">
        <v>9.1</v>
      </c>
      <c r="AD87" s="3">
        <v>7.4</v>
      </c>
      <c r="AE87" s="3" t="s">
        <v>24</v>
      </c>
      <c r="AF87" s="3" t="s">
        <v>24</v>
      </c>
      <c r="AG87" s="3" t="s">
        <v>24</v>
      </c>
      <c r="AH87" s="3" t="s">
        <v>24</v>
      </c>
      <c r="AI87" s="3" t="s">
        <v>24</v>
      </c>
      <c r="AJ87" s="3" t="s">
        <v>24</v>
      </c>
      <c r="AK87" s="3" t="s">
        <v>24</v>
      </c>
      <c r="AL87" s="3">
        <v>97.3</v>
      </c>
      <c r="AM87" s="3">
        <v>82.2</v>
      </c>
      <c r="AN87" s="3">
        <v>109.7</v>
      </c>
      <c r="AO87" s="3">
        <v>62.4</v>
      </c>
      <c r="AP87" s="3">
        <v>81.400000000000006</v>
      </c>
      <c r="AQ87" s="3">
        <v>95</v>
      </c>
      <c r="AR87" s="3" t="s">
        <v>24</v>
      </c>
      <c r="AS87" s="3">
        <v>-3.8</v>
      </c>
      <c r="AT87" s="3">
        <v>19.2</v>
      </c>
      <c r="AU87" s="3">
        <v>-14.1</v>
      </c>
      <c r="AV87" s="3">
        <v>-20.2</v>
      </c>
      <c r="AW87" s="3">
        <v>-6.6</v>
      </c>
      <c r="AX87" s="3">
        <v>8.4</v>
      </c>
      <c r="AY87" s="3" t="s">
        <v>24</v>
      </c>
      <c r="AZ87" s="3">
        <v>13.5</v>
      </c>
      <c r="BA87" s="3">
        <v>19.600000000000001</v>
      </c>
      <c r="BB87" s="3">
        <v>10.7</v>
      </c>
      <c r="BC87" s="3">
        <v>1.9</v>
      </c>
      <c r="BD87" s="3">
        <v>2.2999999999999998</v>
      </c>
      <c r="BE87" s="3">
        <v>5.3</v>
      </c>
      <c r="BF87" s="3" t="s">
        <v>24</v>
      </c>
      <c r="BG87" s="3">
        <v>13.8</v>
      </c>
      <c r="BH87" s="3">
        <v>18.899999999999999</v>
      </c>
      <c r="BI87" s="3">
        <v>11.4</v>
      </c>
      <c r="BJ87" s="3">
        <v>1.4</v>
      </c>
      <c r="BK87" s="3">
        <v>1.1000000000000001</v>
      </c>
      <c r="BL87" s="3">
        <v>4.9000000000000004</v>
      </c>
      <c r="BM87" s="3" t="s">
        <v>24</v>
      </c>
      <c r="BN87" s="3" t="s">
        <v>24</v>
      </c>
      <c r="BO87" s="3" t="s">
        <v>24</v>
      </c>
      <c r="BP87" s="3" t="s">
        <v>24</v>
      </c>
      <c r="BQ87" s="3" t="s">
        <v>24</v>
      </c>
      <c r="BR87" s="3" t="s">
        <v>24</v>
      </c>
      <c r="BS87" s="3" t="s">
        <v>24</v>
      </c>
      <c r="BT87" s="3" t="s">
        <v>24</v>
      </c>
    </row>
    <row r="88" spans="1:72" x14ac:dyDescent="0.25">
      <c r="A88" s="1">
        <v>39753</v>
      </c>
      <c r="B88" s="77"/>
      <c r="C88" s="3">
        <v>96.2</v>
      </c>
      <c r="D88" s="3">
        <v>87.8</v>
      </c>
      <c r="E88" s="3">
        <v>96.7</v>
      </c>
      <c r="F88" s="3">
        <v>101.8</v>
      </c>
      <c r="G88" s="3">
        <v>89.7</v>
      </c>
      <c r="H88" s="3">
        <v>92.4</v>
      </c>
      <c r="I88" s="3">
        <v>97.7</v>
      </c>
      <c r="J88" s="3">
        <v>-6.1</v>
      </c>
      <c r="K88" s="3">
        <v>-4.5999999999999996</v>
      </c>
      <c r="L88" s="3">
        <v>-6.2</v>
      </c>
      <c r="M88" s="3">
        <v>0.3</v>
      </c>
      <c r="N88" s="3">
        <v>-2.1</v>
      </c>
      <c r="O88" s="3">
        <v>3.4</v>
      </c>
      <c r="P88" s="3">
        <v>-8.9</v>
      </c>
      <c r="Q88" s="3">
        <v>4.5999999999999996</v>
      </c>
      <c r="R88" s="3">
        <v>6.3</v>
      </c>
      <c r="S88" s="3">
        <v>4.5</v>
      </c>
      <c r="T88" s="3">
        <v>0.6</v>
      </c>
      <c r="U88" s="3">
        <v>5.7</v>
      </c>
      <c r="V88" s="3">
        <v>9.3000000000000007</v>
      </c>
      <c r="W88" s="3">
        <v>5.8</v>
      </c>
      <c r="X88" s="3">
        <v>4.8</v>
      </c>
      <c r="Y88" s="3">
        <v>6.7</v>
      </c>
      <c r="Z88" s="3">
        <v>4.5999999999999996</v>
      </c>
      <c r="AA88" s="3">
        <v>0.7</v>
      </c>
      <c r="AB88" s="3">
        <v>5.4</v>
      </c>
      <c r="AC88" s="3">
        <v>8.9</v>
      </c>
      <c r="AD88" s="3">
        <v>5.9</v>
      </c>
      <c r="AE88" s="3" t="s">
        <v>24</v>
      </c>
      <c r="AF88" s="3" t="s">
        <v>24</v>
      </c>
      <c r="AG88" s="3" t="s">
        <v>24</v>
      </c>
      <c r="AH88" s="3" t="s">
        <v>24</v>
      </c>
      <c r="AI88" s="3" t="s">
        <v>24</v>
      </c>
      <c r="AJ88" s="3" t="s">
        <v>24</v>
      </c>
      <c r="AK88" s="3" t="s">
        <v>24</v>
      </c>
      <c r="AL88" s="3">
        <v>77.3</v>
      </c>
      <c r="AM88" s="3">
        <v>63</v>
      </c>
      <c r="AN88" s="3">
        <v>89.1</v>
      </c>
      <c r="AO88" s="3">
        <v>66.400000000000006</v>
      </c>
      <c r="AP88" s="3">
        <v>58.2</v>
      </c>
      <c r="AQ88" s="3">
        <v>88.9</v>
      </c>
      <c r="AR88" s="3" t="s">
        <v>24</v>
      </c>
      <c r="AS88" s="3">
        <v>-24.5</v>
      </c>
      <c r="AT88" s="3">
        <v>-5.3</v>
      </c>
      <c r="AU88" s="3">
        <v>-32.5</v>
      </c>
      <c r="AV88" s="3">
        <v>-15.6</v>
      </c>
      <c r="AW88" s="3">
        <v>-35.799999999999997</v>
      </c>
      <c r="AX88" s="3">
        <v>5.3</v>
      </c>
      <c r="AY88" s="3" t="s">
        <v>24</v>
      </c>
      <c r="AZ88" s="3">
        <v>9.6999999999999993</v>
      </c>
      <c r="BA88" s="3">
        <v>17.2</v>
      </c>
      <c r="BB88" s="3">
        <v>6.2</v>
      </c>
      <c r="BC88" s="3">
        <v>0.2</v>
      </c>
      <c r="BD88" s="3">
        <v>-1.2</v>
      </c>
      <c r="BE88" s="3">
        <v>5.3</v>
      </c>
      <c r="BF88" s="3" t="s">
        <v>24</v>
      </c>
      <c r="BG88" s="3">
        <v>10.3</v>
      </c>
      <c r="BH88" s="3">
        <v>17.399999999999999</v>
      </c>
      <c r="BI88" s="3">
        <v>7</v>
      </c>
      <c r="BJ88" s="3">
        <v>0.6</v>
      </c>
      <c r="BK88" s="3">
        <v>-1.6</v>
      </c>
      <c r="BL88" s="3">
        <v>5.3</v>
      </c>
      <c r="BM88" s="3" t="s">
        <v>24</v>
      </c>
      <c r="BN88" s="3" t="s">
        <v>24</v>
      </c>
      <c r="BO88" s="3" t="s">
        <v>24</v>
      </c>
      <c r="BP88" s="3" t="s">
        <v>24</v>
      </c>
      <c r="BQ88" s="3" t="s">
        <v>24</v>
      </c>
      <c r="BR88" s="3" t="s">
        <v>24</v>
      </c>
      <c r="BS88" s="3" t="s">
        <v>24</v>
      </c>
      <c r="BT88" s="3" t="s">
        <v>24</v>
      </c>
    </row>
    <row r="89" spans="1:72" x14ac:dyDescent="0.25">
      <c r="A89" s="1">
        <v>39783</v>
      </c>
      <c r="B89" s="77" t="s">
        <v>126</v>
      </c>
      <c r="C89" s="3">
        <v>79.099999999999994</v>
      </c>
      <c r="D89" s="3">
        <v>77.5</v>
      </c>
      <c r="E89" s="3">
        <v>79.2</v>
      </c>
      <c r="F89" s="3">
        <v>89.7</v>
      </c>
      <c r="G89" s="3">
        <v>91.8</v>
      </c>
      <c r="H89" s="3">
        <v>81.099999999999994</v>
      </c>
      <c r="I89" s="3">
        <v>78.900000000000006</v>
      </c>
      <c r="J89" s="3">
        <v>-14.6</v>
      </c>
      <c r="K89" s="3">
        <v>-21.3</v>
      </c>
      <c r="L89" s="3">
        <v>-14.1</v>
      </c>
      <c r="M89" s="3">
        <v>0</v>
      </c>
      <c r="N89" s="3">
        <v>-1.4</v>
      </c>
      <c r="O89" s="3">
        <v>-3.6</v>
      </c>
      <c r="P89" s="3">
        <v>-24.5</v>
      </c>
      <c r="Q89" s="3">
        <v>3.1</v>
      </c>
      <c r="R89" s="3">
        <v>3.8</v>
      </c>
      <c r="S89" s="3">
        <v>3</v>
      </c>
      <c r="T89" s="3">
        <v>0.5</v>
      </c>
      <c r="U89" s="3">
        <v>5.0999999999999996</v>
      </c>
      <c r="V89" s="3">
        <v>8.3000000000000007</v>
      </c>
      <c r="W89" s="3">
        <v>3.3</v>
      </c>
      <c r="X89" s="3">
        <v>3.1</v>
      </c>
      <c r="Y89" s="3">
        <v>3.8</v>
      </c>
      <c r="Z89" s="3">
        <v>3</v>
      </c>
      <c r="AA89" s="3">
        <v>0.5</v>
      </c>
      <c r="AB89" s="3">
        <v>5.0999999999999996</v>
      </c>
      <c r="AC89" s="3">
        <v>8.3000000000000007</v>
      </c>
      <c r="AD89" s="3">
        <v>3.3</v>
      </c>
      <c r="AE89" s="3">
        <f t="shared" ref="AE89:AJ89" si="160">(AVERAGE(C87:C89)/AVERAGE(C75:C77)-1)*100</f>
        <v>-6.3077939233817553</v>
      </c>
      <c r="AF89" s="3">
        <f t="shared" si="160"/>
        <v>-6.4674868189806611</v>
      </c>
      <c r="AG89" s="3">
        <f t="shared" si="160"/>
        <v>-6.3465965143045029</v>
      </c>
      <c r="AH89" s="3">
        <f t="shared" si="160"/>
        <v>-1.1741682974559686</v>
      </c>
      <c r="AI89" s="3">
        <f t="shared" si="160"/>
        <v>0.21497671085630721</v>
      </c>
      <c r="AJ89" s="3">
        <f t="shared" si="160"/>
        <v>3.7383177570093462</v>
      </c>
      <c r="AK89" s="3">
        <f t="shared" ref="AK89" si="161">(AVERAGE(I87:I89)/AVERAGE(I75:I77)-1)*100</f>
        <v>-9.6874032807180441</v>
      </c>
      <c r="AL89" s="3">
        <v>73.8</v>
      </c>
      <c r="AM89" s="3">
        <v>44.1</v>
      </c>
      <c r="AN89" s="3">
        <v>98.3</v>
      </c>
      <c r="AO89" s="3">
        <v>75.599999999999994</v>
      </c>
      <c r="AP89" s="3">
        <v>88.8</v>
      </c>
      <c r="AQ89" s="3">
        <v>76.599999999999994</v>
      </c>
      <c r="AR89" s="3" t="s">
        <v>24</v>
      </c>
      <c r="AS89" s="3">
        <v>-31.4</v>
      </c>
      <c r="AT89" s="3">
        <v>-42.6</v>
      </c>
      <c r="AU89" s="3">
        <v>-26.1</v>
      </c>
      <c r="AV89" s="3">
        <v>-8.5</v>
      </c>
      <c r="AW89" s="3">
        <v>-2.9</v>
      </c>
      <c r="AX89" s="3">
        <v>-3.8</v>
      </c>
      <c r="AY89" s="3" t="s">
        <v>24</v>
      </c>
      <c r="AZ89" s="3">
        <v>5.8</v>
      </c>
      <c r="BA89" s="3">
        <v>11.4</v>
      </c>
      <c r="BB89" s="3">
        <v>3.2</v>
      </c>
      <c r="BC89" s="3">
        <v>-0.5</v>
      </c>
      <c r="BD89" s="3">
        <v>-1.4</v>
      </c>
      <c r="BE89" s="3">
        <v>4.5</v>
      </c>
      <c r="BF89" s="3" t="s">
        <v>24</v>
      </c>
      <c r="BG89" s="3">
        <v>5.8</v>
      </c>
      <c r="BH89" s="3">
        <v>11.4</v>
      </c>
      <c r="BI89" s="3">
        <v>3.2</v>
      </c>
      <c r="BJ89" s="3">
        <v>-0.5</v>
      </c>
      <c r="BK89" s="3">
        <v>-1.4</v>
      </c>
      <c r="BL89" s="3">
        <v>4.5</v>
      </c>
      <c r="BM89" s="3" t="s">
        <v>24</v>
      </c>
      <c r="BN89" s="3">
        <f t="shared" ref="BN89" si="162">(AVERAGE(AL87:AL89)/AVERAGE(AL75:AL77)-1)*100</f>
        <v>-20.205589463539997</v>
      </c>
      <c r="BO89" s="3">
        <f t="shared" ref="BO89" si="163">(AVERAGE(AM87:AM89)/AVERAGE(AM75:AM77)-1)*100</f>
        <v>-10.833725859632604</v>
      </c>
      <c r="BP89" s="3">
        <f t="shared" ref="BP89" si="164">(AVERAGE(AN87:AN89)/AVERAGE(AN75:AN77)-1)*100</f>
        <v>-24.363543788187346</v>
      </c>
      <c r="BQ89" s="3">
        <f t="shared" ref="BQ89" si="165">(AVERAGE(AO87:AO89)/AVERAGE(AO75:AO77)-1)*100</f>
        <v>-14.655532359081402</v>
      </c>
      <c r="BR89" s="3">
        <f t="shared" ref="BR89:BS89" si="166">(AVERAGE(AP87:AP89)/AVERAGE(AP75:AP77)-1)*100</f>
        <v>-15.187523208317854</v>
      </c>
      <c r="BS89" s="3">
        <f t="shared" si="166"/>
        <v>3.4962256654747836</v>
      </c>
      <c r="BT89" s="3" t="s">
        <v>24</v>
      </c>
    </row>
    <row r="90" spans="1:72" x14ac:dyDescent="0.25">
      <c r="A90" s="1">
        <v>39814</v>
      </c>
      <c r="B90" s="77"/>
      <c r="C90" s="3">
        <v>78.7</v>
      </c>
      <c r="D90" s="3">
        <v>77.599999999999994</v>
      </c>
      <c r="E90" s="3">
        <v>78.7</v>
      </c>
      <c r="F90" s="3">
        <v>85.3</v>
      </c>
      <c r="G90" s="3">
        <v>89.9</v>
      </c>
      <c r="H90" s="3">
        <v>82.9</v>
      </c>
      <c r="I90" s="3">
        <v>74.3</v>
      </c>
      <c r="J90" s="3">
        <v>-17</v>
      </c>
      <c r="K90" s="3">
        <v>-18.399999999999999</v>
      </c>
      <c r="L90" s="3">
        <v>-16.899999999999999</v>
      </c>
      <c r="M90" s="3">
        <v>-5.7</v>
      </c>
      <c r="N90" s="3">
        <v>-5.2</v>
      </c>
      <c r="O90" s="3">
        <v>-6.6</v>
      </c>
      <c r="P90" s="3">
        <v>-31.5</v>
      </c>
      <c r="Q90" s="3">
        <v>-17</v>
      </c>
      <c r="R90" s="3">
        <v>-18.399999999999999</v>
      </c>
      <c r="S90" s="3">
        <v>-16.899999999999999</v>
      </c>
      <c r="T90" s="3">
        <v>-5.7</v>
      </c>
      <c r="U90" s="3">
        <v>-5.2</v>
      </c>
      <c r="V90" s="3">
        <v>-6.6</v>
      </c>
      <c r="W90" s="3">
        <v>-31.5</v>
      </c>
      <c r="X90" s="3">
        <v>1</v>
      </c>
      <c r="Y90" s="3">
        <v>1.6</v>
      </c>
      <c r="Z90" s="3">
        <v>1</v>
      </c>
      <c r="AA90" s="3">
        <v>-0.3</v>
      </c>
      <c r="AB90" s="3">
        <v>4.3</v>
      </c>
      <c r="AC90" s="3">
        <v>6.8</v>
      </c>
      <c r="AD90" s="3">
        <v>0</v>
      </c>
      <c r="AE90" s="3" t="s">
        <v>24</v>
      </c>
      <c r="AF90" s="3" t="s">
        <v>24</v>
      </c>
      <c r="AG90" s="3" t="s">
        <v>24</v>
      </c>
      <c r="AH90" s="3" t="s">
        <v>24</v>
      </c>
      <c r="AI90" s="3" t="s">
        <v>24</v>
      </c>
      <c r="AJ90" s="3" t="s">
        <v>24</v>
      </c>
      <c r="AK90" s="3" t="s">
        <v>24</v>
      </c>
      <c r="AL90" s="3">
        <v>65.900000000000006</v>
      </c>
      <c r="AM90" s="3">
        <v>27.1</v>
      </c>
      <c r="AN90" s="3">
        <v>97.9</v>
      </c>
      <c r="AO90" s="3">
        <v>81.099999999999994</v>
      </c>
      <c r="AP90" s="3">
        <v>85.3</v>
      </c>
      <c r="AQ90" s="3">
        <v>72.8</v>
      </c>
      <c r="AR90" s="3" t="s">
        <v>24</v>
      </c>
      <c r="AS90" s="3">
        <v>-34.5</v>
      </c>
      <c r="AT90" s="3">
        <v>-62.5</v>
      </c>
      <c r="AU90" s="3">
        <v>-21</v>
      </c>
      <c r="AV90" s="3">
        <v>-3</v>
      </c>
      <c r="AW90" s="3">
        <v>5.5</v>
      </c>
      <c r="AX90" s="3">
        <v>-5.5</v>
      </c>
      <c r="AY90" s="3" t="s">
        <v>24</v>
      </c>
      <c r="AZ90" s="3">
        <v>-34.5</v>
      </c>
      <c r="BA90" s="3">
        <v>-62.5</v>
      </c>
      <c r="BB90" s="3">
        <v>-21</v>
      </c>
      <c r="BC90" s="3">
        <v>-3</v>
      </c>
      <c r="BD90" s="3">
        <v>5.5</v>
      </c>
      <c r="BE90" s="3">
        <v>-5.5</v>
      </c>
      <c r="BF90" s="3" t="s">
        <v>24</v>
      </c>
      <c r="BG90" s="3">
        <v>1.7</v>
      </c>
      <c r="BH90" s="3">
        <v>4</v>
      </c>
      <c r="BI90" s="3">
        <v>0.6</v>
      </c>
      <c r="BJ90" s="3">
        <v>-0.2</v>
      </c>
      <c r="BK90" s="3">
        <v>0.1</v>
      </c>
      <c r="BL90" s="3">
        <v>3.1</v>
      </c>
      <c r="BM90" s="3" t="s">
        <v>24</v>
      </c>
      <c r="BN90" s="3" t="s">
        <v>24</v>
      </c>
      <c r="BO90" s="3" t="s">
        <v>24</v>
      </c>
      <c r="BP90" s="3" t="s">
        <v>24</v>
      </c>
      <c r="BQ90" s="3" t="s">
        <v>24</v>
      </c>
      <c r="BR90" s="3" t="s">
        <v>24</v>
      </c>
      <c r="BS90" s="3" t="s">
        <v>24</v>
      </c>
      <c r="BT90" s="3" t="s">
        <v>24</v>
      </c>
    </row>
    <row r="91" spans="1:72" x14ac:dyDescent="0.25">
      <c r="A91" s="1">
        <v>39845</v>
      </c>
      <c r="B91" s="77"/>
      <c r="C91" s="3">
        <v>76.099999999999994</v>
      </c>
      <c r="D91" s="3">
        <v>71.8</v>
      </c>
      <c r="E91" s="3">
        <v>76.3</v>
      </c>
      <c r="F91" s="3">
        <v>79.3</v>
      </c>
      <c r="G91" s="3">
        <v>84.5</v>
      </c>
      <c r="H91" s="3">
        <v>76.900000000000006</v>
      </c>
      <c r="I91" s="3">
        <v>70.599999999999994</v>
      </c>
      <c r="J91" s="3">
        <v>-16.5</v>
      </c>
      <c r="K91" s="3">
        <v>-18.899999999999999</v>
      </c>
      <c r="L91" s="3">
        <v>-16.3</v>
      </c>
      <c r="M91" s="3">
        <v>-4.3</v>
      </c>
      <c r="N91" s="3">
        <v>-6.7</v>
      </c>
      <c r="O91" s="3">
        <v>-7.9</v>
      </c>
      <c r="P91" s="3">
        <v>-31.6</v>
      </c>
      <c r="Q91" s="3">
        <v>-16.8</v>
      </c>
      <c r="R91" s="3">
        <v>-18.600000000000001</v>
      </c>
      <c r="S91" s="3">
        <v>-16.600000000000001</v>
      </c>
      <c r="T91" s="3">
        <v>-5</v>
      </c>
      <c r="U91" s="3">
        <v>-5.9</v>
      </c>
      <c r="V91" s="3">
        <v>-7.2</v>
      </c>
      <c r="W91" s="3">
        <v>-31.6</v>
      </c>
      <c r="X91" s="3">
        <v>-1</v>
      </c>
      <c r="Y91" s="3">
        <v>-0.6</v>
      </c>
      <c r="Z91" s="3">
        <v>-1</v>
      </c>
      <c r="AA91" s="3">
        <v>-1</v>
      </c>
      <c r="AB91" s="3">
        <v>3</v>
      </c>
      <c r="AC91" s="3">
        <v>5.6</v>
      </c>
      <c r="AD91" s="3">
        <v>-3.4</v>
      </c>
      <c r="AE91" s="3" t="s">
        <v>24</v>
      </c>
      <c r="AF91" s="3" t="s">
        <v>24</v>
      </c>
      <c r="AG91" s="3" t="s">
        <v>24</v>
      </c>
      <c r="AH91" s="3" t="s">
        <v>24</v>
      </c>
      <c r="AI91" s="3" t="s">
        <v>24</v>
      </c>
      <c r="AJ91" s="3" t="s">
        <v>24</v>
      </c>
      <c r="AK91" s="3" t="s">
        <v>24</v>
      </c>
      <c r="AL91" s="3">
        <v>65.8</v>
      </c>
      <c r="AM91" s="3">
        <v>25.6</v>
      </c>
      <c r="AN91" s="3">
        <v>98.9</v>
      </c>
      <c r="AO91" s="3">
        <v>68.8</v>
      </c>
      <c r="AP91" s="3">
        <v>87.8</v>
      </c>
      <c r="AQ91" s="3">
        <v>67</v>
      </c>
      <c r="AR91" s="3" t="s">
        <v>24</v>
      </c>
      <c r="AS91" s="3">
        <v>-30.1</v>
      </c>
      <c r="AT91" s="3">
        <v>-60.8</v>
      </c>
      <c r="AU91" s="3">
        <v>-16.100000000000001</v>
      </c>
      <c r="AV91" s="3">
        <v>-7.7</v>
      </c>
      <c r="AW91" s="3">
        <v>2.7</v>
      </c>
      <c r="AX91" s="3">
        <v>-7.5</v>
      </c>
      <c r="AY91" s="3" t="s">
        <v>24</v>
      </c>
      <c r="AZ91" s="3">
        <v>-32.4</v>
      </c>
      <c r="BA91" s="3">
        <v>-61.7</v>
      </c>
      <c r="BB91" s="3">
        <v>-18.600000000000001</v>
      </c>
      <c r="BC91" s="3">
        <v>-5.2</v>
      </c>
      <c r="BD91" s="3">
        <v>4.0999999999999996</v>
      </c>
      <c r="BE91" s="3">
        <v>-6.5</v>
      </c>
      <c r="BF91" s="3" t="s">
        <v>24</v>
      </c>
      <c r="BG91" s="3">
        <v>-2</v>
      </c>
      <c r="BH91" s="3">
        <v>-2.4</v>
      </c>
      <c r="BI91" s="3">
        <v>-1.8</v>
      </c>
      <c r="BJ91" s="3">
        <v>-1.5</v>
      </c>
      <c r="BK91" s="3">
        <v>0.5</v>
      </c>
      <c r="BL91" s="3">
        <v>2.6</v>
      </c>
      <c r="BM91" s="3" t="s">
        <v>24</v>
      </c>
      <c r="BN91" s="3" t="s">
        <v>24</v>
      </c>
      <c r="BO91" s="3" t="s">
        <v>24</v>
      </c>
      <c r="BP91" s="3" t="s">
        <v>24</v>
      </c>
      <c r="BQ91" s="3" t="s">
        <v>24</v>
      </c>
      <c r="BR91" s="3" t="s">
        <v>24</v>
      </c>
      <c r="BS91" s="3" t="s">
        <v>24</v>
      </c>
      <c r="BT91" s="3" t="s">
        <v>24</v>
      </c>
    </row>
    <row r="92" spans="1:72" x14ac:dyDescent="0.25">
      <c r="A92" s="1">
        <v>39873</v>
      </c>
      <c r="B92" s="77" t="s">
        <v>127</v>
      </c>
      <c r="C92" s="3">
        <v>88.6</v>
      </c>
      <c r="D92" s="3">
        <v>84.2</v>
      </c>
      <c r="E92" s="3">
        <v>88.8</v>
      </c>
      <c r="F92" s="3">
        <v>87</v>
      </c>
      <c r="G92" s="3">
        <v>90</v>
      </c>
      <c r="H92" s="3">
        <v>86.4</v>
      </c>
      <c r="I92" s="3">
        <v>78.8</v>
      </c>
      <c r="J92" s="3">
        <v>-9.4</v>
      </c>
      <c r="K92" s="3">
        <v>-10.5</v>
      </c>
      <c r="L92" s="3">
        <v>-9.3000000000000007</v>
      </c>
      <c r="M92" s="3">
        <v>1.9</v>
      </c>
      <c r="N92" s="3">
        <v>-5.3</v>
      </c>
      <c r="O92" s="3">
        <v>-5.7</v>
      </c>
      <c r="P92" s="3">
        <v>-29.2</v>
      </c>
      <c r="Q92" s="3">
        <v>-14.2</v>
      </c>
      <c r="R92" s="3">
        <v>-15.9</v>
      </c>
      <c r="S92" s="3">
        <v>-14.1</v>
      </c>
      <c r="T92" s="3">
        <v>-2.7</v>
      </c>
      <c r="U92" s="3">
        <v>-5.7</v>
      </c>
      <c r="V92" s="3">
        <v>-6.7</v>
      </c>
      <c r="W92" s="3">
        <v>-30.8</v>
      </c>
      <c r="X92" s="3">
        <v>-1.9</v>
      </c>
      <c r="Y92" s="3">
        <v>-1.8</v>
      </c>
      <c r="Z92" s="3">
        <v>-1.9</v>
      </c>
      <c r="AA92" s="3">
        <v>-0.6</v>
      </c>
      <c r="AB92" s="3">
        <v>2.2000000000000002</v>
      </c>
      <c r="AC92" s="3">
        <v>4.7</v>
      </c>
      <c r="AD92" s="3">
        <v>-6.4</v>
      </c>
      <c r="AE92" s="3">
        <f t="shared" ref="AE92:AJ92" si="167">(AVERAGE(C90:C92)/AVERAGE(C78:C80)-1)*100</f>
        <v>-14.174894217207312</v>
      </c>
      <c r="AF92" s="3">
        <f t="shared" si="167"/>
        <v>-15.880446525027015</v>
      </c>
      <c r="AG92" s="3">
        <f t="shared" si="167"/>
        <v>-14.154929577464792</v>
      </c>
      <c r="AH92" s="3">
        <f t="shared" si="167"/>
        <v>-2.782071097372496</v>
      </c>
      <c r="AI92" s="3">
        <f t="shared" si="167"/>
        <v>-5.7061340941512046</v>
      </c>
      <c r="AJ92" s="3">
        <f t="shared" si="167"/>
        <v>-6.7777357061718728</v>
      </c>
      <c r="AK92" s="3">
        <f t="shared" ref="AK92" si="168">(AVERAGE(I90:I92)/AVERAGE(I78:I80)-1)*100</f>
        <v>-30.807299721620783</v>
      </c>
      <c r="AL92" s="3">
        <v>69.2</v>
      </c>
      <c r="AM92" s="3">
        <v>42.5</v>
      </c>
      <c r="AN92" s="3">
        <v>91.2</v>
      </c>
      <c r="AO92" s="3">
        <v>85.6</v>
      </c>
      <c r="AP92" s="3">
        <v>70.5</v>
      </c>
      <c r="AQ92" s="3">
        <v>77</v>
      </c>
      <c r="AR92" s="3" t="s">
        <v>24</v>
      </c>
      <c r="AS92" s="3">
        <v>-34.9</v>
      </c>
      <c r="AT92" s="3">
        <v>-40.9</v>
      </c>
      <c r="AU92" s="3">
        <v>-32.200000000000003</v>
      </c>
      <c r="AV92" s="3">
        <v>1.8</v>
      </c>
      <c r="AW92" s="3">
        <v>-29.8</v>
      </c>
      <c r="AX92" s="3">
        <v>-7.1</v>
      </c>
      <c r="AY92" s="3" t="s">
        <v>24</v>
      </c>
      <c r="AZ92" s="3">
        <v>-33.299999999999997</v>
      </c>
      <c r="BA92" s="3">
        <v>-54.6</v>
      </c>
      <c r="BB92" s="3">
        <v>-23.5</v>
      </c>
      <c r="BC92" s="3">
        <v>-2.8</v>
      </c>
      <c r="BD92" s="3">
        <v>-8.6999999999999993</v>
      </c>
      <c r="BE92" s="3">
        <v>-6.7</v>
      </c>
      <c r="BF92" s="3" t="s">
        <v>24</v>
      </c>
      <c r="BG92" s="3">
        <v>-6.5</v>
      </c>
      <c r="BH92" s="3">
        <v>-6.8</v>
      </c>
      <c r="BI92" s="3">
        <v>-6.3</v>
      </c>
      <c r="BJ92" s="3">
        <v>-2.2000000000000002</v>
      </c>
      <c r="BK92" s="3">
        <v>-3.2</v>
      </c>
      <c r="BL92" s="3">
        <v>2.2999999999999998</v>
      </c>
      <c r="BM92" s="3" t="s">
        <v>24</v>
      </c>
      <c r="BN92" s="3">
        <f t="shared" ref="BN92" si="169">(AVERAGE(AL90:AL92)/AVERAGE(AL78:AL80)-1)*100</f>
        <v>-33.255813953488378</v>
      </c>
      <c r="BO92" s="3">
        <f t="shared" ref="BO92" si="170">(AVERAGE(AM90:AM92)/AVERAGE(AM78:AM80)-1)*100</f>
        <v>-54.580152671755734</v>
      </c>
      <c r="BP92" s="3">
        <f t="shared" ref="BP92" si="171">(AVERAGE(AN90:AN92)/AVERAGE(AN78:AN80)-1)*100</f>
        <v>-23.485653560042497</v>
      </c>
      <c r="BQ92" s="3">
        <f t="shared" ref="BQ92" si="172">(AVERAGE(AO90:AO92)/AVERAGE(AO78:AO80)-1)*100</f>
        <v>-2.7663088356730148</v>
      </c>
      <c r="BR92" s="3">
        <f t="shared" ref="BR92:BS92" si="173">(AVERAGE(AP90:AP92)/AVERAGE(AP78:AP80)-1)*100</f>
        <v>-8.661417322834664</v>
      </c>
      <c r="BS92" s="3">
        <f t="shared" si="173"/>
        <v>-6.7125645438898545</v>
      </c>
      <c r="BT92" s="3" t="s">
        <v>24</v>
      </c>
    </row>
    <row r="93" spans="1:72" x14ac:dyDescent="0.25">
      <c r="A93" s="1">
        <v>39904</v>
      </c>
      <c r="B93" s="77"/>
      <c r="C93" s="3">
        <v>85.2</v>
      </c>
      <c r="D93" s="3">
        <v>80.8</v>
      </c>
      <c r="E93" s="3">
        <v>85.5</v>
      </c>
      <c r="F93" s="3">
        <v>87.3</v>
      </c>
      <c r="G93" s="3">
        <v>87.7</v>
      </c>
      <c r="H93" s="3">
        <v>81.900000000000006</v>
      </c>
      <c r="I93" s="3">
        <v>79.5</v>
      </c>
      <c r="J93" s="3">
        <v>-14.1</v>
      </c>
      <c r="K93" s="3">
        <v>-11.6</v>
      </c>
      <c r="L93" s="3">
        <v>-14.3</v>
      </c>
      <c r="M93" s="3">
        <v>-1.7</v>
      </c>
      <c r="N93" s="3">
        <v>-5.5</v>
      </c>
      <c r="O93" s="3">
        <v>-9.3000000000000007</v>
      </c>
      <c r="P93" s="3">
        <v>-27.9</v>
      </c>
      <c r="Q93" s="3">
        <v>-14.2</v>
      </c>
      <c r="R93" s="3">
        <v>-14.8</v>
      </c>
      <c r="S93" s="3">
        <v>-14.2</v>
      </c>
      <c r="T93" s="3">
        <v>-2.5</v>
      </c>
      <c r="U93" s="3">
        <v>-5.7</v>
      </c>
      <c r="V93" s="3">
        <v>-7.4</v>
      </c>
      <c r="W93" s="3">
        <v>-30</v>
      </c>
      <c r="X93" s="3">
        <v>-3.8</v>
      </c>
      <c r="Y93" s="3">
        <v>-3</v>
      </c>
      <c r="Z93" s="3">
        <v>-3.8</v>
      </c>
      <c r="AA93" s="3">
        <v>-1.3</v>
      </c>
      <c r="AB93" s="3">
        <v>1.2</v>
      </c>
      <c r="AC93" s="3">
        <v>3.3</v>
      </c>
      <c r="AD93" s="3">
        <v>-9.5</v>
      </c>
      <c r="AE93" s="3" t="s">
        <v>24</v>
      </c>
      <c r="AF93" s="3" t="s">
        <v>24</v>
      </c>
      <c r="AG93" s="3" t="s">
        <v>24</v>
      </c>
      <c r="AH93" s="3" t="s">
        <v>24</v>
      </c>
      <c r="AI93" s="3" t="s">
        <v>24</v>
      </c>
      <c r="AJ93" s="3" t="s">
        <v>24</v>
      </c>
      <c r="AK93" s="3" t="s">
        <v>24</v>
      </c>
      <c r="AL93" s="3">
        <v>73.599999999999994</v>
      </c>
      <c r="AM93" s="3">
        <v>41</v>
      </c>
      <c r="AN93" s="3">
        <v>100.5</v>
      </c>
      <c r="AO93" s="3">
        <v>76.7</v>
      </c>
      <c r="AP93" s="3">
        <v>91.6</v>
      </c>
      <c r="AQ93" s="3">
        <v>72.8</v>
      </c>
      <c r="AR93" s="3" t="s">
        <v>24</v>
      </c>
      <c r="AS93" s="3">
        <v>-27.7</v>
      </c>
      <c r="AT93" s="3">
        <v>-44.2</v>
      </c>
      <c r="AU93" s="3">
        <v>-19.7</v>
      </c>
      <c r="AV93" s="3">
        <v>-6.8</v>
      </c>
      <c r="AW93" s="3">
        <v>-2.2999999999999998</v>
      </c>
      <c r="AX93" s="3">
        <v>-7.6</v>
      </c>
      <c r="AY93" s="3" t="s">
        <v>24</v>
      </c>
      <c r="AZ93" s="3">
        <v>-31.9</v>
      </c>
      <c r="BA93" s="3">
        <v>-51.9</v>
      </c>
      <c r="BB93" s="3">
        <v>-22.5</v>
      </c>
      <c r="BC93" s="3">
        <v>-3.8</v>
      </c>
      <c r="BD93" s="3">
        <v>-7</v>
      </c>
      <c r="BE93" s="3">
        <v>-6.9</v>
      </c>
      <c r="BF93" s="3" t="s">
        <v>24</v>
      </c>
      <c r="BG93" s="3">
        <v>-10.3</v>
      </c>
      <c r="BH93" s="3">
        <v>-12.6</v>
      </c>
      <c r="BI93" s="3">
        <v>-9.1999999999999993</v>
      </c>
      <c r="BJ93" s="3">
        <v>-5.0999999999999996</v>
      </c>
      <c r="BK93" s="3">
        <v>-3.8</v>
      </c>
      <c r="BL93" s="3">
        <v>1.4</v>
      </c>
      <c r="BM93" s="3" t="s">
        <v>24</v>
      </c>
      <c r="BN93" s="3" t="s">
        <v>24</v>
      </c>
      <c r="BO93" s="3" t="s">
        <v>24</v>
      </c>
      <c r="BP93" s="3" t="s">
        <v>24</v>
      </c>
      <c r="BQ93" s="3" t="s">
        <v>24</v>
      </c>
      <c r="BR93" s="3" t="s">
        <v>24</v>
      </c>
      <c r="BS93" s="3" t="s">
        <v>24</v>
      </c>
      <c r="BT93" s="3" t="s">
        <v>24</v>
      </c>
    </row>
    <row r="94" spans="1:72" x14ac:dyDescent="0.25">
      <c r="A94" s="1">
        <v>39934</v>
      </c>
      <c r="B94" s="77"/>
      <c r="C94" s="3">
        <v>91.3</v>
      </c>
      <c r="D94" s="3">
        <v>85.4</v>
      </c>
      <c r="E94" s="3">
        <v>91.6</v>
      </c>
      <c r="F94" s="3">
        <v>98.6</v>
      </c>
      <c r="G94" s="3">
        <v>92.1</v>
      </c>
      <c r="H94" s="3">
        <v>87.8</v>
      </c>
      <c r="I94" s="3">
        <v>84.5</v>
      </c>
      <c r="J94" s="3">
        <v>-10.9</v>
      </c>
      <c r="K94" s="3">
        <v>-14.3</v>
      </c>
      <c r="L94" s="3">
        <v>-10.7</v>
      </c>
      <c r="M94" s="3">
        <v>-2.1</v>
      </c>
      <c r="N94" s="3">
        <v>-5.4</v>
      </c>
      <c r="O94" s="3">
        <v>-5.3</v>
      </c>
      <c r="P94" s="3">
        <v>-24.4</v>
      </c>
      <c r="Q94" s="3">
        <v>-13.5</v>
      </c>
      <c r="R94" s="3">
        <v>-14.7</v>
      </c>
      <c r="S94" s="3">
        <v>-13.4</v>
      </c>
      <c r="T94" s="3">
        <v>-2.4</v>
      </c>
      <c r="U94" s="3">
        <v>-5.6</v>
      </c>
      <c r="V94" s="3">
        <v>-6.9</v>
      </c>
      <c r="W94" s="3">
        <v>-28.9</v>
      </c>
      <c r="X94" s="3">
        <v>-4.9000000000000004</v>
      </c>
      <c r="Y94" s="3">
        <v>-4.9000000000000004</v>
      </c>
      <c r="Z94" s="3">
        <v>-4.9000000000000004</v>
      </c>
      <c r="AA94" s="3">
        <v>-1.5</v>
      </c>
      <c r="AB94" s="3">
        <v>0.1</v>
      </c>
      <c r="AC94" s="3">
        <v>2.2999999999999998</v>
      </c>
      <c r="AD94" s="3">
        <v>-11.9</v>
      </c>
      <c r="AE94" s="3" t="s">
        <v>24</v>
      </c>
      <c r="AF94" s="3" t="s">
        <v>24</v>
      </c>
      <c r="AG94" s="3" t="s">
        <v>24</v>
      </c>
      <c r="AH94" s="3" t="s">
        <v>24</v>
      </c>
      <c r="AI94" s="3" t="s">
        <v>24</v>
      </c>
      <c r="AJ94" s="3" t="s">
        <v>24</v>
      </c>
      <c r="AK94" s="3" t="s">
        <v>24</v>
      </c>
      <c r="AL94" s="3">
        <v>76.599999999999994</v>
      </c>
      <c r="AM94" s="3">
        <v>42</v>
      </c>
      <c r="AN94" s="3">
        <v>105</v>
      </c>
      <c r="AO94" s="3">
        <v>73.8</v>
      </c>
      <c r="AP94" s="3">
        <v>91.9</v>
      </c>
      <c r="AQ94" s="3">
        <v>78.3</v>
      </c>
      <c r="AR94" s="3" t="s">
        <v>24</v>
      </c>
      <c r="AS94" s="3">
        <v>-30</v>
      </c>
      <c r="AT94" s="3">
        <v>-49.1</v>
      </c>
      <c r="AU94" s="3">
        <v>-20.100000000000001</v>
      </c>
      <c r="AV94" s="3">
        <v>-7.5</v>
      </c>
      <c r="AW94" s="3">
        <v>-8.1</v>
      </c>
      <c r="AX94" s="3">
        <v>-8.4</v>
      </c>
      <c r="AY94" s="3" t="s">
        <v>24</v>
      </c>
      <c r="AZ94" s="3">
        <v>-31.5</v>
      </c>
      <c r="BA94" s="3">
        <v>-51.2</v>
      </c>
      <c r="BB94" s="3">
        <v>-22</v>
      </c>
      <c r="BC94" s="3">
        <v>-4.5</v>
      </c>
      <c r="BD94" s="3">
        <v>-7.3</v>
      </c>
      <c r="BE94" s="3">
        <v>-7.2</v>
      </c>
      <c r="BF94" s="3" t="s">
        <v>24</v>
      </c>
      <c r="BG94" s="3">
        <v>-14.5</v>
      </c>
      <c r="BH94" s="3">
        <v>-19.2</v>
      </c>
      <c r="BI94" s="3">
        <v>-12.2</v>
      </c>
      <c r="BJ94" s="3">
        <v>-5.8</v>
      </c>
      <c r="BK94" s="3">
        <v>-6.1</v>
      </c>
      <c r="BL94" s="3">
        <v>0.5</v>
      </c>
      <c r="BM94" s="3" t="s">
        <v>24</v>
      </c>
      <c r="BN94" s="3" t="s">
        <v>24</v>
      </c>
      <c r="BO94" s="3" t="s">
        <v>24</v>
      </c>
      <c r="BP94" s="3" t="s">
        <v>24</v>
      </c>
      <c r="BQ94" s="3" t="s">
        <v>24</v>
      </c>
      <c r="BR94" s="3" t="s">
        <v>24</v>
      </c>
      <c r="BS94" s="3" t="s">
        <v>24</v>
      </c>
      <c r="BT94" s="3" t="s">
        <v>24</v>
      </c>
    </row>
    <row r="95" spans="1:72" x14ac:dyDescent="0.25">
      <c r="A95" s="1">
        <v>39965</v>
      </c>
      <c r="B95" s="77" t="s">
        <v>128</v>
      </c>
      <c r="C95" s="3">
        <v>92.2</v>
      </c>
      <c r="D95" s="3">
        <v>89.1</v>
      </c>
      <c r="E95" s="3">
        <v>92.4</v>
      </c>
      <c r="F95" s="3">
        <v>99.9</v>
      </c>
      <c r="G95" s="3">
        <v>91.7</v>
      </c>
      <c r="H95" s="3">
        <v>87</v>
      </c>
      <c r="I95" s="3">
        <v>86.3</v>
      </c>
      <c r="J95" s="3">
        <v>-10.7</v>
      </c>
      <c r="K95" s="3">
        <v>-9.5</v>
      </c>
      <c r="L95" s="3">
        <v>-10.8</v>
      </c>
      <c r="M95" s="3">
        <v>-2.2999999999999998</v>
      </c>
      <c r="N95" s="3">
        <v>-4.9000000000000004</v>
      </c>
      <c r="O95" s="3">
        <v>-8.5</v>
      </c>
      <c r="P95" s="3">
        <v>-22.7</v>
      </c>
      <c r="Q95" s="3">
        <v>-13</v>
      </c>
      <c r="R95" s="3">
        <v>-13.8</v>
      </c>
      <c r="S95" s="3">
        <v>-13</v>
      </c>
      <c r="T95" s="3">
        <v>-2.4</v>
      </c>
      <c r="U95" s="3">
        <v>-5.5</v>
      </c>
      <c r="V95" s="3">
        <v>-7.2</v>
      </c>
      <c r="W95" s="3">
        <v>-27.8</v>
      </c>
      <c r="X95" s="3">
        <v>-6.4</v>
      </c>
      <c r="Y95" s="3">
        <v>-6.3</v>
      </c>
      <c r="Z95" s="3">
        <v>-6.4</v>
      </c>
      <c r="AA95" s="3">
        <v>-1.7</v>
      </c>
      <c r="AB95" s="3">
        <v>-0.8</v>
      </c>
      <c r="AC95" s="3">
        <v>0.7</v>
      </c>
      <c r="AD95" s="3">
        <v>-14.4</v>
      </c>
      <c r="AE95" s="3">
        <f t="shared" ref="AE95:AJ95" si="174">(AVERAGE(C93:C95)/AVERAGE(C81:C83)-1)*100</f>
        <v>-11.901639344262305</v>
      </c>
      <c r="AF95" s="3">
        <f t="shared" si="174"/>
        <v>-11.813471502590678</v>
      </c>
      <c r="AG95" s="3">
        <f t="shared" si="174"/>
        <v>-11.89931350114416</v>
      </c>
      <c r="AH95" s="3">
        <f t="shared" si="174"/>
        <v>-2.0226259856016671</v>
      </c>
      <c r="AI95" s="3">
        <f t="shared" si="174"/>
        <v>-5.2025139664804376</v>
      </c>
      <c r="AJ95" s="3">
        <f t="shared" si="174"/>
        <v>-7.6618705035971342</v>
      </c>
      <c r="AK95" s="3">
        <f t="shared" ref="AK95" si="175">(AVERAGE(I93:I95)/AVERAGE(I81:I83)-1)*100</f>
        <v>-24.970023980815338</v>
      </c>
      <c r="AL95" s="3">
        <v>77.8</v>
      </c>
      <c r="AM95" s="3">
        <v>41.3</v>
      </c>
      <c r="AN95" s="3">
        <v>107.9</v>
      </c>
      <c r="AO95" s="3">
        <v>43.1</v>
      </c>
      <c r="AP95" s="3">
        <v>92.2</v>
      </c>
      <c r="AQ95" s="3">
        <v>76.3</v>
      </c>
      <c r="AR95" s="3" t="s">
        <v>24</v>
      </c>
      <c r="AS95" s="3">
        <v>-23.5</v>
      </c>
      <c r="AT95" s="3">
        <v>-47</v>
      </c>
      <c r="AU95" s="3">
        <v>-11</v>
      </c>
      <c r="AV95" s="3">
        <v>-44.4</v>
      </c>
      <c r="AW95" s="3">
        <v>12.2</v>
      </c>
      <c r="AX95" s="3">
        <v>-9.6</v>
      </c>
      <c r="AY95" s="3" t="s">
        <v>24</v>
      </c>
      <c r="AZ95" s="3">
        <v>-30.1</v>
      </c>
      <c r="BA95" s="3">
        <v>-50.5</v>
      </c>
      <c r="BB95" s="3">
        <v>-20.3</v>
      </c>
      <c r="BC95" s="3">
        <v>-10.9</v>
      </c>
      <c r="BD95" s="3">
        <v>-4.3</v>
      </c>
      <c r="BE95" s="3">
        <v>-7.7</v>
      </c>
      <c r="BF95" s="3" t="s">
        <v>24</v>
      </c>
      <c r="BG95" s="3">
        <v>-17.2</v>
      </c>
      <c r="BH95" s="3">
        <v>-24.2</v>
      </c>
      <c r="BI95" s="3">
        <v>-13.9</v>
      </c>
      <c r="BJ95" s="3">
        <v>-10</v>
      </c>
      <c r="BK95" s="3">
        <v>-4.0999999999999996</v>
      </c>
      <c r="BL95" s="3">
        <v>-0.7</v>
      </c>
      <c r="BM95" s="3" t="s">
        <v>24</v>
      </c>
      <c r="BN95" s="3">
        <f t="shared" ref="BN95" si="176">(AVERAGE(AL93:AL95)/AVERAGE(AL81:AL83)-1)*100</f>
        <v>-27.133269415148607</v>
      </c>
      <c r="BO95" s="3">
        <f t="shared" ref="BO95" si="177">(AVERAGE(AM93:AM95)/AVERAGE(AM81:AM83)-1)*100</f>
        <v>-46.857631466438654</v>
      </c>
      <c r="BP95" s="3">
        <f t="shared" ref="BP95" si="178">(AVERAGE(AN93:AN95)/AVERAGE(AN81:AN83)-1)*100</f>
        <v>-17.068007409367581</v>
      </c>
      <c r="BQ95" s="3">
        <f t="shared" ref="BQ95" si="179">(AVERAGE(AO93:AO95)/AVERAGE(AO81:AO83)-1)*100</f>
        <v>-19.164926931106475</v>
      </c>
      <c r="BR95" s="3">
        <f t="shared" ref="BR95:BS95" si="180">(AVERAGE(AP93:AP95)/AVERAGE(AP81:AP83)-1)*100</f>
        <v>-7.2490032620509126E-2</v>
      </c>
      <c r="BS95" s="3">
        <f t="shared" si="180"/>
        <v>-8.5645355850422327</v>
      </c>
      <c r="BT95" s="3" t="s">
        <v>24</v>
      </c>
    </row>
    <row r="96" spans="1:72" x14ac:dyDescent="0.25">
      <c r="A96" s="1">
        <v>39995</v>
      </c>
      <c r="B96" s="77"/>
      <c r="C96" s="3">
        <v>97.7</v>
      </c>
      <c r="D96" s="3">
        <v>93.6</v>
      </c>
      <c r="E96" s="3">
        <v>98</v>
      </c>
      <c r="F96" s="3">
        <v>107.2</v>
      </c>
      <c r="G96" s="3">
        <v>96.8</v>
      </c>
      <c r="H96" s="3">
        <v>95.4</v>
      </c>
      <c r="I96" s="3">
        <v>94.2</v>
      </c>
      <c r="J96" s="3">
        <v>-9.9</v>
      </c>
      <c r="K96" s="3">
        <v>-10.3</v>
      </c>
      <c r="L96" s="3">
        <v>-9.9</v>
      </c>
      <c r="M96" s="3">
        <v>-3.1</v>
      </c>
      <c r="N96" s="3">
        <v>-2.6</v>
      </c>
      <c r="O96" s="3">
        <v>-4.8</v>
      </c>
      <c r="P96" s="3">
        <v>-19.600000000000001</v>
      </c>
      <c r="Q96" s="3">
        <v>-12.5</v>
      </c>
      <c r="R96" s="3">
        <v>-13.2</v>
      </c>
      <c r="S96" s="3">
        <v>-12.5</v>
      </c>
      <c r="T96" s="3">
        <v>-2.5</v>
      </c>
      <c r="U96" s="3">
        <v>-5.0999999999999996</v>
      </c>
      <c r="V96" s="3">
        <v>-6.8</v>
      </c>
      <c r="W96" s="3">
        <v>-26.6</v>
      </c>
      <c r="X96" s="3">
        <v>-7.9</v>
      </c>
      <c r="Y96" s="3">
        <v>-7.9</v>
      </c>
      <c r="Z96" s="3">
        <v>-7.9</v>
      </c>
      <c r="AA96" s="3">
        <v>-2.2999999999999998</v>
      </c>
      <c r="AB96" s="3">
        <v>-1.6</v>
      </c>
      <c r="AC96" s="3">
        <v>-0.7</v>
      </c>
      <c r="AD96" s="3">
        <v>-16.899999999999999</v>
      </c>
      <c r="AE96" s="3" t="s">
        <v>24</v>
      </c>
      <c r="AF96" s="3" t="s">
        <v>24</v>
      </c>
      <c r="AG96" s="3" t="s">
        <v>24</v>
      </c>
      <c r="AH96" s="3" t="s">
        <v>24</v>
      </c>
      <c r="AI96" s="3" t="s">
        <v>24</v>
      </c>
      <c r="AJ96" s="3" t="s">
        <v>24</v>
      </c>
      <c r="AK96" s="3" t="s">
        <v>24</v>
      </c>
      <c r="AL96" s="3">
        <v>89.4</v>
      </c>
      <c r="AM96" s="3">
        <v>53.8</v>
      </c>
      <c r="AN96" s="3">
        <v>118.7</v>
      </c>
      <c r="AO96" s="3">
        <v>61.2</v>
      </c>
      <c r="AP96" s="3">
        <v>104.7</v>
      </c>
      <c r="AQ96" s="3">
        <v>83.7</v>
      </c>
      <c r="AR96" s="3" t="s">
        <v>24</v>
      </c>
      <c r="AS96" s="3">
        <v>-19.600000000000001</v>
      </c>
      <c r="AT96" s="3">
        <v>-34.9</v>
      </c>
      <c r="AU96" s="3">
        <v>-11.9</v>
      </c>
      <c r="AV96" s="3">
        <v>-20.3</v>
      </c>
      <c r="AW96" s="3">
        <v>7</v>
      </c>
      <c r="AX96" s="3">
        <v>1.9</v>
      </c>
      <c r="AY96" s="3" t="s">
        <v>24</v>
      </c>
      <c r="AZ96" s="3">
        <v>-28.5</v>
      </c>
      <c r="BA96" s="3">
        <v>-48</v>
      </c>
      <c r="BB96" s="3">
        <v>-19</v>
      </c>
      <c r="BC96" s="3">
        <v>-12.2</v>
      </c>
      <c r="BD96" s="3">
        <v>-2.6</v>
      </c>
      <c r="BE96" s="3">
        <v>-6.3</v>
      </c>
      <c r="BF96" s="3" t="s">
        <v>24</v>
      </c>
      <c r="BG96" s="3">
        <v>-20</v>
      </c>
      <c r="BH96" s="3">
        <v>-28.6</v>
      </c>
      <c r="BI96" s="3">
        <v>-16</v>
      </c>
      <c r="BJ96" s="3">
        <v>-10.9</v>
      </c>
      <c r="BK96" s="3">
        <v>-3.4</v>
      </c>
      <c r="BL96" s="3">
        <v>-0.5</v>
      </c>
      <c r="BM96" s="3" t="s">
        <v>24</v>
      </c>
      <c r="BN96" s="3" t="s">
        <v>24</v>
      </c>
      <c r="BO96" s="3" t="s">
        <v>24</v>
      </c>
      <c r="BP96" s="3" t="s">
        <v>24</v>
      </c>
      <c r="BQ96" s="3" t="s">
        <v>24</v>
      </c>
      <c r="BR96" s="3" t="s">
        <v>24</v>
      </c>
      <c r="BS96" s="3" t="s">
        <v>24</v>
      </c>
      <c r="BT96" s="3" t="s">
        <v>24</v>
      </c>
    </row>
    <row r="97" spans="1:72" x14ac:dyDescent="0.25">
      <c r="A97" s="1">
        <v>40026</v>
      </c>
      <c r="B97" s="77"/>
      <c r="C97" s="3">
        <v>99.6</v>
      </c>
      <c r="D97" s="3">
        <v>93.4</v>
      </c>
      <c r="E97" s="3">
        <v>100</v>
      </c>
      <c r="F97" s="3">
        <v>107.6</v>
      </c>
      <c r="G97" s="3">
        <v>96.6</v>
      </c>
      <c r="H97" s="3">
        <v>94.9</v>
      </c>
      <c r="I97" s="3">
        <v>98.1</v>
      </c>
      <c r="J97" s="3">
        <v>-6.8</v>
      </c>
      <c r="K97" s="3">
        <v>-10.3</v>
      </c>
      <c r="L97" s="3">
        <v>-6.6</v>
      </c>
      <c r="M97" s="3">
        <v>0.4</v>
      </c>
      <c r="N97" s="3">
        <v>1.6</v>
      </c>
      <c r="O97" s="3">
        <v>-7.5</v>
      </c>
      <c r="P97" s="3">
        <v>-16.100000000000001</v>
      </c>
      <c r="Q97" s="3">
        <v>-11.8</v>
      </c>
      <c r="R97" s="3">
        <v>-12.8</v>
      </c>
      <c r="S97" s="3">
        <v>-11.7</v>
      </c>
      <c r="T97" s="3">
        <v>-2.1</v>
      </c>
      <c r="U97" s="3">
        <v>-4.2</v>
      </c>
      <c r="V97" s="3">
        <v>-6.9</v>
      </c>
      <c r="W97" s="3">
        <v>-25.2</v>
      </c>
      <c r="X97" s="3">
        <v>-8.6999999999999993</v>
      </c>
      <c r="Y97" s="3">
        <v>-9.5</v>
      </c>
      <c r="Z97" s="3">
        <v>-8.6999999999999993</v>
      </c>
      <c r="AA97" s="3">
        <v>-1.6</v>
      </c>
      <c r="AB97" s="3">
        <v>-1.7</v>
      </c>
      <c r="AC97" s="3">
        <v>-2.4</v>
      </c>
      <c r="AD97" s="3">
        <v>-18.8</v>
      </c>
      <c r="AE97" s="3" t="s">
        <v>24</v>
      </c>
      <c r="AF97" s="3" t="s">
        <v>24</v>
      </c>
      <c r="AG97" s="3" t="s">
        <v>24</v>
      </c>
      <c r="AH97" s="3" t="s">
        <v>24</v>
      </c>
      <c r="AI97" s="3" t="s">
        <v>24</v>
      </c>
      <c r="AJ97" s="3" t="s">
        <v>24</v>
      </c>
      <c r="AK97" s="3" t="s">
        <v>24</v>
      </c>
      <c r="AL97" s="3">
        <v>100</v>
      </c>
      <c r="AM97" s="3">
        <v>61</v>
      </c>
      <c r="AN97" s="3">
        <v>132.19999999999999</v>
      </c>
      <c r="AO97" s="3">
        <v>89.4</v>
      </c>
      <c r="AP97" s="3">
        <v>100.9</v>
      </c>
      <c r="AQ97" s="3">
        <v>80.900000000000006</v>
      </c>
      <c r="AR97" s="3" t="s">
        <v>24</v>
      </c>
      <c r="AS97" s="3">
        <v>-10.9</v>
      </c>
      <c r="AT97" s="3">
        <v>-26.4</v>
      </c>
      <c r="AU97" s="3">
        <v>-3.2</v>
      </c>
      <c r="AV97" s="3">
        <v>6.4</v>
      </c>
      <c r="AW97" s="3">
        <v>3.6</v>
      </c>
      <c r="AX97" s="3">
        <v>-16.5</v>
      </c>
      <c r="AY97" s="3" t="s">
        <v>24</v>
      </c>
      <c r="AZ97" s="3">
        <v>-26.2</v>
      </c>
      <c r="BA97" s="3">
        <v>-45.1</v>
      </c>
      <c r="BB97" s="3">
        <v>-16.899999999999999</v>
      </c>
      <c r="BC97" s="3">
        <v>-9.8000000000000007</v>
      </c>
      <c r="BD97" s="3">
        <v>-1.8</v>
      </c>
      <c r="BE97" s="3">
        <v>-7.8</v>
      </c>
      <c r="BF97" s="3" t="s">
        <v>24</v>
      </c>
      <c r="BG97" s="3">
        <v>-21.5</v>
      </c>
      <c r="BH97" s="3">
        <v>-32</v>
      </c>
      <c r="BI97" s="3">
        <v>-16.5</v>
      </c>
      <c r="BJ97" s="3">
        <v>-9.6</v>
      </c>
      <c r="BK97" s="3">
        <v>-3.1</v>
      </c>
      <c r="BL97" s="3">
        <v>-2.9</v>
      </c>
      <c r="BM97" s="3" t="s">
        <v>24</v>
      </c>
      <c r="BN97" s="3" t="s">
        <v>24</v>
      </c>
      <c r="BO97" s="3" t="s">
        <v>24</v>
      </c>
      <c r="BP97" s="3" t="s">
        <v>24</v>
      </c>
      <c r="BQ97" s="3" t="s">
        <v>24</v>
      </c>
      <c r="BR97" s="3" t="s">
        <v>24</v>
      </c>
      <c r="BS97" s="3" t="s">
        <v>24</v>
      </c>
      <c r="BT97" s="3" t="s">
        <v>24</v>
      </c>
    </row>
    <row r="98" spans="1:72" x14ac:dyDescent="0.25">
      <c r="A98" s="1">
        <v>40057</v>
      </c>
      <c r="B98" s="77" t="s">
        <v>129</v>
      </c>
      <c r="C98" s="3">
        <v>99.4</v>
      </c>
      <c r="D98" s="3">
        <v>90.5</v>
      </c>
      <c r="E98" s="3">
        <v>100</v>
      </c>
      <c r="F98" s="3">
        <v>106.4</v>
      </c>
      <c r="G98" s="3">
        <v>95.7</v>
      </c>
      <c r="H98" s="3">
        <v>93.4</v>
      </c>
      <c r="I98" s="3">
        <v>99</v>
      </c>
      <c r="J98" s="3">
        <v>-7.3</v>
      </c>
      <c r="K98" s="3">
        <v>-9.4</v>
      </c>
      <c r="L98" s="3">
        <v>-7.2</v>
      </c>
      <c r="M98" s="3">
        <v>-2.8</v>
      </c>
      <c r="N98" s="3">
        <v>0</v>
      </c>
      <c r="O98" s="3">
        <v>-7.7</v>
      </c>
      <c r="P98" s="3">
        <v>-12.2</v>
      </c>
      <c r="Q98" s="3">
        <v>-11.3</v>
      </c>
      <c r="R98" s="3">
        <v>-12.5</v>
      </c>
      <c r="S98" s="3">
        <v>-11.2</v>
      </c>
      <c r="T98" s="3">
        <v>-2.2000000000000002</v>
      </c>
      <c r="U98" s="3">
        <v>-3.7</v>
      </c>
      <c r="V98" s="3">
        <v>-7</v>
      </c>
      <c r="W98" s="3">
        <v>-23.8</v>
      </c>
      <c r="X98" s="3">
        <v>-10</v>
      </c>
      <c r="Y98" s="3">
        <v>-11</v>
      </c>
      <c r="Z98" s="3">
        <v>-10</v>
      </c>
      <c r="AA98" s="3">
        <v>-1.9</v>
      </c>
      <c r="AB98" s="3">
        <v>-2.8</v>
      </c>
      <c r="AC98" s="3">
        <v>-4.5</v>
      </c>
      <c r="AD98" s="3">
        <v>-20.3</v>
      </c>
      <c r="AE98" s="3">
        <f t="shared" ref="AE98:AJ98" si="181">(AVERAGE(C96:C98)/AVERAGE(C84:C86)-1)*100</f>
        <v>-8.0570189030058632</v>
      </c>
      <c r="AF98" s="3">
        <f t="shared" si="181"/>
        <v>-9.9902692182938573</v>
      </c>
      <c r="AG98" s="3">
        <f t="shared" si="181"/>
        <v>-7.9394501081248015</v>
      </c>
      <c r="AH98" s="3">
        <f t="shared" si="181"/>
        <v>-1.8337408312958381</v>
      </c>
      <c r="AI98" s="3">
        <f t="shared" si="181"/>
        <v>-0.34470872113065987</v>
      </c>
      <c r="AJ98" s="3">
        <f t="shared" si="181"/>
        <v>-6.7083196317000766</v>
      </c>
      <c r="AK98" s="3">
        <f t="shared" ref="AK98" si="182">(AVERAGE(I96:I98)/AVERAGE(I84:I86)-1)*100</f>
        <v>-16.027673681176115</v>
      </c>
      <c r="AL98" s="3">
        <v>97.3</v>
      </c>
      <c r="AM98" s="3">
        <v>60.8</v>
      </c>
      <c r="AN98" s="3">
        <v>127.4</v>
      </c>
      <c r="AO98" s="3">
        <v>91.4</v>
      </c>
      <c r="AP98" s="3">
        <v>97.5</v>
      </c>
      <c r="AQ98" s="3">
        <v>81.099999999999994</v>
      </c>
      <c r="AR98" s="3" t="s">
        <v>24</v>
      </c>
      <c r="AS98" s="3">
        <v>-7.4</v>
      </c>
      <c r="AT98" s="3">
        <v>-25</v>
      </c>
      <c r="AU98" s="3">
        <v>2</v>
      </c>
      <c r="AV98" s="3">
        <v>34.200000000000003</v>
      </c>
      <c r="AW98" s="3">
        <v>6.8</v>
      </c>
      <c r="AX98" s="3">
        <v>-16.2</v>
      </c>
      <c r="AY98" s="3" t="s">
        <v>24</v>
      </c>
      <c r="AZ98" s="3">
        <v>-24.1</v>
      </c>
      <c r="BA98" s="3">
        <v>-42.7</v>
      </c>
      <c r="BB98" s="3">
        <v>-14.8</v>
      </c>
      <c r="BC98" s="3">
        <v>-5.6</v>
      </c>
      <c r="BD98" s="3">
        <v>-0.8</v>
      </c>
      <c r="BE98" s="3">
        <v>-8.8000000000000007</v>
      </c>
      <c r="BF98" s="3" t="s">
        <v>24</v>
      </c>
      <c r="BG98" s="3">
        <v>-23.1</v>
      </c>
      <c r="BH98" s="3">
        <v>-35.200000000000003</v>
      </c>
      <c r="BI98" s="3">
        <v>-17.3</v>
      </c>
      <c r="BJ98" s="3">
        <v>-7.9</v>
      </c>
      <c r="BK98" s="3">
        <v>-4.3</v>
      </c>
      <c r="BL98" s="3">
        <v>-5.8</v>
      </c>
      <c r="BM98" s="3" t="s">
        <v>24</v>
      </c>
      <c r="BN98" s="3">
        <f t="shared" ref="BN98" si="183">(AVERAGE(AL96:AL98)/AVERAGE(AL84:AL86)-1)*100</f>
        <v>-12.697929354445792</v>
      </c>
      <c r="BO98" s="3">
        <f t="shared" ref="BO98" si="184">(AVERAGE(AM96:AM98)/AVERAGE(AM84:AM86)-1)*100</f>
        <v>-28.733766233766232</v>
      </c>
      <c r="BP98" s="3">
        <f t="shared" ref="BP98" si="185">(AVERAGE(AN96:AN98)/AVERAGE(AN84:AN86)-1)*100</f>
        <v>-4.4938146932592904</v>
      </c>
      <c r="BQ98" s="3">
        <f t="shared" ref="BQ98" si="186">(AVERAGE(AO96:AO98)/AVERAGE(AO84:AO86)-1)*100</f>
        <v>5.7692307692307709</v>
      </c>
      <c r="BR98" s="3">
        <f t="shared" ref="BR98:BS98" si="187">(AVERAGE(AP96:AP98)/AVERAGE(AP84:AP86)-1)*100</f>
        <v>5.7940663176265339</v>
      </c>
      <c r="BS98" s="3">
        <f t="shared" si="187"/>
        <v>-10.913705583756339</v>
      </c>
      <c r="BT98" s="3" t="s">
        <v>24</v>
      </c>
    </row>
    <row r="99" spans="1:72" x14ac:dyDescent="0.25">
      <c r="A99" s="1">
        <v>40087</v>
      </c>
      <c r="B99" s="77"/>
      <c r="C99" s="3">
        <v>105.6</v>
      </c>
      <c r="D99" s="3">
        <v>92.8</v>
      </c>
      <c r="E99" s="3">
        <v>106.4</v>
      </c>
      <c r="F99" s="3">
        <v>111.6</v>
      </c>
      <c r="G99" s="3">
        <v>99.3</v>
      </c>
      <c r="H99" s="3">
        <v>98.7</v>
      </c>
      <c r="I99" s="3">
        <v>103.5</v>
      </c>
      <c r="J99" s="3">
        <v>-2.6</v>
      </c>
      <c r="K99" s="3">
        <v>-7.9</v>
      </c>
      <c r="L99" s="3">
        <v>-2.2999999999999998</v>
      </c>
      <c r="M99" s="3">
        <v>0.1</v>
      </c>
      <c r="N99" s="3">
        <v>1.1000000000000001</v>
      </c>
      <c r="O99" s="3">
        <v>-5.0999999999999996</v>
      </c>
      <c r="P99" s="3">
        <v>-10.1</v>
      </c>
      <c r="Q99" s="3">
        <v>-10.3</v>
      </c>
      <c r="R99" s="3">
        <v>-12</v>
      </c>
      <c r="S99" s="3">
        <v>-10.199999999999999</v>
      </c>
      <c r="T99" s="3">
        <v>-1.9</v>
      </c>
      <c r="U99" s="3">
        <v>-3.2</v>
      </c>
      <c r="V99" s="3">
        <v>-6.8</v>
      </c>
      <c r="W99" s="3">
        <v>-22.3</v>
      </c>
      <c r="X99" s="3">
        <v>-10.3</v>
      </c>
      <c r="Y99" s="3">
        <v>-12.2</v>
      </c>
      <c r="Z99" s="3">
        <v>-10.199999999999999</v>
      </c>
      <c r="AA99" s="3">
        <v>-1.6</v>
      </c>
      <c r="AB99" s="3">
        <v>-3</v>
      </c>
      <c r="AC99" s="3">
        <v>-5.8</v>
      </c>
      <c r="AD99" s="3">
        <v>-21.4</v>
      </c>
      <c r="AE99" s="3" t="s">
        <v>24</v>
      </c>
      <c r="AF99" s="3" t="s">
        <v>24</v>
      </c>
      <c r="AG99" s="3" t="s">
        <v>24</v>
      </c>
      <c r="AH99" s="3" t="s">
        <v>24</v>
      </c>
      <c r="AI99" s="3" t="s">
        <v>24</v>
      </c>
      <c r="AJ99" s="3" t="s">
        <v>24</v>
      </c>
      <c r="AK99" s="3" t="s">
        <v>24</v>
      </c>
      <c r="AL99" s="3">
        <v>99.3</v>
      </c>
      <c r="AM99" s="3">
        <v>65.2</v>
      </c>
      <c r="AN99" s="3">
        <v>127.5</v>
      </c>
      <c r="AO99" s="3">
        <v>96.6</v>
      </c>
      <c r="AP99" s="3">
        <v>95.5</v>
      </c>
      <c r="AQ99" s="3">
        <v>81.400000000000006</v>
      </c>
      <c r="AR99" s="3" t="s">
        <v>24</v>
      </c>
      <c r="AS99" s="3">
        <v>2.1</v>
      </c>
      <c r="AT99" s="3">
        <v>-20.8</v>
      </c>
      <c r="AU99" s="3">
        <v>16.2</v>
      </c>
      <c r="AV99" s="3">
        <v>54.7</v>
      </c>
      <c r="AW99" s="3">
        <v>17.3</v>
      </c>
      <c r="AX99" s="3">
        <v>-14.3</v>
      </c>
      <c r="AY99" s="3" t="s">
        <v>24</v>
      </c>
      <c r="AZ99" s="3">
        <v>-21.6</v>
      </c>
      <c r="BA99" s="3">
        <v>-40.4</v>
      </c>
      <c r="BB99" s="3">
        <v>-12.1</v>
      </c>
      <c r="BC99" s="3">
        <v>-0.7</v>
      </c>
      <c r="BD99" s="3">
        <v>0.8</v>
      </c>
      <c r="BE99" s="3">
        <v>-9.5</v>
      </c>
      <c r="BF99" s="3" t="s">
        <v>24</v>
      </c>
      <c r="BG99" s="3">
        <v>-22.7</v>
      </c>
      <c r="BH99" s="3">
        <v>-38</v>
      </c>
      <c r="BI99" s="3">
        <v>-15.1</v>
      </c>
      <c r="BJ99" s="3">
        <v>-2.6</v>
      </c>
      <c r="BK99" s="3">
        <v>-2.6</v>
      </c>
      <c r="BL99" s="3">
        <v>-7.8</v>
      </c>
      <c r="BM99" s="3" t="s">
        <v>24</v>
      </c>
      <c r="BN99" s="3" t="s">
        <v>24</v>
      </c>
      <c r="BO99" s="3" t="s">
        <v>24</v>
      </c>
      <c r="BP99" s="3" t="s">
        <v>24</v>
      </c>
      <c r="BQ99" s="3" t="s">
        <v>24</v>
      </c>
      <c r="BR99" s="3" t="s">
        <v>24</v>
      </c>
      <c r="BS99" s="3" t="s">
        <v>24</v>
      </c>
      <c r="BT99" s="3" t="s">
        <v>24</v>
      </c>
    </row>
    <row r="100" spans="1:72" x14ac:dyDescent="0.25">
      <c r="A100" s="1">
        <v>40118</v>
      </c>
      <c r="B100" s="77"/>
      <c r="C100" s="3">
        <v>101.4</v>
      </c>
      <c r="D100" s="3">
        <v>88.8</v>
      </c>
      <c r="E100" s="3">
        <v>102.2</v>
      </c>
      <c r="F100" s="3">
        <v>101.9</v>
      </c>
      <c r="G100" s="3">
        <v>95</v>
      </c>
      <c r="H100" s="3">
        <v>94.5</v>
      </c>
      <c r="I100" s="3">
        <v>100.8</v>
      </c>
      <c r="J100" s="3">
        <v>5.4</v>
      </c>
      <c r="K100" s="3">
        <v>1.1000000000000001</v>
      </c>
      <c r="L100" s="3">
        <v>5.6</v>
      </c>
      <c r="M100" s="3">
        <v>0.1</v>
      </c>
      <c r="N100" s="3">
        <v>5.8</v>
      </c>
      <c r="O100" s="3">
        <v>2.2999999999999998</v>
      </c>
      <c r="P100" s="3">
        <v>3.1</v>
      </c>
      <c r="Q100" s="3">
        <v>-9</v>
      </c>
      <c r="R100" s="3">
        <v>-10.9</v>
      </c>
      <c r="S100" s="3">
        <v>-8.9</v>
      </c>
      <c r="T100" s="3">
        <v>-1.7</v>
      </c>
      <c r="U100" s="3">
        <v>-2.5</v>
      </c>
      <c r="V100" s="3">
        <v>-6</v>
      </c>
      <c r="W100" s="3">
        <v>-20.3</v>
      </c>
      <c r="X100" s="3">
        <v>-9.4</v>
      </c>
      <c r="Y100" s="3">
        <v>-11.8</v>
      </c>
      <c r="Z100" s="3">
        <v>-9.3000000000000007</v>
      </c>
      <c r="AA100" s="3">
        <v>-1.6</v>
      </c>
      <c r="AB100" s="3">
        <v>-2.4</v>
      </c>
      <c r="AC100" s="3">
        <v>-5.8</v>
      </c>
      <c r="AD100" s="3">
        <v>-20.6</v>
      </c>
      <c r="AE100" s="3" t="s">
        <v>24</v>
      </c>
      <c r="AF100" s="3" t="s">
        <v>24</v>
      </c>
      <c r="AG100" s="3" t="s">
        <v>24</v>
      </c>
      <c r="AH100" s="3" t="s">
        <v>24</v>
      </c>
      <c r="AI100" s="3" t="s">
        <v>24</v>
      </c>
      <c r="AJ100" s="3" t="s">
        <v>24</v>
      </c>
      <c r="AK100" s="3" t="s">
        <v>24</v>
      </c>
      <c r="AL100" s="3">
        <v>95.5</v>
      </c>
      <c r="AM100" s="3">
        <v>59.2</v>
      </c>
      <c r="AN100" s="3">
        <v>125.5</v>
      </c>
      <c r="AO100" s="3">
        <v>93.4</v>
      </c>
      <c r="AP100" s="3">
        <v>95.2</v>
      </c>
      <c r="AQ100" s="3">
        <v>79.3</v>
      </c>
      <c r="AR100" s="3" t="s">
        <v>24</v>
      </c>
      <c r="AS100" s="3">
        <v>23.6</v>
      </c>
      <c r="AT100" s="3">
        <v>-6.1</v>
      </c>
      <c r="AU100" s="3">
        <v>40.799999999999997</v>
      </c>
      <c r="AV100" s="3">
        <v>40.700000000000003</v>
      </c>
      <c r="AW100" s="3">
        <v>63.6</v>
      </c>
      <c r="AX100" s="3">
        <v>-10.8</v>
      </c>
      <c r="AY100" s="3" t="s">
        <v>24</v>
      </c>
      <c r="AZ100" s="3">
        <v>-18.5</v>
      </c>
      <c r="BA100" s="3">
        <v>-37.799999999999997</v>
      </c>
      <c r="BB100" s="3">
        <v>-8.6</v>
      </c>
      <c r="BC100" s="3">
        <v>2.6</v>
      </c>
      <c r="BD100" s="3">
        <v>4.5999999999999996</v>
      </c>
      <c r="BE100" s="3">
        <v>-9.6</v>
      </c>
      <c r="BF100" s="3" t="s">
        <v>24</v>
      </c>
      <c r="BG100" s="3">
        <v>-19.600000000000001</v>
      </c>
      <c r="BH100" s="3">
        <v>-38.200000000000003</v>
      </c>
      <c r="BI100" s="3">
        <v>-10.199999999999999</v>
      </c>
      <c r="BJ100" s="3">
        <v>1.6</v>
      </c>
      <c r="BK100" s="3">
        <v>3.9</v>
      </c>
      <c r="BL100" s="3">
        <v>-9.1</v>
      </c>
      <c r="BM100" s="3" t="s">
        <v>24</v>
      </c>
      <c r="BN100" s="3" t="s">
        <v>24</v>
      </c>
      <c r="BO100" s="3" t="s">
        <v>24</v>
      </c>
      <c r="BP100" s="3" t="s">
        <v>24</v>
      </c>
      <c r="BQ100" s="3" t="s">
        <v>24</v>
      </c>
      <c r="BR100" s="3" t="s">
        <v>24</v>
      </c>
      <c r="BS100" s="3" t="s">
        <v>24</v>
      </c>
      <c r="BT100" s="3" t="s">
        <v>24</v>
      </c>
    </row>
    <row r="101" spans="1:72" x14ac:dyDescent="0.25">
      <c r="A101" s="1">
        <v>40148</v>
      </c>
      <c r="B101" s="77" t="s">
        <v>130</v>
      </c>
      <c r="C101" s="3">
        <v>94.1</v>
      </c>
      <c r="D101" s="3">
        <v>92.4</v>
      </c>
      <c r="E101" s="3">
        <v>94.2</v>
      </c>
      <c r="F101" s="3">
        <v>89.2</v>
      </c>
      <c r="G101" s="3">
        <v>96.9</v>
      </c>
      <c r="H101" s="3">
        <v>91.8</v>
      </c>
      <c r="I101" s="3">
        <v>98.3</v>
      </c>
      <c r="J101" s="3">
        <v>18.899999999999999</v>
      </c>
      <c r="K101" s="3">
        <v>19.2</v>
      </c>
      <c r="L101" s="3">
        <v>18.899999999999999</v>
      </c>
      <c r="M101" s="3">
        <v>-0.5</v>
      </c>
      <c r="N101" s="3">
        <v>5.5</v>
      </c>
      <c r="O101" s="3">
        <v>13.3</v>
      </c>
      <c r="P101" s="3">
        <v>24.5</v>
      </c>
      <c r="Q101" s="3">
        <v>-7.1</v>
      </c>
      <c r="R101" s="3">
        <v>-8.9</v>
      </c>
      <c r="S101" s="3">
        <v>-7</v>
      </c>
      <c r="T101" s="3">
        <v>-1.6</v>
      </c>
      <c r="U101" s="3">
        <v>-1.8</v>
      </c>
      <c r="V101" s="3">
        <v>-4.5999999999999996</v>
      </c>
      <c r="W101" s="3">
        <v>-17.600000000000001</v>
      </c>
      <c r="X101" s="3">
        <v>-7.1</v>
      </c>
      <c r="Y101" s="3">
        <v>-8.9</v>
      </c>
      <c r="Z101" s="3">
        <v>-7</v>
      </c>
      <c r="AA101" s="3">
        <v>-1.6</v>
      </c>
      <c r="AB101" s="3">
        <v>-1.8</v>
      </c>
      <c r="AC101" s="3">
        <v>-4.5999999999999996</v>
      </c>
      <c r="AD101" s="3">
        <v>-17.600000000000001</v>
      </c>
      <c r="AE101" s="3">
        <f t="shared" ref="AE101:AJ101" si="188">(AVERAGE(C99:C101)/AVERAGE(C87:C89)-1)*100</f>
        <v>6.1332393373281668</v>
      </c>
      <c r="AF101" s="3">
        <f t="shared" si="188"/>
        <v>2.9688087185268719</v>
      </c>
      <c r="AG101" s="3">
        <f t="shared" si="188"/>
        <v>6.3202247191011196</v>
      </c>
      <c r="AH101" s="3">
        <f t="shared" si="188"/>
        <v>-9.90099009901102E-2</v>
      </c>
      <c r="AI101" s="3">
        <f t="shared" si="188"/>
        <v>4.1115480872363275</v>
      </c>
      <c r="AJ101" s="3">
        <f t="shared" si="188"/>
        <v>2.7027027027026973</v>
      </c>
      <c r="AK101" s="3">
        <f t="shared" ref="AK101" si="189">(AVERAGE(I99:I101)/AVERAGE(I87:I89)-1)*100</f>
        <v>3.7011651816312607</v>
      </c>
      <c r="AL101" s="3">
        <v>102.8</v>
      </c>
      <c r="AM101" s="3">
        <v>68.599999999999994</v>
      </c>
      <c r="AN101" s="3">
        <v>130.9</v>
      </c>
      <c r="AO101" s="3">
        <v>98.1</v>
      </c>
      <c r="AP101" s="3">
        <v>94.7</v>
      </c>
      <c r="AQ101" s="3">
        <v>75.7</v>
      </c>
      <c r="AR101" s="3" t="s">
        <v>24</v>
      </c>
      <c r="AS101" s="3">
        <v>39.200000000000003</v>
      </c>
      <c r="AT101" s="3">
        <v>55.6</v>
      </c>
      <c r="AU101" s="3">
        <v>33.1</v>
      </c>
      <c r="AV101" s="3">
        <v>29.8</v>
      </c>
      <c r="AW101" s="3">
        <v>6.6</v>
      </c>
      <c r="AX101" s="3">
        <v>-1.2</v>
      </c>
      <c r="AY101" s="3" t="s">
        <v>24</v>
      </c>
      <c r="AZ101" s="3">
        <v>-14.9</v>
      </c>
      <c r="BA101" s="3">
        <v>-33.1</v>
      </c>
      <c r="BB101" s="3">
        <v>-5.8</v>
      </c>
      <c r="BC101" s="3">
        <v>4.8</v>
      </c>
      <c r="BD101" s="3">
        <v>4.7</v>
      </c>
      <c r="BE101" s="3">
        <v>-9</v>
      </c>
      <c r="BF101" s="3" t="s">
        <v>24</v>
      </c>
      <c r="BG101" s="3">
        <v>-14.9</v>
      </c>
      <c r="BH101" s="3">
        <v>-33.1</v>
      </c>
      <c r="BI101" s="3">
        <v>-5.8</v>
      </c>
      <c r="BJ101" s="3">
        <v>4.8</v>
      </c>
      <c r="BK101" s="3">
        <v>4.7</v>
      </c>
      <c r="BL101" s="3">
        <v>-9</v>
      </c>
      <c r="BM101" s="3" t="s">
        <v>24</v>
      </c>
      <c r="BN101" s="3">
        <f t="shared" ref="BN101" si="190">(AVERAGE(AL99:AL101)/AVERAGE(AL87:AL89)-1)*100</f>
        <v>19.806763285024154</v>
      </c>
      <c r="BO101" s="3">
        <f t="shared" ref="BO101" si="191">(AVERAGE(AM99:AM101)/AVERAGE(AM87:AM89)-1)*100</f>
        <v>1.9545694664553581</v>
      </c>
      <c r="BP101" s="3">
        <f t="shared" ref="BP101" si="192">(AVERAGE(AN99:AN101)/AVERAGE(AN87:AN89)-1)*100</f>
        <v>29.21575227196227</v>
      </c>
      <c r="BQ101" s="3">
        <f t="shared" ref="BQ101" si="193">(AVERAGE(AO99:AO101)/AVERAGE(AO87:AO89)-1)*100</f>
        <v>40.949119373776924</v>
      </c>
      <c r="BR101" s="3">
        <f t="shared" ref="BR101:BS101" si="194">(AVERAGE(AP99:AP101)/AVERAGE(AP87:AP89)-1)*100</f>
        <v>24.956217162872129</v>
      </c>
      <c r="BS101" s="3">
        <f t="shared" si="194"/>
        <v>-9.2514395393474054</v>
      </c>
      <c r="BT101" s="3" t="s">
        <v>24</v>
      </c>
    </row>
    <row r="102" spans="1:72" x14ac:dyDescent="0.25">
      <c r="A102" s="1">
        <v>40179</v>
      </c>
      <c r="B102" s="77"/>
      <c r="C102" s="3">
        <v>91.2</v>
      </c>
      <c r="D102" s="3">
        <v>94.2</v>
      </c>
      <c r="E102" s="3">
        <v>91</v>
      </c>
      <c r="F102" s="3">
        <v>84.2</v>
      </c>
      <c r="G102" s="3">
        <v>95.5</v>
      </c>
      <c r="H102" s="3">
        <v>89.3</v>
      </c>
      <c r="I102" s="3">
        <v>99.4</v>
      </c>
      <c r="J102" s="3">
        <v>15.9</v>
      </c>
      <c r="K102" s="3">
        <v>21.3</v>
      </c>
      <c r="L102" s="3">
        <v>15.6</v>
      </c>
      <c r="M102" s="3">
        <v>-1.4</v>
      </c>
      <c r="N102" s="3">
        <v>6.2</v>
      </c>
      <c r="O102" s="3">
        <v>7.7</v>
      </c>
      <c r="P102" s="3">
        <v>33.700000000000003</v>
      </c>
      <c r="Q102" s="3">
        <v>15.9</v>
      </c>
      <c r="R102" s="3">
        <v>21.3</v>
      </c>
      <c r="S102" s="3">
        <v>15.6</v>
      </c>
      <c r="T102" s="3">
        <v>-1.4</v>
      </c>
      <c r="U102" s="3">
        <v>6.2</v>
      </c>
      <c r="V102" s="3">
        <v>7.7</v>
      </c>
      <c r="W102" s="3">
        <v>33.700000000000003</v>
      </c>
      <c r="X102" s="3">
        <v>-4.8</v>
      </c>
      <c r="Y102" s="3">
        <v>-6</v>
      </c>
      <c r="Z102" s="3">
        <v>-4.7</v>
      </c>
      <c r="AA102" s="3">
        <v>-1.3</v>
      </c>
      <c r="AB102" s="3">
        <v>-0.9</v>
      </c>
      <c r="AC102" s="3">
        <v>-3.6</v>
      </c>
      <c r="AD102" s="3">
        <v>-13.4</v>
      </c>
      <c r="AE102" s="3" t="s">
        <v>24</v>
      </c>
      <c r="AF102" s="3" t="s">
        <v>24</v>
      </c>
      <c r="AG102" s="3" t="s">
        <v>24</v>
      </c>
      <c r="AH102" s="3" t="s">
        <v>24</v>
      </c>
      <c r="AI102" s="3" t="s">
        <v>24</v>
      </c>
      <c r="AJ102" s="3" t="s">
        <v>24</v>
      </c>
      <c r="AK102" s="3" t="s">
        <v>24</v>
      </c>
      <c r="AL102" s="3">
        <v>99.7</v>
      </c>
      <c r="AM102" s="3">
        <v>69.900000000000006</v>
      </c>
      <c r="AN102" s="3">
        <v>124.3</v>
      </c>
      <c r="AO102" s="3">
        <v>91.8</v>
      </c>
      <c r="AP102" s="3">
        <v>96.2</v>
      </c>
      <c r="AQ102" s="3">
        <v>78.599999999999994</v>
      </c>
      <c r="AR102" s="3" t="s">
        <v>24</v>
      </c>
      <c r="AS102" s="3">
        <v>51.4</v>
      </c>
      <c r="AT102" s="3">
        <v>158.4</v>
      </c>
      <c r="AU102" s="3">
        <v>27</v>
      </c>
      <c r="AV102" s="3">
        <v>13.2</v>
      </c>
      <c r="AW102" s="3">
        <v>12.9</v>
      </c>
      <c r="AX102" s="3">
        <v>7.8</v>
      </c>
      <c r="AY102" s="3" t="s">
        <v>24</v>
      </c>
      <c r="AZ102" s="3">
        <v>51.4</v>
      </c>
      <c r="BA102" s="3">
        <v>158.4</v>
      </c>
      <c r="BB102" s="3">
        <v>27</v>
      </c>
      <c r="BC102" s="3">
        <v>13.2</v>
      </c>
      <c r="BD102" s="3">
        <v>12.9</v>
      </c>
      <c r="BE102" s="3">
        <v>7.8</v>
      </c>
      <c r="BF102" s="3" t="s">
        <v>24</v>
      </c>
      <c r="BG102" s="3">
        <v>-9.4</v>
      </c>
      <c r="BH102" s="3">
        <v>-24.4</v>
      </c>
      <c r="BI102" s="3">
        <v>-2.2000000000000002</v>
      </c>
      <c r="BJ102" s="3">
        <v>6.3</v>
      </c>
      <c r="BK102" s="3">
        <v>5.3</v>
      </c>
      <c r="BL102" s="3">
        <v>-8</v>
      </c>
      <c r="BM102" s="3" t="s">
        <v>24</v>
      </c>
      <c r="BN102" s="3" t="s">
        <v>24</v>
      </c>
      <c r="BO102" s="3" t="s">
        <v>24</v>
      </c>
      <c r="BP102" s="3" t="s">
        <v>24</v>
      </c>
      <c r="BQ102" s="3" t="s">
        <v>24</v>
      </c>
      <c r="BR102" s="3" t="s">
        <v>24</v>
      </c>
      <c r="BS102" s="3" t="s">
        <v>24</v>
      </c>
      <c r="BT102" s="3" t="s">
        <v>24</v>
      </c>
    </row>
    <row r="103" spans="1:72" x14ac:dyDescent="0.25">
      <c r="A103" s="1">
        <v>40210</v>
      </c>
      <c r="B103" s="77"/>
      <c r="C103" s="3">
        <v>89</v>
      </c>
      <c r="D103" s="3">
        <v>86.8</v>
      </c>
      <c r="E103" s="3">
        <v>89.1</v>
      </c>
      <c r="F103" s="3">
        <v>79.3</v>
      </c>
      <c r="G103" s="3">
        <v>88.2</v>
      </c>
      <c r="H103" s="3">
        <v>86</v>
      </c>
      <c r="I103" s="3">
        <v>95.5</v>
      </c>
      <c r="J103" s="3">
        <v>16.899999999999999</v>
      </c>
      <c r="K103" s="3">
        <v>20.8</v>
      </c>
      <c r="L103" s="3">
        <v>16.7</v>
      </c>
      <c r="M103" s="3">
        <v>0</v>
      </c>
      <c r="N103" s="3">
        <v>4.4000000000000004</v>
      </c>
      <c r="O103" s="3">
        <v>11.8</v>
      </c>
      <c r="P103" s="3">
        <v>35.200000000000003</v>
      </c>
      <c r="Q103" s="3">
        <v>16.399999999999999</v>
      </c>
      <c r="R103" s="3">
        <v>21</v>
      </c>
      <c r="S103" s="3">
        <v>16.2</v>
      </c>
      <c r="T103" s="3">
        <v>-0.7</v>
      </c>
      <c r="U103" s="3">
        <v>5.3</v>
      </c>
      <c r="V103" s="3">
        <v>9.6999999999999993</v>
      </c>
      <c r="W103" s="3">
        <v>34.4</v>
      </c>
      <c r="X103" s="3">
        <v>-2.5</v>
      </c>
      <c r="Y103" s="3">
        <v>-3.2</v>
      </c>
      <c r="Z103" s="3">
        <v>-2.4</v>
      </c>
      <c r="AA103" s="3">
        <v>-1</v>
      </c>
      <c r="AB103" s="3">
        <v>0</v>
      </c>
      <c r="AC103" s="3">
        <v>-2.2000000000000002</v>
      </c>
      <c r="AD103" s="3">
        <v>-9</v>
      </c>
      <c r="AE103" s="3" t="s">
        <v>24</v>
      </c>
      <c r="AF103" s="3" t="s">
        <v>24</v>
      </c>
      <c r="AG103" s="3" t="s">
        <v>24</v>
      </c>
      <c r="AH103" s="3" t="s">
        <v>24</v>
      </c>
      <c r="AI103" s="3" t="s">
        <v>24</v>
      </c>
      <c r="AJ103" s="3" t="s">
        <v>24</v>
      </c>
      <c r="AK103" s="3" t="s">
        <v>24</v>
      </c>
      <c r="AL103" s="3">
        <v>91</v>
      </c>
      <c r="AM103" s="3">
        <v>65.099999999999994</v>
      </c>
      <c r="AN103" s="3">
        <v>112.4</v>
      </c>
      <c r="AO103" s="3">
        <v>75.3</v>
      </c>
      <c r="AP103" s="3">
        <v>84.7</v>
      </c>
      <c r="AQ103" s="3">
        <v>73.3</v>
      </c>
      <c r="AR103" s="3" t="s">
        <v>24</v>
      </c>
      <c r="AS103" s="3">
        <v>38.299999999999997</v>
      </c>
      <c r="AT103" s="3">
        <v>153.80000000000001</v>
      </c>
      <c r="AU103" s="3">
        <v>13.6</v>
      </c>
      <c r="AV103" s="3">
        <v>9.5</v>
      </c>
      <c r="AW103" s="3">
        <v>-3.5</v>
      </c>
      <c r="AX103" s="3">
        <v>9.4</v>
      </c>
      <c r="AY103" s="3" t="s">
        <v>24</v>
      </c>
      <c r="AZ103" s="3">
        <v>44.8</v>
      </c>
      <c r="BA103" s="3">
        <v>156.1</v>
      </c>
      <c r="BB103" s="3">
        <v>20.3</v>
      </c>
      <c r="BC103" s="3">
        <v>11.5</v>
      </c>
      <c r="BD103" s="3">
        <v>4.5</v>
      </c>
      <c r="BE103" s="3">
        <v>8.6</v>
      </c>
      <c r="BF103" s="3" t="s">
        <v>24</v>
      </c>
      <c r="BG103" s="3">
        <v>-4.9000000000000004</v>
      </c>
      <c r="BH103" s="3">
        <v>-15.6</v>
      </c>
      <c r="BI103" s="3">
        <v>0.1</v>
      </c>
      <c r="BJ103" s="3">
        <v>7.7</v>
      </c>
      <c r="BK103" s="3">
        <v>4.8</v>
      </c>
      <c r="BL103" s="3">
        <v>-6.9</v>
      </c>
      <c r="BM103" s="3" t="s">
        <v>24</v>
      </c>
      <c r="BN103" s="3" t="s">
        <v>24</v>
      </c>
      <c r="BO103" s="3" t="s">
        <v>24</v>
      </c>
      <c r="BP103" s="3" t="s">
        <v>24</v>
      </c>
      <c r="BQ103" s="3" t="s">
        <v>24</v>
      </c>
      <c r="BR103" s="3" t="s">
        <v>24</v>
      </c>
      <c r="BS103" s="3" t="s">
        <v>24</v>
      </c>
      <c r="BT103" s="3" t="s">
        <v>24</v>
      </c>
    </row>
    <row r="104" spans="1:72" x14ac:dyDescent="0.25">
      <c r="A104" s="1">
        <v>40238</v>
      </c>
      <c r="B104" s="77" t="s">
        <v>131</v>
      </c>
      <c r="C104" s="3">
        <v>105.1</v>
      </c>
      <c r="D104" s="3">
        <v>97</v>
      </c>
      <c r="E104" s="3">
        <v>105.6</v>
      </c>
      <c r="F104" s="3">
        <v>94.5</v>
      </c>
      <c r="G104" s="3">
        <v>101.5</v>
      </c>
      <c r="H104" s="3">
        <v>98.1</v>
      </c>
      <c r="I104" s="3">
        <v>108</v>
      </c>
      <c r="J104" s="3">
        <v>18.7</v>
      </c>
      <c r="K104" s="3">
        <v>15.2</v>
      </c>
      <c r="L104" s="3">
        <v>18.899999999999999</v>
      </c>
      <c r="M104" s="3">
        <v>8.6</v>
      </c>
      <c r="N104" s="3">
        <v>12.8</v>
      </c>
      <c r="O104" s="3">
        <v>13.5</v>
      </c>
      <c r="P104" s="3">
        <v>36.9</v>
      </c>
      <c r="Q104" s="3">
        <v>17.2</v>
      </c>
      <c r="R104" s="3">
        <v>18.899999999999999</v>
      </c>
      <c r="S104" s="3">
        <v>17.100000000000001</v>
      </c>
      <c r="T104" s="3">
        <v>2.5</v>
      </c>
      <c r="U104" s="3">
        <v>7.9</v>
      </c>
      <c r="V104" s="3">
        <v>11</v>
      </c>
      <c r="W104" s="3">
        <v>35.299999999999997</v>
      </c>
      <c r="X104" s="3">
        <v>-0.3</v>
      </c>
      <c r="Y104" s="3">
        <v>-1.2</v>
      </c>
      <c r="Z104" s="3">
        <v>-0.2</v>
      </c>
      <c r="AA104" s="3">
        <v>-0.5</v>
      </c>
      <c r="AB104" s="3">
        <v>1.4</v>
      </c>
      <c r="AC104" s="3">
        <v>-0.6</v>
      </c>
      <c r="AD104" s="3">
        <v>-4.0999999999999996</v>
      </c>
      <c r="AE104" s="3">
        <f t="shared" ref="AE104:AJ104" si="195">(AVERAGE(C102:C104)/AVERAGE(C90:C92)-1)*100</f>
        <v>17.214461791290027</v>
      </c>
      <c r="AF104" s="3">
        <f t="shared" si="195"/>
        <v>19.006849315068507</v>
      </c>
      <c r="AG104" s="3">
        <f t="shared" si="195"/>
        <v>17.186218211648896</v>
      </c>
      <c r="AH104" s="3">
        <f t="shared" si="195"/>
        <v>2.5437201907790197</v>
      </c>
      <c r="AI104" s="3">
        <f t="shared" si="195"/>
        <v>7.8668683812405549</v>
      </c>
      <c r="AJ104" s="3">
        <f t="shared" si="195"/>
        <v>11.047928513403704</v>
      </c>
      <c r="AK104" s="3">
        <f t="shared" ref="AK104" si="196">(AVERAGE(I102:I104)/AVERAGE(I90:I92)-1)*100</f>
        <v>35.404559678140359</v>
      </c>
      <c r="AL104" s="3">
        <v>103.6</v>
      </c>
      <c r="AM104" s="3">
        <v>71</v>
      </c>
      <c r="AN104" s="3">
        <v>130.5</v>
      </c>
      <c r="AO104" s="3">
        <v>96.5</v>
      </c>
      <c r="AP104" s="3">
        <v>105</v>
      </c>
      <c r="AQ104" s="3">
        <v>84.2</v>
      </c>
      <c r="AR104" s="3" t="s">
        <v>24</v>
      </c>
      <c r="AS104" s="3">
        <v>49.7</v>
      </c>
      <c r="AT104" s="3">
        <v>67.099999999999994</v>
      </c>
      <c r="AU104" s="3">
        <v>43.1</v>
      </c>
      <c r="AV104" s="3">
        <v>12.8</v>
      </c>
      <c r="AW104" s="3">
        <v>48.9</v>
      </c>
      <c r="AX104" s="3">
        <v>9.3000000000000007</v>
      </c>
      <c r="AY104" s="3" t="s">
        <v>24</v>
      </c>
      <c r="AZ104" s="3">
        <v>46.5</v>
      </c>
      <c r="BA104" s="3">
        <v>116.4</v>
      </c>
      <c r="BB104" s="3">
        <v>27.5</v>
      </c>
      <c r="BC104" s="3">
        <v>12</v>
      </c>
      <c r="BD104" s="3">
        <v>17.399999999999999</v>
      </c>
      <c r="BE104" s="3">
        <v>8.8000000000000007</v>
      </c>
      <c r="BF104" s="3" t="s">
        <v>24</v>
      </c>
      <c r="BG104" s="3">
        <v>1.5</v>
      </c>
      <c r="BH104" s="3">
        <v>-8.6</v>
      </c>
      <c r="BI104" s="3">
        <v>6.1</v>
      </c>
      <c r="BJ104" s="3">
        <v>8.6999999999999993</v>
      </c>
      <c r="BK104" s="3">
        <v>11.2</v>
      </c>
      <c r="BL104" s="3">
        <v>-5.6</v>
      </c>
      <c r="BM104" s="3" t="s">
        <v>24</v>
      </c>
      <c r="BN104" s="3">
        <f t="shared" ref="BN104" si="197">(AVERAGE(AL102:AL104)/AVERAGE(AL90:AL92)-1)*100</f>
        <v>46.490791438526635</v>
      </c>
      <c r="BO104" s="3">
        <f t="shared" ref="BO104" si="198">(AVERAGE(AM102:AM104)/AVERAGE(AM90:AM92)-1)*100</f>
        <v>116.38655462184877</v>
      </c>
      <c r="BP104" s="3">
        <f t="shared" ref="BP104" si="199">(AVERAGE(AN102:AN104)/AVERAGE(AN90:AN92)-1)*100</f>
        <v>27.499999999999993</v>
      </c>
      <c r="BQ104" s="3">
        <f t="shared" ref="BQ104" si="200">(AVERAGE(AO102:AO104)/AVERAGE(AO90:AO92)-1)*100</f>
        <v>11.932059447983034</v>
      </c>
      <c r="BR104" s="3">
        <f t="shared" ref="BR104:BS104" si="201">(AVERAGE(AP102:AP104)/AVERAGE(AP90:AP92)-1)*100</f>
        <v>17.364532019704427</v>
      </c>
      <c r="BS104" s="3">
        <f t="shared" si="201"/>
        <v>8.902214022140198</v>
      </c>
      <c r="BT104" s="3" t="s">
        <v>24</v>
      </c>
    </row>
    <row r="105" spans="1:72" x14ac:dyDescent="0.25">
      <c r="A105" s="1">
        <v>40269</v>
      </c>
      <c r="B105" s="77"/>
      <c r="C105" s="3">
        <v>99.3</v>
      </c>
      <c r="D105" s="3">
        <v>95</v>
      </c>
      <c r="E105" s="3">
        <v>99.6</v>
      </c>
      <c r="F105" s="3">
        <v>94.7</v>
      </c>
      <c r="G105" s="3">
        <v>92.7</v>
      </c>
      <c r="H105" s="3">
        <v>93.8</v>
      </c>
      <c r="I105" s="3">
        <v>103.9</v>
      </c>
      <c r="J105" s="3">
        <v>16.5</v>
      </c>
      <c r="K105" s="3">
        <v>17.600000000000001</v>
      </c>
      <c r="L105" s="3">
        <v>16.5</v>
      </c>
      <c r="M105" s="3">
        <v>8.5</v>
      </c>
      <c r="N105" s="3">
        <v>5.7</v>
      </c>
      <c r="O105" s="3">
        <v>14.6</v>
      </c>
      <c r="P105" s="3">
        <v>30.8</v>
      </c>
      <c r="Q105" s="3">
        <v>17.100000000000001</v>
      </c>
      <c r="R105" s="3">
        <v>18.600000000000001</v>
      </c>
      <c r="S105" s="3">
        <v>17</v>
      </c>
      <c r="T105" s="3">
        <v>4.0999999999999996</v>
      </c>
      <c r="U105" s="3">
        <v>7.3</v>
      </c>
      <c r="V105" s="3">
        <v>11.9</v>
      </c>
      <c r="W105" s="3">
        <v>34.1</v>
      </c>
      <c r="X105" s="3">
        <v>2.2000000000000002</v>
      </c>
      <c r="Y105" s="3">
        <v>1.1000000000000001</v>
      </c>
      <c r="Z105" s="3">
        <v>2.2999999999999998</v>
      </c>
      <c r="AA105" s="3">
        <v>0.3</v>
      </c>
      <c r="AB105" s="3">
        <v>2.2999999999999998</v>
      </c>
      <c r="AC105" s="3">
        <v>1.2</v>
      </c>
      <c r="AD105" s="3">
        <v>0.5</v>
      </c>
      <c r="AE105" s="3" t="s">
        <v>24</v>
      </c>
      <c r="AF105" s="3" t="s">
        <v>24</v>
      </c>
      <c r="AG105" s="3" t="s">
        <v>24</v>
      </c>
      <c r="AH105" s="3" t="s">
        <v>24</v>
      </c>
      <c r="AI105" s="3" t="s">
        <v>24</v>
      </c>
      <c r="AJ105" s="3" t="s">
        <v>24</v>
      </c>
      <c r="AK105" s="3" t="s">
        <v>24</v>
      </c>
      <c r="AL105" s="3">
        <v>97.1</v>
      </c>
      <c r="AM105" s="3">
        <v>70.900000000000006</v>
      </c>
      <c r="AN105" s="3">
        <v>118.7</v>
      </c>
      <c r="AO105" s="3">
        <v>75.900000000000006</v>
      </c>
      <c r="AP105" s="3">
        <v>90.6</v>
      </c>
      <c r="AQ105" s="3">
        <v>76.7</v>
      </c>
      <c r="AR105" s="3" t="s">
        <v>24</v>
      </c>
      <c r="AS105" s="3">
        <v>31.9</v>
      </c>
      <c r="AT105" s="3">
        <v>72.7</v>
      </c>
      <c r="AU105" s="3">
        <v>18.100000000000001</v>
      </c>
      <c r="AV105" s="3">
        <v>-1</v>
      </c>
      <c r="AW105" s="3">
        <v>-1.1000000000000001</v>
      </c>
      <c r="AX105" s="3">
        <v>5.4</v>
      </c>
      <c r="AY105" s="3" t="s">
        <v>24</v>
      </c>
      <c r="AZ105" s="3">
        <v>42.6</v>
      </c>
      <c r="BA105" s="3">
        <v>103.2</v>
      </c>
      <c r="BB105" s="3">
        <v>25.1</v>
      </c>
      <c r="BC105" s="3">
        <v>8.8000000000000007</v>
      </c>
      <c r="BD105" s="3">
        <v>12.3</v>
      </c>
      <c r="BE105" s="3">
        <v>8</v>
      </c>
      <c r="BF105" s="3" t="s">
        <v>24</v>
      </c>
      <c r="BG105" s="3">
        <v>6.4</v>
      </c>
      <c r="BH105" s="3">
        <v>-0.5</v>
      </c>
      <c r="BI105" s="3">
        <v>9.5</v>
      </c>
      <c r="BJ105" s="3">
        <v>9.3000000000000007</v>
      </c>
      <c r="BK105" s="3">
        <v>11.3</v>
      </c>
      <c r="BL105" s="3">
        <v>-4.7</v>
      </c>
      <c r="BM105" s="3" t="s">
        <v>24</v>
      </c>
      <c r="BN105" s="3" t="s">
        <v>24</v>
      </c>
      <c r="BO105" s="3" t="s">
        <v>24</v>
      </c>
      <c r="BP105" s="3" t="s">
        <v>24</v>
      </c>
      <c r="BQ105" s="3" t="s">
        <v>24</v>
      </c>
      <c r="BR105" s="3" t="s">
        <v>24</v>
      </c>
      <c r="BS105" s="3" t="s">
        <v>24</v>
      </c>
      <c r="BT105" s="3" t="s">
        <v>24</v>
      </c>
    </row>
    <row r="106" spans="1:72" x14ac:dyDescent="0.25">
      <c r="A106" s="1">
        <v>40299</v>
      </c>
      <c r="B106" s="77"/>
      <c r="C106" s="3">
        <v>104.3</v>
      </c>
      <c r="D106" s="3">
        <v>98.8</v>
      </c>
      <c r="E106" s="3">
        <v>104.6</v>
      </c>
      <c r="F106" s="3">
        <v>106.1</v>
      </c>
      <c r="G106" s="3">
        <v>98.5</v>
      </c>
      <c r="H106" s="3">
        <v>100.4</v>
      </c>
      <c r="I106" s="3">
        <v>109.5</v>
      </c>
      <c r="J106" s="3">
        <v>14.3</v>
      </c>
      <c r="K106" s="3">
        <v>15.7</v>
      </c>
      <c r="L106" s="3">
        <v>14.2</v>
      </c>
      <c r="M106" s="3">
        <v>7.6</v>
      </c>
      <c r="N106" s="3">
        <v>7</v>
      </c>
      <c r="O106" s="3">
        <v>14.4</v>
      </c>
      <c r="P106" s="3">
        <v>29.7</v>
      </c>
      <c r="Q106" s="3">
        <v>16.5</v>
      </c>
      <c r="R106" s="3">
        <v>18</v>
      </c>
      <c r="S106" s="3">
        <v>16.399999999999999</v>
      </c>
      <c r="T106" s="3">
        <v>4.8</v>
      </c>
      <c r="U106" s="3">
        <v>7.3</v>
      </c>
      <c r="V106" s="3">
        <v>12.4</v>
      </c>
      <c r="W106" s="3">
        <v>33.200000000000003</v>
      </c>
      <c r="X106" s="3">
        <v>4.4000000000000004</v>
      </c>
      <c r="Y106" s="3">
        <v>3.7</v>
      </c>
      <c r="Z106" s="3">
        <v>4.4000000000000004</v>
      </c>
      <c r="AA106" s="3">
        <v>1.1000000000000001</v>
      </c>
      <c r="AB106" s="3">
        <v>3.4</v>
      </c>
      <c r="AC106" s="3">
        <v>2.8</v>
      </c>
      <c r="AD106" s="3">
        <v>5.0999999999999996</v>
      </c>
      <c r="AE106" s="3" t="s">
        <v>24</v>
      </c>
      <c r="AF106" s="3" t="s">
        <v>24</v>
      </c>
      <c r="AG106" s="3" t="s">
        <v>24</v>
      </c>
      <c r="AH106" s="3" t="s">
        <v>24</v>
      </c>
      <c r="AI106" s="3" t="s">
        <v>24</v>
      </c>
      <c r="AJ106" s="3" t="s">
        <v>24</v>
      </c>
      <c r="AK106" s="3" t="s">
        <v>24</v>
      </c>
      <c r="AL106" s="3">
        <v>96.1</v>
      </c>
      <c r="AM106" s="3">
        <v>73.3</v>
      </c>
      <c r="AN106" s="3">
        <v>114.9</v>
      </c>
      <c r="AO106" s="3">
        <v>90.2</v>
      </c>
      <c r="AP106" s="3">
        <v>72.8</v>
      </c>
      <c r="AQ106" s="3">
        <v>85.4</v>
      </c>
      <c r="AR106" s="3" t="s">
        <v>24</v>
      </c>
      <c r="AS106" s="3">
        <v>25.5</v>
      </c>
      <c r="AT106" s="3">
        <v>74.400000000000006</v>
      </c>
      <c r="AU106" s="3">
        <v>9.4</v>
      </c>
      <c r="AV106" s="3">
        <v>22.2</v>
      </c>
      <c r="AW106" s="3">
        <v>-20.7</v>
      </c>
      <c r="AX106" s="3">
        <v>9.1</v>
      </c>
      <c r="AY106" s="3" t="s">
        <v>24</v>
      </c>
      <c r="AZ106" s="3">
        <v>38.9</v>
      </c>
      <c r="BA106" s="3">
        <v>96.4</v>
      </c>
      <c r="BB106" s="3">
        <v>21.7</v>
      </c>
      <c r="BC106" s="3">
        <v>11.3</v>
      </c>
      <c r="BD106" s="3">
        <v>5.2</v>
      </c>
      <c r="BE106" s="3">
        <v>8.1999999999999993</v>
      </c>
      <c r="BF106" s="3" t="s">
        <v>24</v>
      </c>
      <c r="BG106" s="3">
        <v>11.6</v>
      </c>
      <c r="BH106" s="3">
        <v>9.8000000000000007</v>
      </c>
      <c r="BI106" s="3">
        <v>12.4</v>
      </c>
      <c r="BJ106" s="3">
        <v>11.8</v>
      </c>
      <c r="BK106" s="3">
        <v>10.3</v>
      </c>
      <c r="BL106" s="3">
        <v>-3.2</v>
      </c>
      <c r="BM106" s="3" t="s">
        <v>24</v>
      </c>
      <c r="BN106" s="3" t="s">
        <v>24</v>
      </c>
      <c r="BO106" s="3" t="s">
        <v>24</v>
      </c>
      <c r="BP106" s="3" t="s">
        <v>24</v>
      </c>
      <c r="BQ106" s="3" t="s">
        <v>24</v>
      </c>
      <c r="BR106" s="3" t="s">
        <v>24</v>
      </c>
      <c r="BS106" s="3" t="s">
        <v>24</v>
      </c>
      <c r="BT106" s="3" t="s">
        <v>24</v>
      </c>
    </row>
    <row r="107" spans="1:72" x14ac:dyDescent="0.25">
      <c r="A107" s="1">
        <v>40330</v>
      </c>
      <c r="B107" s="77" t="s">
        <v>132</v>
      </c>
      <c r="C107" s="3">
        <v>102.5</v>
      </c>
      <c r="D107" s="3">
        <v>97.4</v>
      </c>
      <c r="E107" s="3">
        <v>102.8</v>
      </c>
      <c r="F107" s="3">
        <v>108.3</v>
      </c>
      <c r="G107" s="3">
        <v>94.5</v>
      </c>
      <c r="H107" s="3">
        <v>96.8</v>
      </c>
      <c r="I107" s="3">
        <v>109.2</v>
      </c>
      <c r="J107" s="3">
        <v>11.2</v>
      </c>
      <c r="K107" s="3">
        <v>9.3000000000000007</v>
      </c>
      <c r="L107" s="3">
        <v>11.3</v>
      </c>
      <c r="M107" s="3">
        <v>8.4</v>
      </c>
      <c r="N107" s="3">
        <v>3.1</v>
      </c>
      <c r="O107" s="3">
        <v>11.2</v>
      </c>
      <c r="P107" s="3">
        <v>26.5</v>
      </c>
      <c r="Q107" s="3">
        <v>15.5</v>
      </c>
      <c r="R107" s="3">
        <v>16.399999999999999</v>
      </c>
      <c r="S107" s="3">
        <v>15.4</v>
      </c>
      <c r="T107" s="3">
        <v>5.5</v>
      </c>
      <c r="U107" s="3">
        <v>6.6</v>
      </c>
      <c r="V107" s="3">
        <v>12.2</v>
      </c>
      <c r="W107" s="3">
        <v>31.9</v>
      </c>
      <c r="X107" s="3">
        <v>6.3</v>
      </c>
      <c r="Y107" s="3">
        <v>5.4</v>
      </c>
      <c r="Z107" s="3">
        <v>6.4</v>
      </c>
      <c r="AA107" s="3">
        <v>2</v>
      </c>
      <c r="AB107" s="3">
        <v>4.0999999999999996</v>
      </c>
      <c r="AC107" s="3">
        <v>4.5</v>
      </c>
      <c r="AD107" s="3">
        <v>9.6</v>
      </c>
      <c r="AE107" s="3">
        <f t="shared" ref="AE107:AJ107" si="202">(AVERAGE(C105:C107)/AVERAGE(C93:C95)-1)*100</f>
        <v>13.91886862672127</v>
      </c>
      <c r="AF107" s="3">
        <f t="shared" si="202"/>
        <v>14.061887974931464</v>
      </c>
      <c r="AG107" s="3">
        <f t="shared" si="202"/>
        <v>13.914656771799638</v>
      </c>
      <c r="AH107" s="3">
        <f t="shared" si="202"/>
        <v>8.1525542337299139</v>
      </c>
      <c r="AI107" s="3">
        <f t="shared" si="202"/>
        <v>5.2302025782688721</v>
      </c>
      <c r="AJ107" s="3">
        <f t="shared" si="202"/>
        <v>13.361901051811454</v>
      </c>
      <c r="AK107" s="3">
        <f t="shared" ref="AK107" si="203">(AVERAGE(I105:I107)/AVERAGE(I93:I95)-1)*100</f>
        <v>28.885337594886138</v>
      </c>
      <c r="AL107" s="3">
        <v>102.3</v>
      </c>
      <c r="AM107" s="3">
        <v>78.5</v>
      </c>
      <c r="AN107" s="3">
        <v>121.9</v>
      </c>
      <c r="AO107" s="3">
        <v>88.9</v>
      </c>
      <c r="AP107" s="3">
        <v>87.7</v>
      </c>
      <c r="AQ107" s="3">
        <v>78.599999999999994</v>
      </c>
      <c r="AR107" s="3" t="s">
        <v>24</v>
      </c>
      <c r="AS107" s="3">
        <v>31.5</v>
      </c>
      <c r="AT107" s="3">
        <v>90.1</v>
      </c>
      <c r="AU107" s="3">
        <v>13</v>
      </c>
      <c r="AV107" s="3">
        <v>106.3</v>
      </c>
      <c r="AW107" s="3">
        <v>-4.9000000000000004</v>
      </c>
      <c r="AX107" s="3">
        <v>3.1</v>
      </c>
      <c r="AY107" s="3" t="s">
        <v>24</v>
      </c>
      <c r="AZ107" s="3">
        <v>37.5</v>
      </c>
      <c r="BA107" s="3">
        <v>95.2</v>
      </c>
      <c r="BB107" s="3">
        <v>20.2</v>
      </c>
      <c r="BC107" s="3">
        <v>20.9</v>
      </c>
      <c r="BD107" s="3">
        <v>3.4</v>
      </c>
      <c r="BE107" s="3">
        <v>7.3</v>
      </c>
      <c r="BF107" s="3" t="s">
        <v>24</v>
      </c>
      <c r="BG107" s="3">
        <v>16.7</v>
      </c>
      <c r="BH107" s="3">
        <v>21.7</v>
      </c>
      <c r="BI107" s="3">
        <v>14.7</v>
      </c>
      <c r="BJ107" s="3">
        <v>21.6</v>
      </c>
      <c r="BK107" s="3">
        <v>8.8000000000000007</v>
      </c>
      <c r="BL107" s="3">
        <v>-2.2000000000000002</v>
      </c>
      <c r="BM107" s="3" t="s">
        <v>24</v>
      </c>
      <c r="BN107" s="3">
        <f t="shared" ref="BN107" si="204">(AVERAGE(AL105:AL107)/AVERAGE(AL93:AL95)-1)*100</f>
        <v>29.605263157894733</v>
      </c>
      <c r="BO107" s="3">
        <f t="shared" ref="BO107" si="205">(AVERAGE(AM105:AM107)/AVERAGE(AM93:AM95)-1)*100</f>
        <v>79.163314561544667</v>
      </c>
      <c r="BP107" s="3">
        <f t="shared" ref="BP107" si="206">(AVERAGE(AN105:AN107)/AVERAGE(AN93:AN95)-1)*100</f>
        <v>13.433312061263569</v>
      </c>
      <c r="BQ107" s="3">
        <f t="shared" ref="BQ107" si="207">(AVERAGE(AO105:AO107)/AVERAGE(AO93:AO95)-1)*100</f>
        <v>31.71487603305787</v>
      </c>
      <c r="BR107" s="3">
        <f t="shared" ref="BR107:BS107" si="208">(AVERAGE(AP105:AP107)/AVERAGE(AP93:AP95)-1)*100</f>
        <v>-8.9227421109902121</v>
      </c>
      <c r="BS107" s="3">
        <f t="shared" si="208"/>
        <v>5.8487247141600696</v>
      </c>
      <c r="BT107" s="3" t="s">
        <v>24</v>
      </c>
    </row>
    <row r="108" spans="1:72" x14ac:dyDescent="0.25">
      <c r="A108" s="1">
        <v>40360</v>
      </c>
      <c r="B108" s="77"/>
      <c r="C108" s="3">
        <v>106.9</v>
      </c>
      <c r="D108" s="3">
        <v>103.2</v>
      </c>
      <c r="E108" s="3">
        <v>107.1</v>
      </c>
      <c r="F108" s="3">
        <v>115.2</v>
      </c>
      <c r="G108" s="3">
        <v>102.2</v>
      </c>
      <c r="H108" s="3">
        <v>101.1</v>
      </c>
      <c r="I108" s="3">
        <v>113</v>
      </c>
      <c r="J108" s="3">
        <v>9.4</v>
      </c>
      <c r="K108" s="3">
        <v>10.3</v>
      </c>
      <c r="L108" s="3">
        <v>9.3000000000000007</v>
      </c>
      <c r="M108" s="3">
        <v>7.5</v>
      </c>
      <c r="N108" s="3">
        <v>5.6</v>
      </c>
      <c r="O108" s="3">
        <v>5.9</v>
      </c>
      <c r="P108" s="3">
        <v>19.899999999999999</v>
      </c>
      <c r="Q108" s="3">
        <v>14.5</v>
      </c>
      <c r="R108" s="3">
        <v>15.4</v>
      </c>
      <c r="S108" s="3">
        <v>14.5</v>
      </c>
      <c r="T108" s="3">
        <v>5.8</v>
      </c>
      <c r="U108" s="3">
        <v>6.4</v>
      </c>
      <c r="V108" s="3">
        <v>11.2</v>
      </c>
      <c r="W108" s="3">
        <v>29.9</v>
      </c>
      <c r="X108" s="3">
        <v>8.1999999999999993</v>
      </c>
      <c r="Y108" s="3">
        <v>7.4</v>
      </c>
      <c r="Z108" s="3">
        <v>8.1999999999999993</v>
      </c>
      <c r="AA108" s="3">
        <v>3</v>
      </c>
      <c r="AB108" s="3">
        <v>4.8</v>
      </c>
      <c r="AC108" s="3">
        <v>5.5</v>
      </c>
      <c r="AD108" s="3">
        <v>13.6</v>
      </c>
      <c r="AE108" s="3" t="s">
        <v>24</v>
      </c>
      <c r="AF108" s="3" t="s">
        <v>24</v>
      </c>
      <c r="AG108" s="3" t="s">
        <v>24</v>
      </c>
      <c r="AH108" s="3" t="s">
        <v>24</v>
      </c>
      <c r="AI108" s="3" t="s">
        <v>24</v>
      </c>
      <c r="AJ108" s="3" t="s">
        <v>24</v>
      </c>
      <c r="AK108" s="3" t="s">
        <v>24</v>
      </c>
      <c r="AL108" s="3">
        <v>109.4</v>
      </c>
      <c r="AM108" s="3">
        <v>85.7</v>
      </c>
      <c r="AN108" s="3">
        <v>129</v>
      </c>
      <c r="AO108" s="3">
        <v>91.9</v>
      </c>
      <c r="AP108" s="3">
        <v>102</v>
      </c>
      <c r="AQ108" s="3">
        <v>86.6</v>
      </c>
      <c r="AR108" s="3" t="s">
        <v>24</v>
      </c>
      <c r="AS108" s="3">
        <v>22.5</v>
      </c>
      <c r="AT108" s="3">
        <v>59.3</v>
      </c>
      <c r="AU108" s="3">
        <v>8.6999999999999993</v>
      </c>
      <c r="AV108" s="3">
        <v>50.2</v>
      </c>
      <c r="AW108" s="3">
        <v>-2.5</v>
      </c>
      <c r="AX108" s="3">
        <v>3.5</v>
      </c>
      <c r="AY108" s="3" t="s">
        <v>24</v>
      </c>
      <c r="AZ108" s="3">
        <v>34.9</v>
      </c>
      <c r="BA108" s="3">
        <v>88.2</v>
      </c>
      <c r="BB108" s="3">
        <v>18.3</v>
      </c>
      <c r="BC108" s="3">
        <v>24.5</v>
      </c>
      <c r="BD108" s="3">
        <v>2.4</v>
      </c>
      <c r="BE108" s="3">
        <v>6.7</v>
      </c>
      <c r="BF108" s="3" t="s">
        <v>24</v>
      </c>
      <c r="BG108" s="3">
        <v>21.4</v>
      </c>
      <c r="BH108" s="3">
        <v>32.299999999999997</v>
      </c>
      <c r="BI108" s="3">
        <v>16.899999999999999</v>
      </c>
      <c r="BJ108" s="3">
        <v>27.5</v>
      </c>
      <c r="BK108" s="3">
        <v>7.8</v>
      </c>
      <c r="BL108" s="3">
        <v>-2.1</v>
      </c>
      <c r="BM108" s="3" t="s">
        <v>24</v>
      </c>
      <c r="BN108" s="3" t="s">
        <v>24</v>
      </c>
      <c r="BO108" s="3" t="s">
        <v>24</v>
      </c>
      <c r="BP108" s="3" t="s">
        <v>24</v>
      </c>
      <c r="BQ108" s="3" t="s">
        <v>24</v>
      </c>
      <c r="BR108" s="3" t="s">
        <v>24</v>
      </c>
      <c r="BS108" s="3" t="s">
        <v>24</v>
      </c>
      <c r="BT108" s="3" t="s">
        <v>24</v>
      </c>
    </row>
    <row r="109" spans="1:72" x14ac:dyDescent="0.25">
      <c r="A109" s="1">
        <v>40391</v>
      </c>
      <c r="B109" s="77"/>
      <c r="C109" s="3">
        <v>108.1</v>
      </c>
      <c r="D109" s="3">
        <v>103.4</v>
      </c>
      <c r="E109" s="3">
        <v>108.4</v>
      </c>
      <c r="F109" s="3">
        <v>118</v>
      </c>
      <c r="G109" s="3">
        <v>97.8</v>
      </c>
      <c r="H109" s="3">
        <v>103</v>
      </c>
      <c r="I109" s="3">
        <v>108.3</v>
      </c>
      <c r="J109" s="3">
        <v>8.5</v>
      </c>
      <c r="K109" s="3">
        <v>10.8</v>
      </c>
      <c r="L109" s="3">
        <v>8.4</v>
      </c>
      <c r="M109" s="3">
        <v>9.6999999999999993</v>
      </c>
      <c r="N109" s="3">
        <v>1.2</v>
      </c>
      <c r="O109" s="3">
        <v>8.5</v>
      </c>
      <c r="P109" s="3">
        <v>10.4</v>
      </c>
      <c r="Q109" s="3">
        <v>13.7</v>
      </c>
      <c r="R109" s="3">
        <v>14.8</v>
      </c>
      <c r="S109" s="3">
        <v>13.6</v>
      </c>
      <c r="T109" s="3">
        <v>6.4</v>
      </c>
      <c r="U109" s="3">
        <v>5.7</v>
      </c>
      <c r="V109" s="3">
        <v>10.8</v>
      </c>
      <c r="W109" s="3">
        <v>27.1</v>
      </c>
      <c r="X109" s="3">
        <v>9.6999999999999993</v>
      </c>
      <c r="Y109" s="3">
        <v>9.4</v>
      </c>
      <c r="Z109" s="3">
        <v>9.6999999999999993</v>
      </c>
      <c r="AA109" s="3">
        <v>3.8</v>
      </c>
      <c r="AB109" s="3">
        <v>4.8</v>
      </c>
      <c r="AC109" s="3">
        <v>7</v>
      </c>
      <c r="AD109" s="3">
        <v>16.600000000000001</v>
      </c>
      <c r="AE109" s="3" t="s">
        <v>24</v>
      </c>
      <c r="AF109" s="3" t="s">
        <v>24</v>
      </c>
      <c r="AG109" s="3" t="s">
        <v>24</v>
      </c>
      <c r="AH109" s="3" t="s">
        <v>24</v>
      </c>
      <c r="AI109" s="3" t="s">
        <v>24</v>
      </c>
      <c r="AJ109" s="3" t="s">
        <v>24</v>
      </c>
      <c r="AK109" s="3" t="s">
        <v>24</v>
      </c>
      <c r="AL109" s="3">
        <v>113.9</v>
      </c>
      <c r="AM109" s="3">
        <v>86.3</v>
      </c>
      <c r="AN109" s="3">
        <v>136.6</v>
      </c>
      <c r="AO109" s="3">
        <v>100.1</v>
      </c>
      <c r="AP109" s="3">
        <v>103.7</v>
      </c>
      <c r="AQ109" s="3">
        <v>93</v>
      </c>
      <c r="AR109" s="3" t="s">
        <v>24</v>
      </c>
      <c r="AS109" s="3">
        <v>13.9</v>
      </c>
      <c r="AT109" s="3">
        <v>41.6</v>
      </c>
      <c r="AU109" s="3">
        <v>3.3</v>
      </c>
      <c r="AV109" s="3">
        <v>12</v>
      </c>
      <c r="AW109" s="3">
        <v>2.8</v>
      </c>
      <c r="AX109" s="3">
        <v>15</v>
      </c>
      <c r="AY109" s="3" t="s">
        <v>24</v>
      </c>
      <c r="AZ109" s="3">
        <v>31.5</v>
      </c>
      <c r="BA109" s="3">
        <v>79.7</v>
      </c>
      <c r="BB109" s="3">
        <v>16</v>
      </c>
      <c r="BC109" s="3">
        <v>22.6</v>
      </c>
      <c r="BD109" s="3">
        <v>2.5</v>
      </c>
      <c r="BE109" s="3">
        <v>7.8</v>
      </c>
      <c r="BF109" s="3" t="s">
        <v>24</v>
      </c>
      <c r="BG109" s="3">
        <v>24.3</v>
      </c>
      <c r="BH109" s="3">
        <v>41.3</v>
      </c>
      <c r="BI109" s="3">
        <v>17.7</v>
      </c>
      <c r="BJ109" s="3">
        <v>27.9</v>
      </c>
      <c r="BK109" s="3">
        <v>7.8</v>
      </c>
      <c r="BL109" s="3">
        <v>0.8</v>
      </c>
      <c r="BM109" s="3" t="s">
        <v>24</v>
      </c>
      <c r="BN109" s="3" t="s">
        <v>24</v>
      </c>
      <c r="BO109" s="3" t="s">
        <v>24</v>
      </c>
      <c r="BP109" s="3" t="s">
        <v>24</v>
      </c>
      <c r="BQ109" s="3" t="s">
        <v>24</v>
      </c>
      <c r="BR109" s="3" t="s">
        <v>24</v>
      </c>
      <c r="BS109" s="3" t="s">
        <v>24</v>
      </c>
      <c r="BT109" s="3" t="s">
        <v>24</v>
      </c>
    </row>
    <row r="110" spans="1:72" x14ac:dyDescent="0.25">
      <c r="A110" s="1">
        <v>40422</v>
      </c>
      <c r="B110" s="77" t="s">
        <v>133</v>
      </c>
      <c r="C110" s="3">
        <v>105.8</v>
      </c>
      <c r="D110" s="3">
        <v>102.8</v>
      </c>
      <c r="E110" s="3">
        <v>106</v>
      </c>
      <c r="F110" s="3">
        <v>112.2</v>
      </c>
      <c r="G110" s="3">
        <v>97.4</v>
      </c>
      <c r="H110" s="3">
        <v>101.6</v>
      </c>
      <c r="I110" s="3">
        <v>103.2</v>
      </c>
      <c r="J110" s="3">
        <v>6.4</v>
      </c>
      <c r="K110" s="3">
        <v>13.5</v>
      </c>
      <c r="L110" s="3">
        <v>6</v>
      </c>
      <c r="M110" s="3">
        <v>5.5</v>
      </c>
      <c r="N110" s="3">
        <v>1.8</v>
      </c>
      <c r="O110" s="3">
        <v>8.8000000000000007</v>
      </c>
      <c r="P110" s="3">
        <v>4.2</v>
      </c>
      <c r="Q110" s="3">
        <v>12.8</v>
      </c>
      <c r="R110" s="3">
        <v>14.6</v>
      </c>
      <c r="S110" s="3">
        <v>12.7</v>
      </c>
      <c r="T110" s="3">
        <v>6.3</v>
      </c>
      <c r="U110" s="3">
        <v>5.3</v>
      </c>
      <c r="V110" s="3">
        <v>10.6</v>
      </c>
      <c r="W110" s="3">
        <v>24.1</v>
      </c>
      <c r="X110" s="3">
        <v>11.1</v>
      </c>
      <c r="Y110" s="3">
        <v>11.6</v>
      </c>
      <c r="Z110" s="3">
        <v>11</v>
      </c>
      <c r="AA110" s="3">
        <v>4.5999999999999996</v>
      </c>
      <c r="AB110" s="3">
        <v>5</v>
      </c>
      <c r="AC110" s="3">
        <v>8.6</v>
      </c>
      <c r="AD110" s="3">
        <v>18.5</v>
      </c>
      <c r="AE110" s="3">
        <f t="shared" ref="AE110:AJ110" si="209">(AVERAGE(C108:C110)/AVERAGE(C96:C98)-1)*100</f>
        <v>8.122682844624185</v>
      </c>
      <c r="AF110" s="3">
        <f t="shared" si="209"/>
        <v>11.495495495495511</v>
      </c>
      <c r="AG110" s="3">
        <f t="shared" si="209"/>
        <v>7.8859060402684644</v>
      </c>
      <c r="AH110" s="3">
        <f t="shared" si="209"/>
        <v>7.5342465753424515</v>
      </c>
      <c r="AI110" s="3">
        <f t="shared" si="209"/>
        <v>2.870978900034582</v>
      </c>
      <c r="AJ110" s="3">
        <f t="shared" si="209"/>
        <v>7.75467042650686</v>
      </c>
      <c r="AK110" s="3">
        <f t="shared" ref="AK110" si="210">(AVERAGE(I108:I110)/AVERAGE(I96:I98)-1)*100</f>
        <v>11.397185032612423</v>
      </c>
      <c r="AL110" s="3">
        <v>107.2</v>
      </c>
      <c r="AM110" s="3">
        <v>80.900000000000006</v>
      </c>
      <c r="AN110" s="3">
        <v>129</v>
      </c>
      <c r="AO110" s="3">
        <v>93.3</v>
      </c>
      <c r="AP110" s="3">
        <v>98.6</v>
      </c>
      <c r="AQ110" s="3">
        <v>93.5</v>
      </c>
      <c r="AR110" s="3" t="s">
        <v>24</v>
      </c>
      <c r="AS110" s="3">
        <v>10.199999999999999</v>
      </c>
      <c r="AT110" s="3">
        <v>33</v>
      </c>
      <c r="AU110" s="3">
        <v>1.3</v>
      </c>
      <c r="AV110" s="3">
        <v>2.1</v>
      </c>
      <c r="AW110" s="3">
        <v>1.2</v>
      </c>
      <c r="AX110" s="3">
        <v>15.3</v>
      </c>
      <c r="AY110" s="3" t="s">
        <v>24</v>
      </c>
      <c r="AZ110" s="3">
        <v>28.6</v>
      </c>
      <c r="BA110" s="3">
        <v>72.5</v>
      </c>
      <c r="BB110" s="3">
        <v>14</v>
      </c>
      <c r="BC110" s="3">
        <v>19.8</v>
      </c>
      <c r="BD110" s="3">
        <v>2.2999999999999998</v>
      </c>
      <c r="BE110" s="3">
        <v>8.6999999999999993</v>
      </c>
      <c r="BF110" s="3" t="s">
        <v>24</v>
      </c>
      <c r="BG110" s="3">
        <v>26.4</v>
      </c>
      <c r="BH110" s="3">
        <v>49.6</v>
      </c>
      <c r="BI110" s="3">
        <v>17.600000000000001</v>
      </c>
      <c r="BJ110" s="3">
        <v>24.7</v>
      </c>
      <c r="BK110" s="3">
        <v>7.2</v>
      </c>
      <c r="BL110" s="3">
        <v>3.8</v>
      </c>
      <c r="BM110" s="3" t="s">
        <v>24</v>
      </c>
      <c r="BN110" s="3">
        <f t="shared" ref="BN110" si="211">(AVERAGE(AL108:AL110)/AVERAGE(AL96:AL98)-1)*100</f>
        <v>15.277293337983956</v>
      </c>
      <c r="BO110" s="3">
        <f t="shared" ref="BO110" si="212">(AVERAGE(AM108:AM110)/AVERAGE(AM96:AM98)-1)*100</f>
        <v>44.02050113895217</v>
      </c>
      <c r="BP110" s="3">
        <f t="shared" ref="BP110" si="213">(AVERAGE(AN108:AN110)/AVERAGE(AN96:AN98)-1)*100</f>
        <v>4.3087496695744187</v>
      </c>
      <c r="BQ110" s="3">
        <f t="shared" ref="BQ110" si="214">(AVERAGE(AO108:AO110)/AVERAGE(AO96:AO98)-1)*100</f>
        <v>17.892561983471069</v>
      </c>
      <c r="BR110" s="3">
        <f t="shared" ref="BR110:BS110" si="215">(AVERAGE(AP108:AP110)/AVERAGE(AP96:AP98)-1)*100</f>
        <v>0.39590894094356788</v>
      </c>
      <c r="BS110" s="3">
        <f t="shared" si="215"/>
        <v>11.151811151811163</v>
      </c>
      <c r="BT110" s="3" t="s">
        <v>24</v>
      </c>
    </row>
    <row r="111" spans="1:72" x14ac:dyDescent="0.25">
      <c r="A111" s="1">
        <v>40452</v>
      </c>
      <c r="B111" s="77"/>
      <c r="C111" s="3">
        <v>107.7</v>
      </c>
      <c r="D111" s="3">
        <v>100.8</v>
      </c>
      <c r="E111" s="3">
        <v>108.2</v>
      </c>
      <c r="F111" s="3">
        <v>109.7</v>
      </c>
      <c r="G111" s="3">
        <v>100.8</v>
      </c>
      <c r="H111" s="3">
        <v>103.5</v>
      </c>
      <c r="I111" s="3">
        <v>107.2</v>
      </c>
      <c r="J111" s="3">
        <v>2</v>
      </c>
      <c r="K111" s="3">
        <v>8.6</v>
      </c>
      <c r="L111" s="3">
        <v>1.6</v>
      </c>
      <c r="M111" s="3">
        <v>-1.7</v>
      </c>
      <c r="N111" s="3">
        <v>1.6</v>
      </c>
      <c r="O111" s="3">
        <v>4.9000000000000004</v>
      </c>
      <c r="P111" s="3">
        <v>3.6</v>
      </c>
      <c r="Q111" s="3">
        <v>11.5</v>
      </c>
      <c r="R111" s="3">
        <v>14</v>
      </c>
      <c r="S111" s="3">
        <v>11.4</v>
      </c>
      <c r="T111" s="3">
        <v>5.4</v>
      </c>
      <c r="U111" s="3">
        <v>4.9000000000000004</v>
      </c>
      <c r="V111" s="3">
        <v>10</v>
      </c>
      <c r="W111" s="3">
        <v>21.7</v>
      </c>
      <c r="X111" s="3">
        <v>11.5</v>
      </c>
      <c r="Y111" s="3">
        <v>13.3</v>
      </c>
      <c r="Z111" s="3">
        <v>11.4</v>
      </c>
      <c r="AA111" s="3">
        <v>4.4000000000000004</v>
      </c>
      <c r="AB111" s="3">
        <v>5</v>
      </c>
      <c r="AC111" s="3">
        <v>9.6</v>
      </c>
      <c r="AD111" s="3">
        <v>20.100000000000001</v>
      </c>
      <c r="AE111" s="3" t="s">
        <v>24</v>
      </c>
      <c r="AF111" s="3" t="s">
        <v>24</v>
      </c>
      <c r="AG111" s="3" t="s">
        <v>24</v>
      </c>
      <c r="AH111" s="3" t="s">
        <v>24</v>
      </c>
      <c r="AI111" s="3" t="s">
        <v>24</v>
      </c>
      <c r="AJ111" s="3" t="s">
        <v>24</v>
      </c>
      <c r="AK111" s="3" t="s">
        <v>24</v>
      </c>
      <c r="AL111" s="3">
        <v>110.6</v>
      </c>
      <c r="AM111" s="3">
        <v>88.9</v>
      </c>
      <c r="AN111" s="3">
        <v>128.5</v>
      </c>
      <c r="AO111" s="3">
        <v>89.9</v>
      </c>
      <c r="AP111" s="3">
        <v>101.7</v>
      </c>
      <c r="AQ111" s="3">
        <v>92.8</v>
      </c>
      <c r="AR111" s="3" t="s">
        <v>24</v>
      </c>
      <c r="AS111" s="3">
        <v>11.4</v>
      </c>
      <c r="AT111" s="3">
        <v>36.5</v>
      </c>
      <c r="AU111" s="3">
        <v>0.8</v>
      </c>
      <c r="AV111" s="3">
        <v>-6.9</v>
      </c>
      <c r="AW111" s="3">
        <v>6.5</v>
      </c>
      <c r="AX111" s="3">
        <v>14</v>
      </c>
      <c r="AY111" s="3" t="s">
        <v>24</v>
      </c>
      <c r="AZ111" s="3">
        <v>26.5</v>
      </c>
      <c r="BA111" s="3">
        <v>67.400000000000006</v>
      </c>
      <c r="BB111" s="3">
        <v>12.5</v>
      </c>
      <c r="BC111" s="3">
        <v>16.399999999999999</v>
      </c>
      <c r="BD111" s="3">
        <v>2.7</v>
      </c>
      <c r="BE111" s="3">
        <v>9.3000000000000007</v>
      </c>
      <c r="BF111" s="3" t="s">
        <v>24</v>
      </c>
      <c r="BG111" s="3">
        <v>27.3</v>
      </c>
      <c r="BH111" s="3">
        <v>58.3</v>
      </c>
      <c r="BI111" s="3">
        <v>16</v>
      </c>
      <c r="BJ111" s="3">
        <v>19.3</v>
      </c>
      <c r="BK111" s="3">
        <v>6.4</v>
      </c>
      <c r="BL111" s="3">
        <v>6.5</v>
      </c>
      <c r="BM111" s="3" t="s">
        <v>24</v>
      </c>
      <c r="BN111" s="3" t="s">
        <v>24</v>
      </c>
      <c r="BO111" s="3" t="s">
        <v>24</v>
      </c>
      <c r="BP111" s="3" t="s">
        <v>24</v>
      </c>
      <c r="BQ111" s="3" t="s">
        <v>24</v>
      </c>
      <c r="BR111" s="3" t="s">
        <v>24</v>
      </c>
      <c r="BS111" s="3" t="s">
        <v>24</v>
      </c>
      <c r="BT111" s="3" t="s">
        <v>24</v>
      </c>
    </row>
    <row r="112" spans="1:72" x14ac:dyDescent="0.25">
      <c r="A112" s="1">
        <v>40483</v>
      </c>
      <c r="B112" s="77"/>
      <c r="C112" s="3">
        <v>106.8</v>
      </c>
      <c r="D112" s="3">
        <v>99.1</v>
      </c>
      <c r="E112" s="3">
        <v>107.3</v>
      </c>
      <c r="F112" s="3">
        <v>103.4</v>
      </c>
      <c r="G112" s="3">
        <v>99.4</v>
      </c>
      <c r="H112" s="3">
        <v>99.9</v>
      </c>
      <c r="I112" s="3">
        <v>104.8</v>
      </c>
      <c r="J112" s="3">
        <v>5.3</v>
      </c>
      <c r="K112" s="3">
        <v>11.5</v>
      </c>
      <c r="L112" s="3">
        <v>5</v>
      </c>
      <c r="M112" s="3">
        <v>1.5</v>
      </c>
      <c r="N112" s="3">
        <v>4.7</v>
      </c>
      <c r="O112" s="3">
        <v>5.7</v>
      </c>
      <c r="P112" s="3">
        <v>4</v>
      </c>
      <c r="Q112" s="3">
        <v>10.9</v>
      </c>
      <c r="R112" s="3">
        <v>13.7</v>
      </c>
      <c r="S112" s="3">
        <v>10.8</v>
      </c>
      <c r="T112" s="3">
        <v>5</v>
      </c>
      <c r="U112" s="3">
        <v>4.8</v>
      </c>
      <c r="V112" s="3">
        <v>9.6</v>
      </c>
      <c r="W112" s="3">
        <v>19.8</v>
      </c>
      <c r="X112" s="3">
        <v>11.5</v>
      </c>
      <c r="Y112" s="3">
        <v>14.2</v>
      </c>
      <c r="Z112" s="3">
        <v>11.3</v>
      </c>
      <c r="AA112" s="3">
        <v>4.5999999999999996</v>
      </c>
      <c r="AB112" s="3">
        <v>4.9000000000000004</v>
      </c>
      <c r="AC112" s="3">
        <v>9.8000000000000007</v>
      </c>
      <c r="AD112" s="3">
        <v>20.2</v>
      </c>
      <c r="AE112" s="3" t="s">
        <v>24</v>
      </c>
      <c r="AF112" s="3" t="s">
        <v>24</v>
      </c>
      <c r="AG112" s="3" t="s">
        <v>24</v>
      </c>
      <c r="AH112" s="3" t="s">
        <v>24</v>
      </c>
      <c r="AI112" s="3" t="s">
        <v>24</v>
      </c>
      <c r="AJ112" s="3" t="s">
        <v>24</v>
      </c>
      <c r="AK112" s="3" t="s">
        <v>24</v>
      </c>
      <c r="AL112" s="3">
        <v>104.6</v>
      </c>
      <c r="AM112" s="3">
        <v>86.6</v>
      </c>
      <c r="AN112" s="3">
        <v>119.5</v>
      </c>
      <c r="AO112" s="3">
        <v>84.3</v>
      </c>
      <c r="AP112" s="3">
        <v>95.1</v>
      </c>
      <c r="AQ112" s="3">
        <v>86.3</v>
      </c>
      <c r="AR112" s="3" t="s">
        <v>24</v>
      </c>
      <c r="AS112" s="3">
        <v>9.6</v>
      </c>
      <c r="AT112" s="3">
        <v>46.4</v>
      </c>
      <c r="AU112" s="3">
        <v>-4.8</v>
      </c>
      <c r="AV112" s="3">
        <v>-9.8000000000000007</v>
      </c>
      <c r="AW112" s="3">
        <v>0</v>
      </c>
      <c r="AX112" s="3">
        <v>8.8000000000000007</v>
      </c>
      <c r="AY112" s="3" t="s">
        <v>24</v>
      </c>
      <c r="AZ112" s="3">
        <v>24.7</v>
      </c>
      <c r="BA112" s="3">
        <v>65</v>
      </c>
      <c r="BB112" s="3">
        <v>10.8</v>
      </c>
      <c r="BC112" s="3">
        <v>13.6</v>
      </c>
      <c r="BD112" s="3">
        <v>2.5</v>
      </c>
      <c r="BE112" s="3">
        <v>9.1999999999999993</v>
      </c>
      <c r="BF112" s="3" t="s">
        <v>24</v>
      </c>
      <c r="BG112" s="3">
        <v>25.8</v>
      </c>
      <c r="BH112" s="3">
        <v>64.3</v>
      </c>
      <c r="BI112" s="3">
        <v>12.4</v>
      </c>
      <c r="BJ112" s="3">
        <v>14.9</v>
      </c>
      <c r="BK112" s="3">
        <v>2.8</v>
      </c>
      <c r="BL112" s="3">
        <v>8.4</v>
      </c>
      <c r="BM112" s="3" t="s">
        <v>24</v>
      </c>
      <c r="BN112" s="3" t="s">
        <v>24</v>
      </c>
      <c r="BO112" s="3" t="s">
        <v>24</v>
      </c>
      <c r="BP112" s="3" t="s">
        <v>24</v>
      </c>
      <c r="BQ112" s="3" t="s">
        <v>24</v>
      </c>
      <c r="BR112" s="3" t="s">
        <v>24</v>
      </c>
      <c r="BS112" s="3" t="s">
        <v>24</v>
      </c>
      <c r="BT112" s="3" t="s">
        <v>24</v>
      </c>
    </row>
    <row r="113" spans="1:72" x14ac:dyDescent="0.25">
      <c r="A113" s="1">
        <v>40513</v>
      </c>
      <c r="B113" s="77" t="s">
        <v>134</v>
      </c>
      <c r="C113" s="3">
        <v>96.6</v>
      </c>
      <c r="D113" s="3">
        <v>102</v>
      </c>
      <c r="E113" s="3">
        <v>96.2</v>
      </c>
      <c r="F113" s="3">
        <v>87.9</v>
      </c>
      <c r="G113" s="3">
        <v>97.6</v>
      </c>
      <c r="H113" s="3">
        <v>98.1</v>
      </c>
      <c r="I113" s="3">
        <v>94.5</v>
      </c>
      <c r="J113" s="3">
        <v>2.7</v>
      </c>
      <c r="K113" s="3">
        <v>10.4</v>
      </c>
      <c r="L113" s="3">
        <v>2.2000000000000002</v>
      </c>
      <c r="M113" s="3">
        <v>-1.4</v>
      </c>
      <c r="N113" s="3">
        <v>0.8</v>
      </c>
      <c r="O113" s="3">
        <v>6.8</v>
      </c>
      <c r="P113" s="3">
        <v>-3.9</v>
      </c>
      <c r="Q113" s="3">
        <v>10.199999999999999</v>
      </c>
      <c r="R113" s="3">
        <v>13.5</v>
      </c>
      <c r="S113" s="3">
        <v>10</v>
      </c>
      <c r="T113" s="3">
        <v>4.5</v>
      </c>
      <c r="U113" s="3">
        <v>4.5</v>
      </c>
      <c r="V113" s="3">
        <v>9.3000000000000007</v>
      </c>
      <c r="W113" s="3">
        <v>17.7</v>
      </c>
      <c r="X113" s="3">
        <v>10.199999999999999</v>
      </c>
      <c r="Y113" s="3">
        <v>13.5</v>
      </c>
      <c r="Z113" s="3">
        <v>10</v>
      </c>
      <c r="AA113" s="3">
        <v>4.5</v>
      </c>
      <c r="AB113" s="3">
        <v>4.5</v>
      </c>
      <c r="AC113" s="3">
        <v>9.3000000000000007</v>
      </c>
      <c r="AD113" s="3">
        <v>17.7</v>
      </c>
      <c r="AE113" s="3">
        <f t="shared" ref="AE113:AJ113" si="216">(AVERAGE(C111:C113)/AVERAGE(C99:C101)-1)*100</f>
        <v>3.3211557622052412</v>
      </c>
      <c r="AF113" s="3">
        <f t="shared" si="216"/>
        <v>10.182481751824813</v>
      </c>
      <c r="AG113" s="3">
        <f t="shared" si="216"/>
        <v>2.9392338177014476</v>
      </c>
      <c r="AH113" s="3">
        <f t="shared" si="216"/>
        <v>-0.56161215725140101</v>
      </c>
      <c r="AI113" s="3">
        <f t="shared" si="216"/>
        <v>2.2664835164834862</v>
      </c>
      <c r="AJ113" s="3">
        <f t="shared" si="216"/>
        <v>5.7894736842105221</v>
      </c>
      <c r="AK113" s="3">
        <f t="shared" ref="AK113" si="217">(AVERAGE(I111:I113)/AVERAGE(I99:I101)-1)*100</f>
        <v>1.2888301387970813</v>
      </c>
      <c r="AL113" s="3">
        <v>100.8</v>
      </c>
      <c r="AM113" s="3">
        <v>83</v>
      </c>
      <c r="AN113" s="3">
        <v>115.4</v>
      </c>
      <c r="AO113" s="3">
        <v>88.3</v>
      </c>
      <c r="AP113" s="3">
        <v>94.5</v>
      </c>
      <c r="AQ113" s="3">
        <v>88.1</v>
      </c>
      <c r="AR113" s="3" t="s">
        <v>24</v>
      </c>
      <c r="AS113" s="3">
        <v>-1.9</v>
      </c>
      <c r="AT113" s="3">
        <v>21</v>
      </c>
      <c r="AU113" s="3">
        <v>-11.9</v>
      </c>
      <c r="AV113" s="3">
        <v>-10</v>
      </c>
      <c r="AW113" s="3">
        <v>-0.2</v>
      </c>
      <c r="AX113" s="3">
        <v>16.5</v>
      </c>
      <c r="AY113" s="3" t="s">
        <v>24</v>
      </c>
      <c r="AZ113" s="3">
        <v>22</v>
      </c>
      <c r="BA113" s="3">
        <v>59.9</v>
      </c>
      <c r="BB113" s="3">
        <v>8.6</v>
      </c>
      <c r="BC113" s="3">
        <v>11.2</v>
      </c>
      <c r="BD113" s="3">
        <v>2.2999999999999998</v>
      </c>
      <c r="BE113" s="3">
        <v>9.8000000000000007</v>
      </c>
      <c r="BF113" s="3" t="s">
        <v>24</v>
      </c>
      <c r="BG113" s="3">
        <v>22</v>
      </c>
      <c r="BH113" s="3">
        <v>59.9</v>
      </c>
      <c r="BI113" s="3">
        <v>8.6</v>
      </c>
      <c r="BJ113" s="3">
        <v>11.2</v>
      </c>
      <c r="BK113" s="3">
        <v>2.2999999999999998</v>
      </c>
      <c r="BL113" s="3">
        <v>9.8000000000000007</v>
      </c>
      <c r="BM113" s="3" t="s">
        <v>24</v>
      </c>
      <c r="BN113" s="3">
        <f t="shared" ref="BN113" si="218">(AVERAGE(AL111:AL113)/AVERAGE(AL99:AL101)-1)*100</f>
        <v>6.1827956989247257</v>
      </c>
      <c r="BO113" s="3">
        <f t="shared" ref="BO113" si="219">(AVERAGE(AM111:AM113)/AVERAGE(AM99:AM101)-1)*100</f>
        <v>33.937823834196898</v>
      </c>
      <c r="BP113" s="3">
        <f t="shared" ref="BP113" si="220">(AVERAGE(AN111:AN113)/AVERAGE(AN99:AN101)-1)*100</f>
        <v>-5.3399322740296906</v>
      </c>
      <c r="BQ113" s="3">
        <f t="shared" ref="BQ113" si="221">(AVERAGE(AO111:AO113)/AVERAGE(AO99:AO101)-1)*100</f>
        <v>-8.8858035404373652</v>
      </c>
      <c r="BR113" s="3">
        <f t="shared" ref="BR113:BS113" si="222">(AVERAGE(AP111:AP113)/AVERAGE(AP99:AP101)-1)*100</f>
        <v>2.0672740014015645</v>
      </c>
      <c r="BS113" s="3">
        <f t="shared" si="222"/>
        <v>13.02876480541455</v>
      </c>
      <c r="BT113" s="3" t="s">
        <v>24</v>
      </c>
    </row>
    <row r="114" spans="1:72" x14ac:dyDescent="0.25">
      <c r="A114" s="1">
        <v>40544</v>
      </c>
      <c r="B114" s="77"/>
      <c r="C114" s="3">
        <v>93.2</v>
      </c>
      <c r="D114" s="3">
        <v>99.4</v>
      </c>
      <c r="E114" s="3">
        <v>92.8</v>
      </c>
      <c r="F114" s="3">
        <v>83.6</v>
      </c>
      <c r="G114" s="3">
        <v>97.7</v>
      </c>
      <c r="H114" s="3">
        <v>92.5</v>
      </c>
      <c r="I114" s="3">
        <v>99.9</v>
      </c>
      <c r="J114" s="3">
        <v>2.2000000000000002</v>
      </c>
      <c r="K114" s="3">
        <v>5.6</v>
      </c>
      <c r="L114" s="3">
        <v>2</v>
      </c>
      <c r="M114" s="3">
        <v>-0.7</v>
      </c>
      <c r="N114" s="3">
        <v>2.2999999999999998</v>
      </c>
      <c r="O114" s="3">
        <v>3.5</v>
      </c>
      <c r="P114" s="3">
        <v>0.5</v>
      </c>
      <c r="Q114" s="3">
        <v>2.2000000000000002</v>
      </c>
      <c r="R114" s="3">
        <v>5.6</v>
      </c>
      <c r="S114" s="3">
        <v>2</v>
      </c>
      <c r="T114" s="3">
        <v>-0.7</v>
      </c>
      <c r="U114" s="3">
        <v>2.2999999999999998</v>
      </c>
      <c r="V114" s="3">
        <v>3.5</v>
      </c>
      <c r="W114" s="3">
        <v>0.5</v>
      </c>
      <c r="X114" s="3">
        <v>9.1999999999999993</v>
      </c>
      <c r="Y114" s="3">
        <v>12.2</v>
      </c>
      <c r="Z114" s="3">
        <v>9</v>
      </c>
      <c r="AA114" s="3">
        <v>4.5999999999999996</v>
      </c>
      <c r="AB114" s="3">
        <v>4.2</v>
      </c>
      <c r="AC114" s="3">
        <v>9</v>
      </c>
      <c r="AD114" s="3">
        <v>15</v>
      </c>
      <c r="AE114" s="3" t="s">
        <v>24</v>
      </c>
      <c r="AF114" s="3" t="s">
        <v>24</v>
      </c>
      <c r="AG114" s="3" t="s">
        <v>24</v>
      </c>
      <c r="AH114" s="3" t="s">
        <v>24</v>
      </c>
      <c r="AI114" s="3" t="s">
        <v>24</v>
      </c>
      <c r="AJ114" s="3" t="s">
        <v>24</v>
      </c>
      <c r="AK114" s="3" t="s">
        <v>24</v>
      </c>
      <c r="AL114" s="3">
        <v>108.6</v>
      </c>
      <c r="AM114" s="3">
        <v>96.8</v>
      </c>
      <c r="AN114" s="3">
        <v>118.2</v>
      </c>
      <c r="AO114" s="3">
        <v>84.6</v>
      </c>
      <c r="AP114" s="3">
        <v>96.4</v>
      </c>
      <c r="AQ114" s="3">
        <v>90.7</v>
      </c>
      <c r="AR114" s="3" t="s">
        <v>24</v>
      </c>
      <c r="AS114" s="3">
        <v>8.8000000000000007</v>
      </c>
      <c r="AT114" s="3">
        <v>38.5</v>
      </c>
      <c r="AU114" s="3">
        <v>-4.9000000000000004</v>
      </c>
      <c r="AV114" s="3">
        <v>-7.8</v>
      </c>
      <c r="AW114" s="3">
        <v>0.1</v>
      </c>
      <c r="AX114" s="3">
        <v>15.5</v>
      </c>
      <c r="AY114" s="3" t="s">
        <v>24</v>
      </c>
      <c r="AZ114" s="3">
        <v>8.8000000000000007</v>
      </c>
      <c r="BA114" s="3">
        <v>38.5</v>
      </c>
      <c r="BB114" s="3">
        <v>-4.9000000000000004</v>
      </c>
      <c r="BC114" s="3">
        <v>-7.8</v>
      </c>
      <c r="BD114" s="3">
        <v>0.1</v>
      </c>
      <c r="BE114" s="3">
        <v>15.5</v>
      </c>
      <c r="BF114" s="3" t="s">
        <v>24</v>
      </c>
      <c r="BG114" s="3">
        <v>18.899999999999999</v>
      </c>
      <c r="BH114" s="3">
        <v>53.3</v>
      </c>
      <c r="BI114" s="3">
        <v>6.1</v>
      </c>
      <c r="BJ114" s="3">
        <v>9.1999999999999993</v>
      </c>
      <c r="BK114" s="3">
        <v>1.3</v>
      </c>
      <c r="BL114" s="3">
        <v>10.5</v>
      </c>
      <c r="BM114" s="3" t="s">
        <v>24</v>
      </c>
      <c r="BN114" s="3" t="s">
        <v>24</v>
      </c>
      <c r="BO114" s="3" t="s">
        <v>24</v>
      </c>
      <c r="BP114" s="3" t="s">
        <v>24</v>
      </c>
      <c r="BQ114" s="3" t="s">
        <v>24</v>
      </c>
      <c r="BR114" s="3" t="s">
        <v>24</v>
      </c>
      <c r="BS114" s="3" t="s">
        <v>24</v>
      </c>
      <c r="BT114" s="3" t="s">
        <v>24</v>
      </c>
    </row>
    <row r="115" spans="1:72" x14ac:dyDescent="0.25">
      <c r="A115" s="1">
        <v>40575</v>
      </c>
      <c r="B115" s="77"/>
      <c r="C115" s="3">
        <v>95.4</v>
      </c>
      <c r="D115" s="3">
        <v>90.7</v>
      </c>
      <c r="E115" s="3">
        <v>95.7</v>
      </c>
      <c r="F115" s="3">
        <v>84.3</v>
      </c>
      <c r="G115" s="3">
        <v>91.6</v>
      </c>
      <c r="H115" s="3">
        <v>92.8</v>
      </c>
      <c r="I115" s="3">
        <v>98.5</v>
      </c>
      <c r="J115" s="3">
        <v>7.3</v>
      </c>
      <c r="K115" s="3">
        <v>4.5</v>
      </c>
      <c r="L115" s="3">
        <v>7.4</v>
      </c>
      <c r="M115" s="3">
        <v>6.3</v>
      </c>
      <c r="N115" s="3">
        <v>3.9</v>
      </c>
      <c r="O115" s="3">
        <v>7.9</v>
      </c>
      <c r="P115" s="3">
        <v>3.2</v>
      </c>
      <c r="Q115" s="3">
        <v>4.7</v>
      </c>
      <c r="R115" s="3">
        <v>5.0999999999999996</v>
      </c>
      <c r="S115" s="3">
        <v>4.7</v>
      </c>
      <c r="T115" s="3">
        <v>2.7</v>
      </c>
      <c r="U115" s="3">
        <v>3.1</v>
      </c>
      <c r="V115" s="3">
        <v>5.7</v>
      </c>
      <c r="W115" s="3">
        <v>1.9</v>
      </c>
      <c r="X115" s="3">
        <v>8.5</v>
      </c>
      <c r="Y115" s="3">
        <v>11</v>
      </c>
      <c r="Z115" s="3">
        <v>8.4</v>
      </c>
      <c r="AA115" s="3">
        <v>5</v>
      </c>
      <c r="AB115" s="3">
        <v>4.0999999999999996</v>
      </c>
      <c r="AC115" s="3">
        <v>8.6999999999999993</v>
      </c>
      <c r="AD115" s="3">
        <v>12.7</v>
      </c>
      <c r="AE115" s="3" t="s">
        <v>24</v>
      </c>
      <c r="AF115" s="3" t="s">
        <v>24</v>
      </c>
      <c r="AG115" s="3" t="s">
        <v>24</v>
      </c>
      <c r="AH115" s="3" t="s">
        <v>24</v>
      </c>
      <c r="AI115" s="3" t="s">
        <v>24</v>
      </c>
      <c r="AJ115" s="3" t="s">
        <v>24</v>
      </c>
      <c r="AK115" s="3" t="s">
        <v>24</v>
      </c>
      <c r="AL115" s="3">
        <v>102.7</v>
      </c>
      <c r="AM115" s="3">
        <v>90.7</v>
      </c>
      <c r="AN115" s="3">
        <v>112.6</v>
      </c>
      <c r="AO115" s="3">
        <v>86.1</v>
      </c>
      <c r="AP115" s="3">
        <v>93.2</v>
      </c>
      <c r="AQ115" s="3">
        <v>85.8</v>
      </c>
      <c r="AR115" s="3" t="s">
        <v>24</v>
      </c>
      <c r="AS115" s="3">
        <v>12.9</v>
      </c>
      <c r="AT115" s="3">
        <v>39.5</v>
      </c>
      <c r="AU115" s="3">
        <v>0.2</v>
      </c>
      <c r="AV115" s="3">
        <v>14.3</v>
      </c>
      <c r="AW115" s="3">
        <v>10</v>
      </c>
      <c r="AX115" s="3">
        <v>17</v>
      </c>
      <c r="AY115" s="3" t="s">
        <v>24</v>
      </c>
      <c r="AZ115" s="3">
        <v>10.8</v>
      </c>
      <c r="BA115" s="3">
        <v>38.9</v>
      </c>
      <c r="BB115" s="3">
        <v>-2.5</v>
      </c>
      <c r="BC115" s="3">
        <v>2.2000000000000002</v>
      </c>
      <c r="BD115" s="3">
        <v>4.7</v>
      </c>
      <c r="BE115" s="3">
        <v>16.2</v>
      </c>
      <c r="BF115" s="3" t="s">
        <v>24</v>
      </c>
      <c r="BG115" s="3">
        <v>17.2</v>
      </c>
      <c r="BH115" s="3">
        <v>48.1</v>
      </c>
      <c r="BI115" s="3">
        <v>5.0999999999999996</v>
      </c>
      <c r="BJ115" s="3">
        <v>9.6</v>
      </c>
      <c r="BK115" s="3">
        <v>2.2999999999999998</v>
      </c>
      <c r="BL115" s="3">
        <v>11</v>
      </c>
      <c r="BM115" s="3" t="s">
        <v>24</v>
      </c>
      <c r="BN115" s="3" t="s">
        <v>24</v>
      </c>
      <c r="BO115" s="3" t="s">
        <v>24</v>
      </c>
      <c r="BP115" s="3" t="s">
        <v>24</v>
      </c>
      <c r="BQ115" s="3" t="s">
        <v>24</v>
      </c>
      <c r="BR115" s="3" t="s">
        <v>24</v>
      </c>
      <c r="BS115" s="3" t="s">
        <v>24</v>
      </c>
      <c r="BT115" s="3" t="s">
        <v>24</v>
      </c>
    </row>
    <row r="116" spans="1:72" x14ac:dyDescent="0.25">
      <c r="A116" s="1">
        <v>40603</v>
      </c>
      <c r="B116" s="77" t="s">
        <v>135</v>
      </c>
      <c r="C116" s="3">
        <v>104.4</v>
      </c>
      <c r="D116" s="3">
        <v>97</v>
      </c>
      <c r="E116" s="3">
        <v>104.8</v>
      </c>
      <c r="F116" s="3">
        <v>92.4</v>
      </c>
      <c r="G116" s="3">
        <v>102.4</v>
      </c>
      <c r="H116" s="3">
        <v>100.5</v>
      </c>
      <c r="I116" s="3">
        <v>111.8</v>
      </c>
      <c r="J116" s="3">
        <v>-0.7</v>
      </c>
      <c r="K116" s="3">
        <v>0</v>
      </c>
      <c r="L116" s="3">
        <v>-0.7</v>
      </c>
      <c r="M116" s="3">
        <v>-2.2000000000000002</v>
      </c>
      <c r="N116" s="3">
        <v>0.9</v>
      </c>
      <c r="O116" s="3">
        <v>2.5</v>
      </c>
      <c r="P116" s="3">
        <v>3.5</v>
      </c>
      <c r="Q116" s="3">
        <v>2.7</v>
      </c>
      <c r="R116" s="3">
        <v>3.3</v>
      </c>
      <c r="S116" s="3">
        <v>2.7</v>
      </c>
      <c r="T116" s="3">
        <v>0.9</v>
      </c>
      <c r="U116" s="3">
        <v>2.2999999999999998</v>
      </c>
      <c r="V116" s="3">
        <v>4.5</v>
      </c>
      <c r="W116" s="3">
        <v>2.4</v>
      </c>
      <c r="X116" s="3">
        <v>6.9</v>
      </c>
      <c r="Y116" s="3">
        <v>9.6999999999999993</v>
      </c>
      <c r="Z116" s="3">
        <v>6.7</v>
      </c>
      <c r="AA116" s="3">
        <v>4.0999999999999996</v>
      </c>
      <c r="AB116" s="3">
        <v>3.2</v>
      </c>
      <c r="AC116" s="3">
        <v>7.8</v>
      </c>
      <c r="AD116" s="3">
        <v>10.199999999999999</v>
      </c>
      <c r="AE116" s="3">
        <f t="shared" ref="AE116:AJ116" si="223">(AVERAGE(C114:C116)/AVERAGE(C102:C104)-1)*100</f>
        <v>2.69891342446551</v>
      </c>
      <c r="AF116" s="3">
        <f t="shared" si="223"/>
        <v>3.2733812949640173</v>
      </c>
      <c r="AG116" s="3">
        <f t="shared" si="223"/>
        <v>2.6601330066503337</v>
      </c>
      <c r="AH116" s="3">
        <f t="shared" si="223"/>
        <v>0.89147286821704697</v>
      </c>
      <c r="AI116" s="3">
        <f t="shared" si="223"/>
        <v>2.2791023842917424</v>
      </c>
      <c r="AJ116" s="3">
        <f t="shared" si="223"/>
        <v>4.5354791514264914</v>
      </c>
      <c r="AK116" s="3">
        <f t="shared" ref="AK116" si="224">(AVERAGE(I114:I116)/AVERAGE(I102:I104)-1)*100</f>
        <v>2.4100363156157156</v>
      </c>
      <c r="AL116" s="3">
        <v>114.9</v>
      </c>
      <c r="AM116" s="3">
        <v>102.1</v>
      </c>
      <c r="AN116" s="3">
        <v>125.5</v>
      </c>
      <c r="AO116" s="3">
        <v>83.3</v>
      </c>
      <c r="AP116" s="3">
        <v>102.1</v>
      </c>
      <c r="AQ116" s="3">
        <v>87.9</v>
      </c>
      <c r="AR116" s="3" t="s">
        <v>24</v>
      </c>
      <c r="AS116" s="3">
        <v>10.9</v>
      </c>
      <c r="AT116" s="3">
        <v>43.7</v>
      </c>
      <c r="AU116" s="3">
        <v>-3.9</v>
      </c>
      <c r="AV116" s="3">
        <v>-13.7</v>
      </c>
      <c r="AW116" s="3">
        <v>-2.8</v>
      </c>
      <c r="AX116" s="3">
        <v>4.3</v>
      </c>
      <c r="AY116" s="3" t="s">
        <v>24</v>
      </c>
      <c r="AZ116" s="3">
        <v>10.8</v>
      </c>
      <c r="BA116" s="3">
        <v>40.6</v>
      </c>
      <c r="BB116" s="3">
        <v>-3</v>
      </c>
      <c r="BC116" s="3">
        <v>-3.6</v>
      </c>
      <c r="BD116" s="3">
        <v>2</v>
      </c>
      <c r="BE116" s="3">
        <v>12</v>
      </c>
      <c r="BF116" s="3" t="s">
        <v>24</v>
      </c>
      <c r="BG116" s="3">
        <v>14.6</v>
      </c>
      <c r="BH116" s="3">
        <v>46.5</v>
      </c>
      <c r="BI116" s="3">
        <v>1.9</v>
      </c>
      <c r="BJ116" s="3">
        <v>7</v>
      </c>
      <c r="BK116" s="3">
        <v>-1</v>
      </c>
      <c r="BL116" s="3">
        <v>10.6</v>
      </c>
      <c r="BM116" s="3" t="s">
        <v>24</v>
      </c>
      <c r="BN116" s="3">
        <f t="shared" ref="BN116" si="225">(AVERAGE(AL114:AL116)/AVERAGE(AL102:AL104)-1)*100</f>
        <v>10.839279646619126</v>
      </c>
      <c r="BO116" s="3">
        <f t="shared" ref="BO116" si="226">(AVERAGE(AM114:AM116)/AVERAGE(AM102:AM104)-1)*100</f>
        <v>40.582524271844676</v>
      </c>
      <c r="BP116" s="3">
        <f t="shared" ref="BP116" si="227">(AVERAGE(AN114:AN116)/AVERAGE(AN102:AN104)-1)*100</f>
        <v>-2.9684095860566417</v>
      </c>
      <c r="BQ116" s="3">
        <f t="shared" ref="BQ116" si="228">(AVERAGE(AO114:AO116)/AVERAGE(AO102:AO104)-1)*100</f>
        <v>-3.6418816388467445</v>
      </c>
      <c r="BR116" s="3">
        <f t="shared" ref="BR116:BS116" si="229">(AVERAGE(AP114:AP116)/AVERAGE(AP102:AP104)-1)*100</f>
        <v>2.0286813571178897</v>
      </c>
      <c r="BS116" s="3">
        <f t="shared" si="229"/>
        <v>11.986446421008058</v>
      </c>
      <c r="BT116" s="3" t="s">
        <v>24</v>
      </c>
    </row>
    <row r="117" spans="1:72" x14ac:dyDescent="0.25">
      <c r="A117" s="1">
        <v>40634</v>
      </c>
      <c r="B117" s="77"/>
      <c r="C117" s="3">
        <v>97.5</v>
      </c>
      <c r="D117" s="3">
        <v>96.5</v>
      </c>
      <c r="E117" s="3">
        <v>97.6</v>
      </c>
      <c r="F117" s="3">
        <v>86.8</v>
      </c>
      <c r="G117" s="3">
        <v>94</v>
      </c>
      <c r="H117" s="3">
        <v>98.2</v>
      </c>
      <c r="I117" s="3">
        <v>106.5</v>
      </c>
      <c r="J117" s="3">
        <v>-1.8</v>
      </c>
      <c r="K117" s="3">
        <v>1.6</v>
      </c>
      <c r="L117" s="3">
        <v>-2</v>
      </c>
      <c r="M117" s="3">
        <v>-8.4</v>
      </c>
      <c r="N117" s="3">
        <v>1.4</v>
      </c>
      <c r="O117" s="3">
        <v>4.7</v>
      </c>
      <c r="P117" s="3">
        <v>2.4</v>
      </c>
      <c r="Q117" s="3">
        <v>1.6</v>
      </c>
      <c r="R117" s="3">
        <v>2.9</v>
      </c>
      <c r="S117" s="3">
        <v>1.5</v>
      </c>
      <c r="T117" s="3">
        <v>-1.6</v>
      </c>
      <c r="U117" s="3">
        <v>2.1</v>
      </c>
      <c r="V117" s="3">
        <v>4.5999999999999996</v>
      </c>
      <c r="W117" s="3">
        <v>2.4</v>
      </c>
      <c r="X117" s="3">
        <v>5.4</v>
      </c>
      <c r="Y117" s="3">
        <v>8.4</v>
      </c>
      <c r="Z117" s="3">
        <v>5.3</v>
      </c>
      <c r="AA117" s="3">
        <v>2.8</v>
      </c>
      <c r="AB117" s="3">
        <v>2.8</v>
      </c>
      <c r="AC117" s="3">
        <v>7</v>
      </c>
      <c r="AD117" s="3">
        <v>8.1</v>
      </c>
      <c r="AE117" s="3" t="s">
        <v>24</v>
      </c>
      <c r="AF117" s="3" t="s">
        <v>24</v>
      </c>
      <c r="AG117" s="3" t="s">
        <v>24</v>
      </c>
      <c r="AH117" s="3" t="s">
        <v>24</v>
      </c>
      <c r="AI117" s="3" t="s">
        <v>24</v>
      </c>
      <c r="AJ117" s="3" t="s">
        <v>24</v>
      </c>
      <c r="AK117" s="3" t="s">
        <v>24</v>
      </c>
      <c r="AL117" s="3">
        <v>109.9</v>
      </c>
      <c r="AM117" s="3">
        <v>98.1</v>
      </c>
      <c r="AN117" s="3">
        <v>119.7</v>
      </c>
      <c r="AO117" s="3">
        <v>79.5</v>
      </c>
      <c r="AP117" s="3">
        <v>98.8</v>
      </c>
      <c r="AQ117" s="3">
        <v>93.5</v>
      </c>
      <c r="AR117" s="3" t="s">
        <v>24</v>
      </c>
      <c r="AS117" s="3">
        <v>13.2</v>
      </c>
      <c r="AT117" s="3">
        <v>38.4</v>
      </c>
      <c r="AU117" s="3">
        <v>0.8</v>
      </c>
      <c r="AV117" s="3">
        <v>4.7</v>
      </c>
      <c r="AW117" s="3">
        <v>9.1</v>
      </c>
      <c r="AX117" s="3">
        <v>21.8</v>
      </c>
      <c r="AY117" s="3" t="s">
        <v>24</v>
      </c>
      <c r="AZ117" s="3">
        <v>11.4</v>
      </c>
      <c r="BA117" s="3">
        <v>40</v>
      </c>
      <c r="BB117" s="3">
        <v>-2</v>
      </c>
      <c r="BC117" s="3">
        <v>-1.8</v>
      </c>
      <c r="BD117" s="3">
        <v>3.7</v>
      </c>
      <c r="BE117" s="3">
        <v>14.4</v>
      </c>
      <c r="BF117" s="3" t="s">
        <v>24</v>
      </c>
      <c r="BG117" s="3">
        <v>13.4</v>
      </c>
      <c r="BH117" s="3">
        <v>44.2</v>
      </c>
      <c r="BI117" s="3">
        <v>0.7</v>
      </c>
      <c r="BJ117" s="3">
        <v>7.5</v>
      </c>
      <c r="BK117" s="3">
        <v>-0.2</v>
      </c>
      <c r="BL117" s="3">
        <v>11.9</v>
      </c>
      <c r="BM117" s="3" t="s">
        <v>24</v>
      </c>
      <c r="BN117" s="3" t="s">
        <v>24</v>
      </c>
      <c r="BO117" s="3" t="s">
        <v>24</v>
      </c>
      <c r="BP117" s="3" t="s">
        <v>24</v>
      </c>
      <c r="BQ117" s="3" t="s">
        <v>24</v>
      </c>
      <c r="BR117" s="3" t="s">
        <v>24</v>
      </c>
      <c r="BS117" s="3" t="s">
        <v>24</v>
      </c>
      <c r="BT117" s="3" t="s">
        <v>24</v>
      </c>
    </row>
    <row r="118" spans="1:72" x14ac:dyDescent="0.25">
      <c r="A118" s="1">
        <v>40664</v>
      </c>
      <c r="B118" s="77"/>
      <c r="C118" s="3">
        <v>107.1</v>
      </c>
      <c r="D118" s="3">
        <v>101.7</v>
      </c>
      <c r="E118" s="3">
        <v>107.4</v>
      </c>
      <c r="F118" s="3">
        <v>105.9</v>
      </c>
      <c r="G118" s="3">
        <v>99</v>
      </c>
      <c r="H118" s="3">
        <v>104.9</v>
      </c>
      <c r="I118" s="3">
        <v>110.2</v>
      </c>
      <c r="J118" s="3">
        <v>2.7</v>
      </c>
      <c r="K118" s="3">
        <v>3</v>
      </c>
      <c r="L118" s="3">
        <v>2.7</v>
      </c>
      <c r="M118" s="3">
        <v>-0.2</v>
      </c>
      <c r="N118" s="3">
        <v>0.4</v>
      </c>
      <c r="O118" s="3">
        <v>4.5</v>
      </c>
      <c r="P118" s="3">
        <v>0.6</v>
      </c>
      <c r="Q118" s="3">
        <v>1.8</v>
      </c>
      <c r="R118" s="3">
        <v>2.9</v>
      </c>
      <c r="S118" s="3">
        <v>1.7</v>
      </c>
      <c r="T118" s="3">
        <v>-1.3</v>
      </c>
      <c r="U118" s="3">
        <v>1.7</v>
      </c>
      <c r="V118" s="3">
        <v>4.5</v>
      </c>
      <c r="W118" s="3">
        <v>2.1</v>
      </c>
      <c r="X118" s="3">
        <v>4.5</v>
      </c>
      <c r="Y118" s="3">
        <v>7.3</v>
      </c>
      <c r="Z118" s="3">
        <v>4.3</v>
      </c>
      <c r="AA118" s="3">
        <v>2.1</v>
      </c>
      <c r="AB118" s="3">
        <v>2.2999999999999998</v>
      </c>
      <c r="AC118" s="3">
        <v>6.2</v>
      </c>
      <c r="AD118" s="3">
        <v>5.9</v>
      </c>
      <c r="AE118" s="3" t="s">
        <v>24</v>
      </c>
      <c r="AF118" s="3" t="s">
        <v>24</v>
      </c>
      <c r="AG118" s="3" t="s">
        <v>24</v>
      </c>
      <c r="AH118" s="3" t="s">
        <v>24</v>
      </c>
      <c r="AI118" s="3" t="s">
        <v>24</v>
      </c>
      <c r="AJ118" s="3" t="s">
        <v>24</v>
      </c>
      <c r="AK118" s="3" t="s">
        <v>24</v>
      </c>
      <c r="AL118" s="3">
        <v>114.3</v>
      </c>
      <c r="AM118" s="3">
        <v>105.5</v>
      </c>
      <c r="AN118" s="3">
        <v>121.5</v>
      </c>
      <c r="AO118" s="3">
        <v>93.6</v>
      </c>
      <c r="AP118" s="3">
        <v>85.9</v>
      </c>
      <c r="AQ118" s="3">
        <v>95.6</v>
      </c>
      <c r="AR118" s="3" t="s">
        <v>24</v>
      </c>
      <c r="AS118" s="3">
        <v>18.899999999999999</v>
      </c>
      <c r="AT118" s="3">
        <v>44</v>
      </c>
      <c r="AU118" s="3">
        <v>5.7</v>
      </c>
      <c r="AV118" s="3">
        <v>3.7</v>
      </c>
      <c r="AW118" s="3">
        <v>18</v>
      </c>
      <c r="AX118" s="3">
        <v>12</v>
      </c>
      <c r="AY118" s="3" t="s">
        <v>24</v>
      </c>
      <c r="AZ118" s="3">
        <v>12.9</v>
      </c>
      <c r="BA118" s="3">
        <v>40.9</v>
      </c>
      <c r="BB118" s="3">
        <v>-0.6</v>
      </c>
      <c r="BC118" s="3">
        <v>-0.6</v>
      </c>
      <c r="BD118" s="3">
        <v>6</v>
      </c>
      <c r="BE118" s="3">
        <v>13.9</v>
      </c>
      <c r="BF118" s="3" t="s">
        <v>24</v>
      </c>
      <c r="BG118" s="3">
        <v>13</v>
      </c>
      <c r="BH118" s="3">
        <v>42.5</v>
      </c>
      <c r="BI118" s="3">
        <v>0.4</v>
      </c>
      <c r="BJ118" s="3">
        <v>6.1</v>
      </c>
      <c r="BK118" s="3">
        <v>2.6</v>
      </c>
      <c r="BL118" s="3">
        <v>12.1</v>
      </c>
      <c r="BM118" s="3" t="s">
        <v>24</v>
      </c>
      <c r="BN118" s="3" t="s">
        <v>24</v>
      </c>
      <c r="BO118" s="3" t="s">
        <v>24</v>
      </c>
      <c r="BP118" s="3" t="s">
        <v>24</v>
      </c>
      <c r="BQ118" s="3" t="s">
        <v>24</v>
      </c>
      <c r="BR118" s="3" t="s">
        <v>24</v>
      </c>
      <c r="BS118" s="3" t="s">
        <v>24</v>
      </c>
      <c r="BT118" s="3" t="s">
        <v>24</v>
      </c>
    </row>
    <row r="119" spans="1:72" x14ac:dyDescent="0.25">
      <c r="A119" s="1">
        <v>40695</v>
      </c>
      <c r="B119" s="77" t="s">
        <v>136</v>
      </c>
      <c r="C119" s="3">
        <v>102.8</v>
      </c>
      <c r="D119" s="3">
        <v>101.2</v>
      </c>
      <c r="E119" s="3">
        <v>102.9</v>
      </c>
      <c r="F119" s="3">
        <v>106.4</v>
      </c>
      <c r="G119" s="3">
        <v>96.4</v>
      </c>
      <c r="H119" s="3">
        <v>102.4</v>
      </c>
      <c r="I119" s="3">
        <v>105.4</v>
      </c>
      <c r="J119" s="3">
        <v>0.3</v>
      </c>
      <c r="K119" s="3">
        <v>3.9</v>
      </c>
      <c r="L119" s="3">
        <v>0.1</v>
      </c>
      <c r="M119" s="3">
        <v>-1.7</v>
      </c>
      <c r="N119" s="3">
        <v>2</v>
      </c>
      <c r="O119" s="3">
        <v>5.7</v>
      </c>
      <c r="P119" s="3">
        <v>-3.5</v>
      </c>
      <c r="Q119" s="3">
        <v>1.5</v>
      </c>
      <c r="R119" s="3">
        <v>3.1</v>
      </c>
      <c r="S119" s="3">
        <v>1.4</v>
      </c>
      <c r="T119" s="3">
        <v>-1.4</v>
      </c>
      <c r="U119" s="3">
        <v>1.8</v>
      </c>
      <c r="V119" s="3">
        <v>4.7</v>
      </c>
      <c r="W119" s="3">
        <v>1.1000000000000001</v>
      </c>
      <c r="X119" s="3">
        <v>3.6</v>
      </c>
      <c r="Y119" s="3">
        <v>6.9</v>
      </c>
      <c r="Z119" s="3">
        <v>3.4</v>
      </c>
      <c r="AA119" s="3">
        <v>1.3</v>
      </c>
      <c r="AB119" s="3">
        <v>2.2000000000000002</v>
      </c>
      <c r="AC119" s="3">
        <v>5.8</v>
      </c>
      <c r="AD119" s="3">
        <v>3.6</v>
      </c>
      <c r="AE119" s="3">
        <f t="shared" ref="AE119:AJ119" si="230">(AVERAGE(C117:C119)/AVERAGE(C105:C107)-1)*100</f>
        <v>0.42469781117280281</v>
      </c>
      <c r="AF119" s="3">
        <f t="shared" si="230"/>
        <v>2.8159340659340559</v>
      </c>
      <c r="AG119" s="3">
        <f t="shared" si="230"/>
        <v>0.29315960912050798</v>
      </c>
      <c r="AH119" s="3">
        <f t="shared" si="230"/>
        <v>-3.2351989647363411</v>
      </c>
      <c r="AI119" s="3">
        <f t="shared" si="230"/>
        <v>1.2950647532376403</v>
      </c>
      <c r="AJ119" s="3">
        <f t="shared" si="230"/>
        <v>4.9828178694158121</v>
      </c>
      <c r="AK119" s="3">
        <f t="shared" ref="AK119" si="231">(AVERAGE(I117:I119)/AVERAGE(I105:I107)-1)*100</f>
        <v>-0.15499070055796649</v>
      </c>
      <c r="AL119" s="3">
        <v>109.7</v>
      </c>
      <c r="AM119" s="3">
        <v>99.2</v>
      </c>
      <c r="AN119" s="3">
        <v>118.3</v>
      </c>
      <c r="AO119" s="3">
        <v>87.9</v>
      </c>
      <c r="AP119" s="3">
        <v>91</v>
      </c>
      <c r="AQ119" s="3">
        <v>95.3</v>
      </c>
      <c r="AR119" s="3" t="s">
        <v>24</v>
      </c>
      <c r="AS119" s="3">
        <v>7.2</v>
      </c>
      <c r="AT119" s="3">
        <v>26.2</v>
      </c>
      <c r="AU119" s="3">
        <v>-2.9</v>
      </c>
      <c r="AV119" s="3">
        <v>-1.1000000000000001</v>
      </c>
      <c r="AW119" s="3">
        <v>3.8</v>
      </c>
      <c r="AX119" s="3">
        <v>21.2</v>
      </c>
      <c r="AY119" s="3" t="s">
        <v>24</v>
      </c>
      <c r="AZ119" s="3">
        <v>11.9</v>
      </c>
      <c r="BA119" s="3">
        <v>38.200000000000003</v>
      </c>
      <c r="BB119" s="3">
        <v>-1</v>
      </c>
      <c r="BC119" s="3">
        <v>-0.7</v>
      </c>
      <c r="BD119" s="3">
        <v>5.6</v>
      </c>
      <c r="BE119" s="3">
        <v>15.1</v>
      </c>
      <c r="BF119" s="3" t="s">
        <v>24</v>
      </c>
      <c r="BG119" s="3">
        <v>11.3</v>
      </c>
      <c r="BH119" s="3">
        <v>38.5</v>
      </c>
      <c r="BI119" s="3">
        <v>-0.7</v>
      </c>
      <c r="BJ119" s="3">
        <v>1.3</v>
      </c>
      <c r="BK119" s="3">
        <v>3.3</v>
      </c>
      <c r="BL119" s="3">
        <v>13.6</v>
      </c>
      <c r="BM119" s="3" t="s">
        <v>24</v>
      </c>
      <c r="BN119" s="3">
        <f t="shared" ref="BN119" si="232">(AVERAGE(AL117:AL119)/AVERAGE(AL105:AL107)-1)*100</f>
        <v>12.994923857868024</v>
      </c>
      <c r="BO119" s="3">
        <f t="shared" ref="BO119" si="233">(AVERAGE(AM117:AM119)/AVERAGE(AM105:AM107)-1)*100</f>
        <v>35.967669510552327</v>
      </c>
      <c r="BP119" s="3">
        <f t="shared" ref="BP119" si="234">(AVERAGE(AN117:AN119)/AVERAGE(AN105:AN107)-1)*100</f>
        <v>1.1251758087201136</v>
      </c>
      <c r="BQ119" s="3">
        <f t="shared" ref="BQ119" si="235">(AVERAGE(AO117:AO119)/AVERAGE(AO105:AO107)-1)*100</f>
        <v>2.3529411764705799</v>
      </c>
      <c r="BR119" s="3">
        <f t="shared" ref="BR119:BS119" si="236">(AVERAGE(AP117:AP119)/AVERAGE(AP105:AP107)-1)*100</f>
        <v>9.796893667861406</v>
      </c>
      <c r="BS119" s="3">
        <f t="shared" si="236"/>
        <v>18.15538014125466</v>
      </c>
      <c r="BT119" s="3" t="s">
        <v>24</v>
      </c>
    </row>
    <row r="120" spans="1:72" x14ac:dyDescent="0.25">
      <c r="A120" s="1">
        <v>40725</v>
      </c>
      <c r="B120" s="77"/>
      <c r="C120" s="3">
        <v>106.1</v>
      </c>
      <c r="D120" s="3">
        <v>104.2</v>
      </c>
      <c r="E120" s="3">
        <v>106.2</v>
      </c>
      <c r="F120" s="3">
        <v>114.7</v>
      </c>
      <c r="G120" s="3">
        <v>99.4</v>
      </c>
      <c r="H120" s="3">
        <v>104</v>
      </c>
      <c r="I120" s="3">
        <v>105.7</v>
      </c>
      <c r="J120" s="3">
        <v>-0.8</v>
      </c>
      <c r="K120" s="3">
        <v>1</v>
      </c>
      <c r="L120" s="3">
        <v>-0.9</v>
      </c>
      <c r="M120" s="3">
        <v>-0.4</v>
      </c>
      <c r="N120" s="3">
        <v>-2.8</v>
      </c>
      <c r="O120" s="3">
        <v>3</v>
      </c>
      <c r="P120" s="3">
        <v>-6.4</v>
      </c>
      <c r="Q120" s="3">
        <v>1.2</v>
      </c>
      <c r="R120" s="3">
        <v>2.8</v>
      </c>
      <c r="S120" s="3">
        <v>1.1000000000000001</v>
      </c>
      <c r="T120" s="3">
        <v>-1.2</v>
      </c>
      <c r="U120" s="3">
        <v>1.1000000000000001</v>
      </c>
      <c r="V120" s="3">
        <v>4.5</v>
      </c>
      <c r="W120" s="3">
        <v>-0.1</v>
      </c>
      <c r="X120" s="3">
        <v>2.8</v>
      </c>
      <c r="Y120" s="3">
        <v>6.1</v>
      </c>
      <c r="Z120" s="3">
        <v>2.6</v>
      </c>
      <c r="AA120" s="3">
        <v>0.5</v>
      </c>
      <c r="AB120" s="3">
        <v>1.5</v>
      </c>
      <c r="AC120" s="3">
        <v>5.5</v>
      </c>
      <c r="AD120" s="3">
        <v>1.4</v>
      </c>
      <c r="AE120" s="3" t="s">
        <v>24</v>
      </c>
      <c r="AF120" s="3" t="s">
        <v>24</v>
      </c>
      <c r="AG120" s="3" t="s">
        <v>24</v>
      </c>
      <c r="AH120" s="3" t="s">
        <v>24</v>
      </c>
      <c r="AI120" s="3" t="s">
        <v>24</v>
      </c>
      <c r="AJ120" s="3" t="s">
        <v>24</v>
      </c>
      <c r="AK120" s="3" t="s">
        <v>24</v>
      </c>
      <c r="AL120" s="3">
        <v>110.3</v>
      </c>
      <c r="AM120" s="3">
        <v>106.8</v>
      </c>
      <c r="AN120" s="3">
        <v>113.2</v>
      </c>
      <c r="AO120" s="3">
        <v>104</v>
      </c>
      <c r="AP120" s="3">
        <v>105</v>
      </c>
      <c r="AQ120" s="3">
        <v>98.8</v>
      </c>
      <c r="AR120" s="3" t="s">
        <v>24</v>
      </c>
      <c r="AS120" s="3">
        <v>0.8</v>
      </c>
      <c r="AT120" s="3">
        <v>24.7</v>
      </c>
      <c r="AU120" s="3">
        <v>-12.3</v>
      </c>
      <c r="AV120" s="3">
        <v>13.2</v>
      </c>
      <c r="AW120" s="3">
        <v>2.9</v>
      </c>
      <c r="AX120" s="3">
        <v>14.1</v>
      </c>
      <c r="AY120" s="3" t="s">
        <v>24</v>
      </c>
      <c r="AZ120" s="3">
        <v>10.199999999999999</v>
      </c>
      <c r="BA120" s="3">
        <v>35.9</v>
      </c>
      <c r="BB120" s="3">
        <v>-2.7</v>
      </c>
      <c r="BC120" s="3">
        <v>1.4</v>
      </c>
      <c r="BD120" s="3">
        <v>5.2</v>
      </c>
      <c r="BE120" s="3">
        <v>14.9</v>
      </c>
      <c r="BF120" s="3" t="s">
        <v>24</v>
      </c>
      <c r="BG120" s="3">
        <v>9.5</v>
      </c>
      <c r="BH120" s="3">
        <v>35.700000000000003</v>
      </c>
      <c r="BI120" s="3">
        <v>-2.5</v>
      </c>
      <c r="BJ120" s="3">
        <v>-0.4</v>
      </c>
      <c r="BK120" s="3">
        <v>3.8</v>
      </c>
      <c r="BL120" s="3">
        <v>14.5</v>
      </c>
      <c r="BM120" s="3" t="s">
        <v>24</v>
      </c>
      <c r="BN120" s="3" t="s">
        <v>24</v>
      </c>
      <c r="BO120" s="3" t="s">
        <v>24</v>
      </c>
      <c r="BP120" s="3" t="s">
        <v>24</v>
      </c>
      <c r="BQ120" s="3" t="s">
        <v>24</v>
      </c>
      <c r="BR120" s="3" t="s">
        <v>24</v>
      </c>
      <c r="BS120" s="3" t="s">
        <v>24</v>
      </c>
      <c r="BT120" s="3" t="s">
        <v>24</v>
      </c>
    </row>
    <row r="121" spans="1:72" x14ac:dyDescent="0.25">
      <c r="A121" s="1">
        <v>40756</v>
      </c>
      <c r="B121" s="77"/>
      <c r="C121" s="3">
        <v>110.8</v>
      </c>
      <c r="D121" s="3">
        <v>104.3</v>
      </c>
      <c r="E121" s="3">
        <v>111.2</v>
      </c>
      <c r="F121" s="3">
        <v>117.7</v>
      </c>
      <c r="G121" s="3">
        <v>100.6</v>
      </c>
      <c r="H121" s="3">
        <v>106.5</v>
      </c>
      <c r="I121" s="3">
        <v>108.2</v>
      </c>
      <c r="J121" s="3">
        <v>2.5</v>
      </c>
      <c r="K121" s="3">
        <v>0.9</v>
      </c>
      <c r="L121" s="3">
        <v>2.6</v>
      </c>
      <c r="M121" s="3">
        <v>-0.2</v>
      </c>
      <c r="N121" s="3">
        <v>2.9</v>
      </c>
      <c r="O121" s="3">
        <v>3.3</v>
      </c>
      <c r="P121" s="3">
        <v>-0.1</v>
      </c>
      <c r="Q121" s="3">
        <v>1.4</v>
      </c>
      <c r="R121" s="3">
        <v>2.5</v>
      </c>
      <c r="S121" s="3">
        <v>1.3</v>
      </c>
      <c r="T121" s="3">
        <v>-1.1000000000000001</v>
      </c>
      <c r="U121" s="3">
        <v>1.3</v>
      </c>
      <c r="V121" s="3">
        <v>4.3</v>
      </c>
      <c r="W121" s="3">
        <v>-0.1</v>
      </c>
      <c r="X121" s="3">
        <v>2.2999999999999998</v>
      </c>
      <c r="Y121" s="3">
        <v>5.2</v>
      </c>
      <c r="Z121" s="3">
        <v>2.1</v>
      </c>
      <c r="AA121" s="3">
        <v>-0.3</v>
      </c>
      <c r="AB121" s="3">
        <v>1.6</v>
      </c>
      <c r="AC121" s="3">
        <v>5.0999999999999996</v>
      </c>
      <c r="AD121" s="3">
        <v>0.6</v>
      </c>
      <c r="AE121" s="3" t="s">
        <v>24</v>
      </c>
      <c r="AF121" s="3" t="s">
        <v>24</v>
      </c>
      <c r="AG121" s="3" t="s">
        <v>24</v>
      </c>
      <c r="AH121" s="3" t="s">
        <v>24</v>
      </c>
      <c r="AI121" s="3" t="s">
        <v>24</v>
      </c>
      <c r="AJ121" s="3" t="s">
        <v>24</v>
      </c>
      <c r="AK121" s="3" t="s">
        <v>24</v>
      </c>
      <c r="AL121" s="3">
        <v>109.5</v>
      </c>
      <c r="AM121" s="3">
        <v>107.6</v>
      </c>
      <c r="AN121" s="3">
        <v>111</v>
      </c>
      <c r="AO121" s="3">
        <v>106.6</v>
      </c>
      <c r="AP121" s="3">
        <v>106.9</v>
      </c>
      <c r="AQ121" s="3">
        <v>101.6</v>
      </c>
      <c r="AR121" s="3" t="s">
        <v>24</v>
      </c>
      <c r="AS121" s="3">
        <v>-3.9</v>
      </c>
      <c r="AT121" s="3">
        <v>24.6</v>
      </c>
      <c r="AU121" s="3">
        <v>-18.7</v>
      </c>
      <c r="AV121" s="3">
        <v>6.5</v>
      </c>
      <c r="AW121" s="3">
        <v>3</v>
      </c>
      <c r="AX121" s="3">
        <v>9.1999999999999993</v>
      </c>
      <c r="AY121" s="3" t="s">
        <v>24</v>
      </c>
      <c r="AZ121" s="3">
        <v>8.1999999999999993</v>
      </c>
      <c r="BA121" s="3">
        <v>34.299999999999997</v>
      </c>
      <c r="BB121" s="3">
        <v>-4.9000000000000004</v>
      </c>
      <c r="BC121" s="3">
        <v>2.1</v>
      </c>
      <c r="BD121" s="3">
        <v>4.9000000000000004</v>
      </c>
      <c r="BE121" s="3">
        <v>14.1</v>
      </c>
      <c r="BF121" s="3" t="s">
        <v>24</v>
      </c>
      <c r="BG121" s="3">
        <v>7.9</v>
      </c>
      <c r="BH121" s="3">
        <v>34.1</v>
      </c>
      <c r="BI121" s="3">
        <v>-4.5</v>
      </c>
      <c r="BJ121" s="3">
        <v>-0.8</v>
      </c>
      <c r="BK121" s="3">
        <v>3.9</v>
      </c>
      <c r="BL121" s="3">
        <v>14</v>
      </c>
      <c r="BM121" s="3" t="s">
        <v>24</v>
      </c>
      <c r="BN121" s="3" t="s">
        <v>24</v>
      </c>
      <c r="BO121" s="3" t="s">
        <v>24</v>
      </c>
      <c r="BP121" s="3" t="s">
        <v>24</v>
      </c>
      <c r="BQ121" s="3" t="s">
        <v>24</v>
      </c>
      <c r="BR121" s="3" t="s">
        <v>24</v>
      </c>
      <c r="BS121" s="3" t="s">
        <v>24</v>
      </c>
      <c r="BT121" s="3" t="s">
        <v>24</v>
      </c>
    </row>
    <row r="122" spans="1:72" x14ac:dyDescent="0.25">
      <c r="A122" s="1">
        <v>40787</v>
      </c>
      <c r="B122" s="77" t="s">
        <v>137</v>
      </c>
      <c r="C122" s="3">
        <v>104.8</v>
      </c>
      <c r="D122" s="3">
        <v>101.4</v>
      </c>
      <c r="E122" s="3">
        <v>105</v>
      </c>
      <c r="F122" s="3">
        <v>116.3</v>
      </c>
      <c r="G122" s="3">
        <v>96.7</v>
      </c>
      <c r="H122" s="3">
        <v>104.7</v>
      </c>
      <c r="I122" s="3">
        <v>104.8</v>
      </c>
      <c r="J122" s="3">
        <v>-1</v>
      </c>
      <c r="K122" s="3">
        <v>-1.4</v>
      </c>
      <c r="L122" s="3">
        <v>-0.9</v>
      </c>
      <c r="M122" s="3">
        <v>3.7</v>
      </c>
      <c r="N122" s="3">
        <v>-0.7</v>
      </c>
      <c r="O122" s="3">
        <v>3.1</v>
      </c>
      <c r="P122" s="3">
        <v>1.6</v>
      </c>
      <c r="Q122" s="3">
        <v>1.1000000000000001</v>
      </c>
      <c r="R122" s="3">
        <v>2</v>
      </c>
      <c r="S122" s="3">
        <v>1</v>
      </c>
      <c r="T122" s="3">
        <v>-0.5</v>
      </c>
      <c r="U122" s="3">
        <v>1.1000000000000001</v>
      </c>
      <c r="V122" s="3">
        <v>4.2</v>
      </c>
      <c r="W122" s="3">
        <v>0.1</v>
      </c>
      <c r="X122" s="3">
        <v>1.6</v>
      </c>
      <c r="Y122" s="3">
        <v>4</v>
      </c>
      <c r="Z122" s="3">
        <v>1.5</v>
      </c>
      <c r="AA122" s="3">
        <v>-0.5</v>
      </c>
      <c r="AB122" s="3">
        <v>1.4</v>
      </c>
      <c r="AC122" s="3">
        <v>4.5999999999999996</v>
      </c>
      <c r="AD122" s="3">
        <v>0.4</v>
      </c>
      <c r="AE122" s="3">
        <f t="shared" ref="AE122:AJ122" si="237">(AVERAGE(C120:C122)/AVERAGE(C108:C110)-1)*100</f>
        <v>0.2805486284289227</v>
      </c>
      <c r="AF122" s="3">
        <f t="shared" si="237"/>
        <v>0.16160310277957279</v>
      </c>
      <c r="AG122" s="3">
        <f t="shared" si="237"/>
        <v>0.27993779160184751</v>
      </c>
      <c r="AH122" s="3">
        <f t="shared" si="237"/>
        <v>0.95541401273886439</v>
      </c>
      <c r="AI122" s="3">
        <f t="shared" si="237"/>
        <v>-0.23537323470074201</v>
      </c>
      <c r="AJ122" s="3">
        <f t="shared" si="237"/>
        <v>3.1076218514883847</v>
      </c>
      <c r="AK122" s="3">
        <f t="shared" ref="AK122" si="238">(AVERAGE(I120:I122)/AVERAGE(I108:I110)-1)*100</f>
        <v>-1.7873651771956878</v>
      </c>
      <c r="AL122" s="3">
        <v>103.7</v>
      </c>
      <c r="AM122" s="3">
        <v>101.8</v>
      </c>
      <c r="AN122" s="3">
        <v>105.3</v>
      </c>
      <c r="AO122" s="3">
        <v>104.4</v>
      </c>
      <c r="AP122" s="3">
        <v>98.2</v>
      </c>
      <c r="AQ122" s="3">
        <v>100.1</v>
      </c>
      <c r="AR122" s="3" t="s">
        <v>24</v>
      </c>
      <c r="AS122" s="3">
        <v>-3.2</v>
      </c>
      <c r="AT122" s="3">
        <v>25.9</v>
      </c>
      <c r="AU122" s="3">
        <v>-18.3</v>
      </c>
      <c r="AV122" s="3">
        <v>12</v>
      </c>
      <c r="AW122" s="3">
        <v>-0.4</v>
      </c>
      <c r="AX122" s="3">
        <v>7.1</v>
      </c>
      <c r="AY122" s="3" t="s">
        <v>24</v>
      </c>
      <c r="AZ122" s="3">
        <v>6.9</v>
      </c>
      <c r="BA122" s="3">
        <v>33.299999999999997</v>
      </c>
      <c r="BB122" s="3">
        <v>-6.4</v>
      </c>
      <c r="BC122" s="3">
        <v>3.2</v>
      </c>
      <c r="BD122" s="3">
        <v>4.3</v>
      </c>
      <c r="BE122" s="3">
        <v>13.2</v>
      </c>
      <c r="BF122" s="3" t="s">
        <v>24</v>
      </c>
      <c r="BG122" s="3">
        <v>6.7</v>
      </c>
      <c r="BH122" s="3">
        <v>33.5</v>
      </c>
      <c r="BI122" s="3">
        <v>-6.2</v>
      </c>
      <c r="BJ122" s="3">
        <v>0</v>
      </c>
      <c r="BK122" s="3">
        <v>3.7</v>
      </c>
      <c r="BL122" s="3">
        <v>13.2</v>
      </c>
      <c r="BM122" s="3" t="s">
        <v>24</v>
      </c>
      <c r="BN122" s="3">
        <f t="shared" ref="BN122" si="239">(AVERAGE(AL120:AL122)/AVERAGE(AL108:AL110)-1)*100</f>
        <v>-2.1180030257186178</v>
      </c>
      <c r="BO122" s="3">
        <f t="shared" ref="BO122" si="240">(AVERAGE(AM120:AM122)/AVERAGE(AM108:AM110)-1)*100</f>
        <v>25.029655990510079</v>
      </c>
      <c r="BP122" s="3">
        <f t="shared" ref="BP122" si="241">(AVERAGE(AN120:AN122)/AVERAGE(AN108:AN110)-1)*100</f>
        <v>-16.497719209325901</v>
      </c>
      <c r="BQ122" s="3">
        <f t="shared" ref="BQ122" si="242">(AVERAGE(AO120:AO122)/AVERAGE(AO108:AO110)-1)*100</f>
        <v>10.410094637223954</v>
      </c>
      <c r="BR122" s="3">
        <f t="shared" ref="BR122:BS122" si="243">(AVERAGE(AP120:AP122)/AVERAGE(AP108:AP110)-1)*100</f>
        <v>1.9060138021689266</v>
      </c>
      <c r="BS122" s="3">
        <f t="shared" si="243"/>
        <v>10.032954961552543</v>
      </c>
      <c r="BT122" s="3" t="s">
        <v>24</v>
      </c>
    </row>
    <row r="123" spans="1:72" x14ac:dyDescent="0.25">
      <c r="A123" s="1">
        <v>40817</v>
      </c>
      <c r="B123" s="77"/>
      <c r="C123" s="3">
        <v>106.3</v>
      </c>
      <c r="D123" s="3">
        <v>102.7</v>
      </c>
      <c r="E123" s="3">
        <v>106.5</v>
      </c>
      <c r="F123" s="3">
        <v>109.8</v>
      </c>
      <c r="G123" s="3">
        <v>103</v>
      </c>
      <c r="H123" s="3">
        <v>105.7</v>
      </c>
      <c r="I123" s="3">
        <v>105.6</v>
      </c>
      <c r="J123" s="3">
        <v>-1.4</v>
      </c>
      <c r="K123" s="3">
        <v>1.8</v>
      </c>
      <c r="L123" s="3">
        <v>-1.5</v>
      </c>
      <c r="M123" s="3">
        <v>0.1</v>
      </c>
      <c r="N123" s="3">
        <v>2.2000000000000002</v>
      </c>
      <c r="O123" s="3">
        <v>2.1</v>
      </c>
      <c r="P123" s="3">
        <v>-1.5</v>
      </c>
      <c r="Q123" s="3">
        <v>0.8</v>
      </c>
      <c r="R123" s="3">
        <v>2</v>
      </c>
      <c r="S123" s="3">
        <v>0.8</v>
      </c>
      <c r="T123" s="3">
        <v>-0.4</v>
      </c>
      <c r="U123" s="3">
        <v>1.2</v>
      </c>
      <c r="V123" s="3">
        <v>3.9</v>
      </c>
      <c r="W123" s="3">
        <v>-0.1</v>
      </c>
      <c r="X123" s="3">
        <v>1.3</v>
      </c>
      <c r="Y123" s="3">
        <v>3.4</v>
      </c>
      <c r="Z123" s="3">
        <v>1.2</v>
      </c>
      <c r="AA123" s="3">
        <v>-0.3</v>
      </c>
      <c r="AB123" s="3">
        <v>1.4</v>
      </c>
      <c r="AC123" s="3">
        <v>4.3</v>
      </c>
      <c r="AD123" s="3">
        <v>0</v>
      </c>
      <c r="AE123" s="3" t="s">
        <v>24</v>
      </c>
      <c r="AF123" s="3" t="s">
        <v>24</v>
      </c>
      <c r="AG123" s="3" t="s">
        <v>24</v>
      </c>
      <c r="AH123" s="3" t="s">
        <v>24</v>
      </c>
      <c r="AI123" s="3" t="s">
        <v>24</v>
      </c>
      <c r="AJ123" s="3" t="s">
        <v>24</v>
      </c>
      <c r="AK123" s="3" t="s">
        <v>24</v>
      </c>
      <c r="AL123" s="3">
        <v>104.3</v>
      </c>
      <c r="AM123" s="3">
        <v>97.7</v>
      </c>
      <c r="AN123" s="3">
        <v>109.7</v>
      </c>
      <c r="AO123" s="3">
        <v>115.5</v>
      </c>
      <c r="AP123" s="3">
        <v>102.6</v>
      </c>
      <c r="AQ123" s="3">
        <v>104.6</v>
      </c>
      <c r="AR123" s="3" t="s">
        <v>24</v>
      </c>
      <c r="AS123" s="3">
        <v>-5.7</v>
      </c>
      <c r="AT123" s="3">
        <v>9.9</v>
      </c>
      <c r="AU123" s="3">
        <v>-14.6</v>
      </c>
      <c r="AV123" s="3">
        <v>28.5</v>
      </c>
      <c r="AW123" s="3">
        <v>0.9</v>
      </c>
      <c r="AX123" s="3">
        <v>12.7</v>
      </c>
      <c r="AY123" s="3" t="s">
        <v>24</v>
      </c>
      <c r="AZ123" s="3">
        <v>5.5</v>
      </c>
      <c r="BA123" s="3">
        <v>30.6</v>
      </c>
      <c r="BB123" s="3">
        <v>-7.3</v>
      </c>
      <c r="BC123" s="3">
        <v>5.8</v>
      </c>
      <c r="BD123" s="3">
        <v>3.9</v>
      </c>
      <c r="BE123" s="3">
        <v>13.2</v>
      </c>
      <c r="BF123" s="3" t="s">
        <v>24</v>
      </c>
      <c r="BG123" s="3">
        <v>5.2</v>
      </c>
      <c r="BH123" s="3">
        <v>30.9</v>
      </c>
      <c r="BI123" s="3">
        <v>-7.5</v>
      </c>
      <c r="BJ123" s="3">
        <v>3</v>
      </c>
      <c r="BK123" s="3">
        <v>3.2</v>
      </c>
      <c r="BL123" s="3">
        <v>13.1</v>
      </c>
      <c r="BM123" s="3" t="s">
        <v>24</v>
      </c>
      <c r="BN123" s="3" t="s">
        <v>24</v>
      </c>
      <c r="BO123" s="3" t="s">
        <v>24</v>
      </c>
      <c r="BP123" s="3" t="s">
        <v>24</v>
      </c>
      <c r="BQ123" s="3" t="s">
        <v>24</v>
      </c>
      <c r="BR123" s="3" t="s">
        <v>24</v>
      </c>
      <c r="BS123" s="3" t="s">
        <v>24</v>
      </c>
      <c r="BT123" s="3" t="s">
        <v>24</v>
      </c>
    </row>
    <row r="124" spans="1:72" x14ac:dyDescent="0.25">
      <c r="A124" s="1">
        <v>40848</v>
      </c>
      <c r="B124" s="77"/>
      <c r="C124" s="3">
        <v>104.2</v>
      </c>
      <c r="D124" s="3">
        <v>102.6</v>
      </c>
      <c r="E124" s="3">
        <v>104.3</v>
      </c>
      <c r="F124" s="3">
        <v>103.6</v>
      </c>
      <c r="G124" s="3">
        <v>100.4</v>
      </c>
      <c r="H124" s="3">
        <v>101</v>
      </c>
      <c r="I124" s="3">
        <v>100.8</v>
      </c>
      <c r="J124" s="3">
        <v>-2.4</v>
      </c>
      <c r="K124" s="3">
        <v>3.5</v>
      </c>
      <c r="L124" s="3">
        <v>-2.8</v>
      </c>
      <c r="M124" s="3">
        <v>0.2</v>
      </c>
      <c r="N124" s="3">
        <v>1</v>
      </c>
      <c r="O124" s="3">
        <v>1.2</v>
      </c>
      <c r="P124" s="3">
        <v>-3.8</v>
      </c>
      <c r="Q124" s="3">
        <v>0.5</v>
      </c>
      <c r="R124" s="3">
        <v>2.2000000000000002</v>
      </c>
      <c r="S124" s="3">
        <v>0.4</v>
      </c>
      <c r="T124" s="3">
        <v>-0.4</v>
      </c>
      <c r="U124" s="3">
        <v>1.2</v>
      </c>
      <c r="V124" s="3">
        <v>3.7</v>
      </c>
      <c r="W124" s="3">
        <v>-0.4</v>
      </c>
      <c r="X124" s="3">
        <v>0.7</v>
      </c>
      <c r="Y124" s="3">
        <v>2.8</v>
      </c>
      <c r="Z124" s="3">
        <v>0.6</v>
      </c>
      <c r="AA124" s="3">
        <v>-0.4</v>
      </c>
      <c r="AB124" s="3">
        <v>1.1000000000000001</v>
      </c>
      <c r="AC124" s="3">
        <v>3.9</v>
      </c>
      <c r="AD124" s="3">
        <v>-0.7</v>
      </c>
      <c r="AE124" s="3" t="s">
        <v>24</v>
      </c>
      <c r="AF124" s="3" t="s">
        <v>24</v>
      </c>
      <c r="AG124" s="3" t="s">
        <v>24</v>
      </c>
      <c r="AH124" s="3" t="s">
        <v>24</v>
      </c>
      <c r="AI124" s="3" t="s">
        <v>24</v>
      </c>
      <c r="AJ124" s="3" t="s">
        <v>24</v>
      </c>
      <c r="AK124" s="3" t="s">
        <v>24</v>
      </c>
      <c r="AL124" s="3">
        <v>104.6</v>
      </c>
      <c r="AM124" s="3">
        <v>102.9</v>
      </c>
      <c r="AN124" s="3">
        <v>106.1</v>
      </c>
      <c r="AO124" s="3">
        <v>127.3</v>
      </c>
      <c r="AP124" s="3">
        <v>97.5</v>
      </c>
      <c r="AQ124" s="3">
        <v>99.3</v>
      </c>
      <c r="AR124" s="3" t="s">
        <v>24</v>
      </c>
      <c r="AS124" s="3">
        <v>0</v>
      </c>
      <c r="AT124" s="3">
        <v>18.8</v>
      </c>
      <c r="AU124" s="3">
        <v>-11.2</v>
      </c>
      <c r="AV124" s="3">
        <v>51.1</v>
      </c>
      <c r="AW124" s="3">
        <v>2.5</v>
      </c>
      <c r="AX124" s="3">
        <v>15.1</v>
      </c>
      <c r="AY124" s="3" t="s">
        <v>24</v>
      </c>
      <c r="AZ124" s="3">
        <v>5</v>
      </c>
      <c r="BA124" s="3">
        <v>29.4</v>
      </c>
      <c r="BB124" s="3">
        <v>-7.6</v>
      </c>
      <c r="BC124" s="3">
        <v>9.6999999999999993</v>
      </c>
      <c r="BD124" s="3">
        <v>3.8</v>
      </c>
      <c r="BE124" s="3">
        <v>13.3</v>
      </c>
      <c r="BF124" s="3" t="s">
        <v>24</v>
      </c>
      <c r="BG124" s="3">
        <v>4.4000000000000004</v>
      </c>
      <c r="BH124" s="3">
        <v>28.8</v>
      </c>
      <c r="BI124" s="3">
        <v>-8</v>
      </c>
      <c r="BJ124" s="3">
        <v>7.9</v>
      </c>
      <c r="BK124" s="3">
        <v>3.4</v>
      </c>
      <c r="BL124" s="3">
        <v>13.6</v>
      </c>
      <c r="BM124" s="3" t="s">
        <v>24</v>
      </c>
      <c r="BN124" s="3" t="s">
        <v>24</v>
      </c>
      <c r="BO124" s="3" t="s">
        <v>24</v>
      </c>
      <c r="BP124" s="3" t="s">
        <v>24</v>
      </c>
      <c r="BQ124" s="3" t="s">
        <v>24</v>
      </c>
      <c r="BR124" s="3" t="s">
        <v>24</v>
      </c>
      <c r="BS124" s="3" t="s">
        <v>24</v>
      </c>
      <c r="BT124" s="3" t="s">
        <v>24</v>
      </c>
    </row>
    <row r="125" spans="1:72" x14ac:dyDescent="0.25">
      <c r="A125" s="1">
        <v>40878</v>
      </c>
      <c r="B125" s="77" t="s">
        <v>138</v>
      </c>
      <c r="C125" s="3">
        <v>95.7</v>
      </c>
      <c r="D125" s="3">
        <v>104.2</v>
      </c>
      <c r="E125" s="3">
        <v>95.1</v>
      </c>
      <c r="F125" s="3">
        <v>92.5</v>
      </c>
      <c r="G125" s="3">
        <v>101.3</v>
      </c>
      <c r="H125" s="3">
        <v>95.4</v>
      </c>
      <c r="I125" s="3">
        <v>94.1</v>
      </c>
      <c r="J125" s="3">
        <v>-0.9</v>
      </c>
      <c r="K125" s="3">
        <v>2.1</v>
      </c>
      <c r="L125" s="3">
        <v>-1.1000000000000001</v>
      </c>
      <c r="M125" s="3">
        <v>5.2</v>
      </c>
      <c r="N125" s="3">
        <v>3.8</v>
      </c>
      <c r="O125" s="3">
        <v>-2.8</v>
      </c>
      <c r="P125" s="3">
        <v>-0.4</v>
      </c>
      <c r="Q125" s="3">
        <v>0.4</v>
      </c>
      <c r="R125" s="3">
        <v>2.2000000000000002</v>
      </c>
      <c r="S125" s="3">
        <v>0.3</v>
      </c>
      <c r="T125" s="3">
        <v>0</v>
      </c>
      <c r="U125" s="3">
        <v>1.4</v>
      </c>
      <c r="V125" s="3">
        <v>3.1</v>
      </c>
      <c r="W125" s="3">
        <v>-0.4</v>
      </c>
      <c r="X125" s="3">
        <v>0.4</v>
      </c>
      <c r="Y125" s="3">
        <v>2.2000000000000002</v>
      </c>
      <c r="Z125" s="3">
        <v>0.3</v>
      </c>
      <c r="AA125" s="3">
        <v>0</v>
      </c>
      <c r="AB125" s="3">
        <v>1.4</v>
      </c>
      <c r="AC125" s="3">
        <v>3.1</v>
      </c>
      <c r="AD125" s="3">
        <v>-0.4</v>
      </c>
      <c r="AE125" s="3">
        <f t="shared" ref="AE125:AJ125" si="244">(AVERAGE(C123:C125)/AVERAGE(C111:C113)-1)*100</f>
        <v>-1.5750562520090106</v>
      </c>
      <c r="AF125" s="3">
        <f t="shared" si="244"/>
        <v>2.5173898641934533</v>
      </c>
      <c r="AG125" s="3">
        <f t="shared" si="244"/>
        <v>-1.8607635547000401</v>
      </c>
      <c r="AH125" s="3">
        <f t="shared" si="244"/>
        <v>1.6279069767441756</v>
      </c>
      <c r="AI125" s="3">
        <f t="shared" si="244"/>
        <v>2.3169912693082662</v>
      </c>
      <c r="AJ125" s="3">
        <f t="shared" si="244"/>
        <v>0.19900497512437276</v>
      </c>
      <c r="AK125" s="3">
        <f t="shared" ref="AK125" si="245">(AVERAGE(I123:I125)/AVERAGE(I111:I113)-1)*100</f>
        <v>-1.9575856443719397</v>
      </c>
      <c r="AL125" s="3">
        <v>105</v>
      </c>
      <c r="AM125" s="3">
        <v>109</v>
      </c>
      <c r="AN125" s="3">
        <v>101.7</v>
      </c>
      <c r="AO125" s="3">
        <v>119</v>
      </c>
      <c r="AP125" s="3">
        <v>90.2</v>
      </c>
      <c r="AQ125" s="3">
        <v>97.3</v>
      </c>
      <c r="AR125" s="3" t="s">
        <v>24</v>
      </c>
      <c r="AS125" s="3">
        <v>4.2</v>
      </c>
      <c r="AT125" s="3">
        <v>31.2</v>
      </c>
      <c r="AU125" s="3">
        <v>-11.8</v>
      </c>
      <c r="AV125" s="3">
        <v>34.700000000000003</v>
      </c>
      <c r="AW125" s="3">
        <v>-4.5</v>
      </c>
      <c r="AX125" s="3">
        <v>10.4</v>
      </c>
      <c r="AY125" s="3" t="s">
        <v>24</v>
      </c>
      <c r="AZ125" s="3">
        <v>4.9000000000000004</v>
      </c>
      <c r="BA125" s="3">
        <v>29.6</v>
      </c>
      <c r="BB125" s="3">
        <v>-8</v>
      </c>
      <c r="BC125" s="3">
        <v>11.8</v>
      </c>
      <c r="BD125" s="3">
        <v>3.1</v>
      </c>
      <c r="BE125" s="3">
        <v>13.1</v>
      </c>
      <c r="BF125" s="3" t="s">
        <v>24</v>
      </c>
      <c r="BG125" s="3">
        <v>4.9000000000000004</v>
      </c>
      <c r="BH125" s="3">
        <v>29.6</v>
      </c>
      <c r="BI125" s="3">
        <v>-8</v>
      </c>
      <c r="BJ125" s="3">
        <v>11.8</v>
      </c>
      <c r="BK125" s="3">
        <v>3.1</v>
      </c>
      <c r="BL125" s="3">
        <v>13.1</v>
      </c>
      <c r="BM125" s="3" t="s">
        <v>24</v>
      </c>
      <c r="BN125" s="3">
        <f t="shared" ref="BN125" si="246">(AVERAGE(AL123:AL125)/AVERAGE(AL111:AL113)-1)*100</f>
        <v>-0.66455696202532</v>
      </c>
      <c r="BO125" s="3">
        <f t="shared" ref="BO125" si="247">(AVERAGE(AM123:AM125)/AVERAGE(AM111:AM113)-1)*100</f>
        <v>19.767891682785297</v>
      </c>
      <c r="BP125" s="3">
        <f t="shared" ref="BP125" si="248">(AVERAGE(AN123:AN125)/AVERAGE(AN111:AN113)-1)*100</f>
        <v>-12.630709961474961</v>
      </c>
      <c r="BQ125" s="3">
        <f t="shared" ref="BQ125" si="249">(AVERAGE(AO123:AO125)/AVERAGE(AO111:AO113)-1)*100</f>
        <v>37.828571428571436</v>
      </c>
      <c r="BR125" s="3">
        <f t="shared" ref="BR125:BS125" si="250">(AVERAGE(AP123:AP125)/AVERAGE(AP111:AP113)-1)*100</f>
        <v>-0.3432887058015921</v>
      </c>
      <c r="BS125" s="3">
        <f t="shared" si="250"/>
        <v>12.72455089820359</v>
      </c>
      <c r="BT125" s="3" t="s">
        <v>24</v>
      </c>
    </row>
    <row r="126" spans="1:72" x14ac:dyDescent="0.25">
      <c r="A126" s="1">
        <v>40909</v>
      </c>
      <c r="B126" s="77"/>
      <c r="C126" s="3">
        <v>88.7</v>
      </c>
      <c r="D126" s="3">
        <v>92.4</v>
      </c>
      <c r="E126" s="3">
        <v>88.2</v>
      </c>
      <c r="F126" s="3">
        <v>81.400000000000006</v>
      </c>
      <c r="G126" s="3">
        <v>96.3</v>
      </c>
      <c r="H126" s="3">
        <v>93.7</v>
      </c>
      <c r="I126" s="3">
        <v>95.2</v>
      </c>
      <c r="J126" s="3">
        <v>-4.9000000000000004</v>
      </c>
      <c r="K126" s="3">
        <v>-7</v>
      </c>
      <c r="L126" s="3">
        <v>-5</v>
      </c>
      <c r="M126" s="3">
        <v>-2.6</v>
      </c>
      <c r="N126" s="3">
        <v>-1.5</v>
      </c>
      <c r="O126" s="3">
        <v>1.3</v>
      </c>
      <c r="P126" s="3">
        <v>-4.7</v>
      </c>
      <c r="Q126" s="3">
        <v>-4.9000000000000004</v>
      </c>
      <c r="R126" s="3">
        <v>-7</v>
      </c>
      <c r="S126" s="3">
        <v>-5</v>
      </c>
      <c r="T126" s="3">
        <v>-2.6</v>
      </c>
      <c r="U126" s="3">
        <v>-1.5</v>
      </c>
      <c r="V126" s="3">
        <v>1.3</v>
      </c>
      <c r="W126" s="3">
        <v>-4.7</v>
      </c>
      <c r="X126" s="3">
        <v>-0.1</v>
      </c>
      <c r="Y126" s="3">
        <v>1.1000000000000001</v>
      </c>
      <c r="Z126" s="3">
        <v>-0.2</v>
      </c>
      <c r="AA126" s="3">
        <v>-0.1</v>
      </c>
      <c r="AB126" s="3">
        <v>1.1000000000000001</v>
      </c>
      <c r="AC126" s="3">
        <v>3</v>
      </c>
      <c r="AD126" s="3">
        <v>-0.8</v>
      </c>
      <c r="AE126" s="3" t="s">
        <v>24</v>
      </c>
      <c r="AF126" s="3" t="s">
        <v>24</v>
      </c>
      <c r="AG126" s="3" t="s">
        <v>24</v>
      </c>
      <c r="AH126" s="3" t="s">
        <v>24</v>
      </c>
      <c r="AI126" s="3" t="s">
        <v>24</v>
      </c>
      <c r="AJ126" s="3" t="s">
        <v>24</v>
      </c>
      <c r="AK126" s="3" t="s">
        <v>24</v>
      </c>
      <c r="AL126" s="3">
        <v>99.3</v>
      </c>
      <c r="AM126" s="3">
        <v>95.2</v>
      </c>
      <c r="AN126" s="3">
        <v>104.2</v>
      </c>
      <c r="AO126" s="3">
        <v>112.8</v>
      </c>
      <c r="AP126" s="3">
        <v>103.1</v>
      </c>
      <c r="AQ126" s="3">
        <v>88.9</v>
      </c>
      <c r="AR126" s="3">
        <v>109.5</v>
      </c>
      <c r="AS126" s="3">
        <v>-8.5</v>
      </c>
      <c r="AT126" s="3">
        <v>-1.7</v>
      </c>
      <c r="AU126" s="3">
        <v>-11.9</v>
      </c>
      <c r="AV126" s="3">
        <v>33.4</v>
      </c>
      <c r="AW126" s="3">
        <v>7</v>
      </c>
      <c r="AX126" s="3">
        <v>-2.1</v>
      </c>
      <c r="AY126" s="3" t="s">
        <v>24</v>
      </c>
      <c r="AZ126" s="3">
        <v>-8.5</v>
      </c>
      <c r="BA126" s="3">
        <v>-1.7</v>
      </c>
      <c r="BB126" s="3">
        <v>-11.9</v>
      </c>
      <c r="BC126" s="3">
        <v>33.4</v>
      </c>
      <c r="BD126" s="3">
        <v>7</v>
      </c>
      <c r="BE126" s="3">
        <v>-2.1</v>
      </c>
      <c r="BF126" s="3" t="s">
        <v>24</v>
      </c>
      <c r="BG126" s="3">
        <v>3.5</v>
      </c>
      <c r="BH126" s="3">
        <v>25.8</v>
      </c>
      <c r="BI126" s="3">
        <v>-8.5</v>
      </c>
      <c r="BJ126" s="3">
        <v>15.2</v>
      </c>
      <c r="BK126" s="3">
        <v>3.7</v>
      </c>
      <c r="BL126" s="3">
        <v>11.6</v>
      </c>
      <c r="BM126" s="3" t="s">
        <v>24</v>
      </c>
      <c r="BN126" s="3" t="s">
        <v>24</v>
      </c>
      <c r="BO126" s="3" t="s">
        <v>24</v>
      </c>
      <c r="BP126" s="3" t="s">
        <v>24</v>
      </c>
      <c r="BQ126" s="3" t="s">
        <v>24</v>
      </c>
      <c r="BR126" s="3" t="s">
        <v>24</v>
      </c>
      <c r="BS126" s="3" t="s">
        <v>24</v>
      </c>
      <c r="BT126" s="3" t="s">
        <v>24</v>
      </c>
    </row>
    <row r="127" spans="1:72" x14ac:dyDescent="0.25">
      <c r="A127" s="1">
        <v>40940</v>
      </c>
      <c r="B127" s="77"/>
      <c r="C127" s="3">
        <v>89.8</v>
      </c>
      <c r="D127" s="3">
        <v>93.6</v>
      </c>
      <c r="E127" s="3">
        <v>89.4</v>
      </c>
      <c r="F127" s="3">
        <v>77.400000000000006</v>
      </c>
      <c r="G127" s="3">
        <v>94.2</v>
      </c>
      <c r="H127" s="3">
        <v>94.9</v>
      </c>
      <c r="I127" s="3">
        <v>95.2</v>
      </c>
      <c r="J127" s="3">
        <v>-5.8</v>
      </c>
      <c r="K127" s="3">
        <v>3.2</v>
      </c>
      <c r="L127" s="3">
        <v>-6.6</v>
      </c>
      <c r="M127" s="3">
        <v>-8.1999999999999993</v>
      </c>
      <c r="N127" s="3">
        <v>2.8</v>
      </c>
      <c r="O127" s="3">
        <v>2.2999999999999998</v>
      </c>
      <c r="P127" s="3">
        <v>-3.4</v>
      </c>
      <c r="Q127" s="3">
        <v>-5.4</v>
      </c>
      <c r="R127" s="3">
        <v>-2.1</v>
      </c>
      <c r="S127" s="3">
        <v>-5.8</v>
      </c>
      <c r="T127" s="3">
        <v>-5.4</v>
      </c>
      <c r="U127" s="3">
        <v>0.6</v>
      </c>
      <c r="V127" s="3">
        <v>1.8</v>
      </c>
      <c r="W127" s="3">
        <v>-4.0999999999999996</v>
      </c>
      <c r="X127" s="3">
        <v>-1.1000000000000001</v>
      </c>
      <c r="Y127" s="3">
        <v>1</v>
      </c>
      <c r="Z127" s="3">
        <v>-1.3</v>
      </c>
      <c r="AA127" s="3">
        <v>-1.1000000000000001</v>
      </c>
      <c r="AB127" s="3">
        <v>1</v>
      </c>
      <c r="AC127" s="3">
        <v>2.6</v>
      </c>
      <c r="AD127" s="3">
        <v>-1.3</v>
      </c>
      <c r="AE127" s="3" t="s">
        <v>24</v>
      </c>
      <c r="AF127" s="3" t="s">
        <v>24</v>
      </c>
      <c r="AG127" s="3" t="s">
        <v>24</v>
      </c>
      <c r="AH127" s="3" t="s">
        <v>24</v>
      </c>
      <c r="AI127" s="3" t="s">
        <v>24</v>
      </c>
      <c r="AJ127" s="3" t="s">
        <v>24</v>
      </c>
      <c r="AK127" s="3" t="s">
        <v>24</v>
      </c>
      <c r="AL127" s="3">
        <v>97.1</v>
      </c>
      <c r="AM127" s="3">
        <v>96.6</v>
      </c>
      <c r="AN127" s="3">
        <v>97.6</v>
      </c>
      <c r="AO127" s="3">
        <v>91.5</v>
      </c>
      <c r="AP127" s="3">
        <v>98</v>
      </c>
      <c r="AQ127" s="3">
        <v>92.3</v>
      </c>
      <c r="AR127" s="3">
        <v>106.5</v>
      </c>
      <c r="AS127" s="3">
        <v>-5.5</v>
      </c>
      <c r="AT127" s="3">
        <v>6.4</v>
      </c>
      <c r="AU127" s="3">
        <v>-13.3</v>
      </c>
      <c r="AV127" s="3">
        <v>6.3</v>
      </c>
      <c r="AW127" s="3">
        <v>5.2</v>
      </c>
      <c r="AX127" s="3">
        <v>7.6</v>
      </c>
      <c r="AY127" s="3" t="s">
        <v>24</v>
      </c>
      <c r="AZ127" s="3">
        <v>-7.1</v>
      </c>
      <c r="BA127" s="3">
        <v>2.2999999999999998</v>
      </c>
      <c r="BB127" s="3">
        <v>-12.6</v>
      </c>
      <c r="BC127" s="3">
        <v>19.7</v>
      </c>
      <c r="BD127" s="3">
        <v>6.1</v>
      </c>
      <c r="BE127" s="3">
        <v>2.6</v>
      </c>
      <c r="BF127" s="3" t="s">
        <v>24</v>
      </c>
      <c r="BG127" s="3">
        <v>2</v>
      </c>
      <c r="BH127" s="3">
        <v>23.1</v>
      </c>
      <c r="BI127" s="3">
        <v>-9.6</v>
      </c>
      <c r="BJ127" s="3">
        <v>14.5</v>
      </c>
      <c r="BK127" s="3">
        <v>3.3</v>
      </c>
      <c r="BL127" s="3">
        <v>10.9</v>
      </c>
      <c r="BM127" s="3" t="s">
        <v>24</v>
      </c>
      <c r="BN127" s="3" t="s">
        <v>24</v>
      </c>
      <c r="BO127" s="3" t="s">
        <v>24</v>
      </c>
      <c r="BP127" s="3" t="s">
        <v>24</v>
      </c>
      <c r="BQ127" s="3" t="s">
        <v>24</v>
      </c>
      <c r="BR127" s="3" t="s">
        <v>24</v>
      </c>
      <c r="BS127" s="3" t="s">
        <v>24</v>
      </c>
      <c r="BT127" s="3" t="s">
        <v>24</v>
      </c>
    </row>
    <row r="128" spans="1:72" x14ac:dyDescent="0.25">
      <c r="A128" s="1">
        <v>40969</v>
      </c>
      <c r="B128" s="77" t="s">
        <v>139</v>
      </c>
      <c r="C128" s="3">
        <v>99.7</v>
      </c>
      <c r="D128" s="3">
        <v>98.6</v>
      </c>
      <c r="E128" s="3">
        <v>99.8</v>
      </c>
      <c r="F128" s="3">
        <v>83.1</v>
      </c>
      <c r="G128" s="3">
        <v>100.4</v>
      </c>
      <c r="H128" s="3">
        <v>103.6</v>
      </c>
      <c r="I128" s="3">
        <v>103.8</v>
      </c>
      <c r="J128" s="3">
        <v>-4.5</v>
      </c>
      <c r="K128" s="3">
        <v>1.6</v>
      </c>
      <c r="L128" s="3">
        <v>-4.8</v>
      </c>
      <c r="M128" s="3">
        <v>-10.1</v>
      </c>
      <c r="N128" s="3">
        <v>-2</v>
      </c>
      <c r="O128" s="3">
        <v>3.1</v>
      </c>
      <c r="P128" s="3">
        <v>-7.1</v>
      </c>
      <c r="Q128" s="3">
        <v>-5</v>
      </c>
      <c r="R128" s="3">
        <v>-0.9</v>
      </c>
      <c r="S128" s="3">
        <v>-5.4</v>
      </c>
      <c r="T128" s="3">
        <v>-7.1</v>
      </c>
      <c r="U128" s="3">
        <v>-0.3</v>
      </c>
      <c r="V128" s="3">
        <v>2.2999999999999998</v>
      </c>
      <c r="W128" s="3">
        <v>-5.2</v>
      </c>
      <c r="X128" s="3">
        <v>-1.4</v>
      </c>
      <c r="Y128" s="3">
        <v>1.2</v>
      </c>
      <c r="Z128" s="3">
        <v>-1.6</v>
      </c>
      <c r="AA128" s="3">
        <v>-1.7</v>
      </c>
      <c r="AB128" s="3">
        <v>0.8</v>
      </c>
      <c r="AC128" s="3">
        <v>2.6</v>
      </c>
      <c r="AD128" s="3">
        <v>-2.2000000000000002</v>
      </c>
      <c r="AE128" s="3">
        <f t="shared" ref="AE128:AJ128" si="251">(AVERAGE(C126:C128)/AVERAGE(C114:C116)-1)*100</f>
        <v>-5.0511945392491491</v>
      </c>
      <c r="AF128" s="3">
        <f t="shared" si="251"/>
        <v>-0.87077673284569057</v>
      </c>
      <c r="AG128" s="3">
        <f t="shared" si="251"/>
        <v>-5.4210705762018252</v>
      </c>
      <c r="AH128" s="3">
        <f t="shared" si="251"/>
        <v>-7.0687668075297472</v>
      </c>
      <c r="AI128" s="3">
        <f t="shared" si="251"/>
        <v>-0.27425437092906124</v>
      </c>
      <c r="AJ128" s="3">
        <f t="shared" si="251"/>
        <v>2.2393282015395588</v>
      </c>
      <c r="AK128" s="3">
        <f t="shared" ref="AK128" si="252">(AVERAGE(I126:I128)/AVERAGE(I114:I116)-1)*100</f>
        <v>-5.1579626047711162</v>
      </c>
      <c r="AL128" s="3">
        <v>104.8</v>
      </c>
      <c r="AM128" s="3">
        <v>105.4</v>
      </c>
      <c r="AN128" s="3">
        <v>104.1</v>
      </c>
      <c r="AO128" s="3">
        <v>110.8</v>
      </c>
      <c r="AP128" s="3">
        <v>104.1</v>
      </c>
      <c r="AQ128" s="3">
        <v>106.1</v>
      </c>
      <c r="AR128" s="3">
        <v>97</v>
      </c>
      <c r="AS128" s="3">
        <v>-8.8000000000000007</v>
      </c>
      <c r="AT128" s="3">
        <v>3.2</v>
      </c>
      <c r="AU128" s="3">
        <v>-17</v>
      </c>
      <c r="AV128" s="3">
        <v>33</v>
      </c>
      <c r="AW128" s="3">
        <v>2</v>
      </c>
      <c r="AX128" s="3">
        <v>20.8</v>
      </c>
      <c r="AY128" s="3" t="s">
        <v>24</v>
      </c>
      <c r="AZ128" s="3">
        <v>-7.7</v>
      </c>
      <c r="BA128" s="3">
        <v>2.6</v>
      </c>
      <c r="BB128" s="3">
        <v>-14.2</v>
      </c>
      <c r="BC128" s="3">
        <v>24.1</v>
      </c>
      <c r="BD128" s="3">
        <v>4.5999999999999996</v>
      </c>
      <c r="BE128" s="3">
        <v>8.6999999999999993</v>
      </c>
      <c r="BF128" s="3" t="s">
        <v>24</v>
      </c>
      <c r="BG128" s="3">
        <v>0.3</v>
      </c>
      <c r="BH128" s="3">
        <v>19.7</v>
      </c>
      <c r="BI128" s="3">
        <v>-10.7</v>
      </c>
      <c r="BJ128" s="3">
        <v>18.600000000000001</v>
      </c>
      <c r="BK128" s="3">
        <v>3.8</v>
      </c>
      <c r="BL128" s="3">
        <v>12.2</v>
      </c>
      <c r="BM128" s="3" t="s">
        <v>24</v>
      </c>
      <c r="BN128" s="3">
        <f t="shared" ref="BN128" si="253">(AVERAGE(AL126:AL128)/AVERAGE(AL114:AL116)-1)*100</f>
        <v>-7.6640098099325815</v>
      </c>
      <c r="BO128" s="3">
        <f t="shared" ref="BO128" si="254">(AVERAGE(AM126:AM128)/AVERAGE(AM114:AM116)-1)*100</f>
        <v>2.6243093922651894</v>
      </c>
      <c r="BP128" s="3">
        <f t="shared" ref="BP128" si="255">(AVERAGE(AN126:AN128)/AVERAGE(AN114:AN116)-1)*100</f>
        <v>-14.145383104125742</v>
      </c>
      <c r="BQ128" s="3">
        <f t="shared" ref="BQ128" si="256">(AVERAGE(AO126:AO128)/AVERAGE(AO114:AO116)-1)*100</f>
        <v>24.055118110236219</v>
      </c>
      <c r="BR128" s="3">
        <f t="shared" ref="BR128:BS128" si="257">(AVERAGE(AP126:AP128)/AVERAGE(AP114:AP116)-1)*100</f>
        <v>4.6280425094274769</v>
      </c>
      <c r="BS128" s="3">
        <f t="shared" si="257"/>
        <v>8.6611195158850194</v>
      </c>
      <c r="BT128" s="3" t="s">
        <v>24</v>
      </c>
    </row>
    <row r="129" spans="1:72" x14ac:dyDescent="0.25">
      <c r="A129" s="1">
        <v>41000</v>
      </c>
      <c r="B129" s="77"/>
      <c r="C129" s="3">
        <v>92.8</v>
      </c>
      <c r="D129" s="3">
        <v>96.2</v>
      </c>
      <c r="E129" s="3">
        <v>92.3</v>
      </c>
      <c r="F129" s="3">
        <v>77.5</v>
      </c>
      <c r="G129" s="3">
        <v>96.9</v>
      </c>
      <c r="H129" s="3">
        <v>96.5</v>
      </c>
      <c r="I129" s="3">
        <v>99.5</v>
      </c>
      <c r="J129" s="3">
        <v>-4.9000000000000004</v>
      </c>
      <c r="K129" s="3">
        <v>-0.4</v>
      </c>
      <c r="L129" s="3">
        <v>-5.4</v>
      </c>
      <c r="M129" s="3">
        <v>-10.7</v>
      </c>
      <c r="N129" s="3">
        <v>3.2</v>
      </c>
      <c r="O129" s="3">
        <v>-1.7</v>
      </c>
      <c r="P129" s="3">
        <v>-6.6</v>
      </c>
      <c r="Q129" s="3">
        <v>-5</v>
      </c>
      <c r="R129" s="3">
        <v>-0.7</v>
      </c>
      <c r="S129" s="3">
        <v>-5.4</v>
      </c>
      <c r="T129" s="3">
        <v>-8</v>
      </c>
      <c r="U129" s="3">
        <v>0.5</v>
      </c>
      <c r="V129" s="3">
        <v>1.3</v>
      </c>
      <c r="W129" s="3">
        <v>-5.5</v>
      </c>
      <c r="X129" s="3">
        <v>-1.7</v>
      </c>
      <c r="Y129" s="3">
        <v>1</v>
      </c>
      <c r="Z129" s="3">
        <v>-1.9</v>
      </c>
      <c r="AA129" s="3">
        <v>-1.8</v>
      </c>
      <c r="AB129" s="3">
        <v>0.9</v>
      </c>
      <c r="AC129" s="3">
        <v>2.1</v>
      </c>
      <c r="AD129" s="3">
        <v>-3</v>
      </c>
      <c r="AE129" s="3" t="s">
        <v>24</v>
      </c>
      <c r="AF129" s="3" t="s">
        <v>24</v>
      </c>
      <c r="AG129" s="3" t="s">
        <v>24</v>
      </c>
      <c r="AH129" s="3" t="s">
        <v>24</v>
      </c>
      <c r="AI129" s="3" t="s">
        <v>24</v>
      </c>
      <c r="AJ129" s="3" t="s">
        <v>24</v>
      </c>
      <c r="AK129" s="3" t="s">
        <v>24</v>
      </c>
      <c r="AL129" s="3">
        <v>94</v>
      </c>
      <c r="AM129" s="3">
        <v>93.2</v>
      </c>
      <c r="AN129" s="3">
        <v>94.9</v>
      </c>
      <c r="AO129" s="3">
        <v>87</v>
      </c>
      <c r="AP129" s="3">
        <v>100.7</v>
      </c>
      <c r="AQ129" s="3">
        <v>98.6</v>
      </c>
      <c r="AR129" s="3">
        <v>94.3</v>
      </c>
      <c r="AS129" s="3">
        <v>-14.5</v>
      </c>
      <c r="AT129" s="3">
        <v>-5</v>
      </c>
      <c r="AU129" s="3">
        <v>-20.7</v>
      </c>
      <c r="AV129" s="3">
        <v>9.4</v>
      </c>
      <c r="AW129" s="3">
        <v>2</v>
      </c>
      <c r="AX129" s="3">
        <v>5.5</v>
      </c>
      <c r="AY129" s="3" t="s">
        <v>24</v>
      </c>
      <c r="AZ129" s="3">
        <v>-9.4</v>
      </c>
      <c r="BA129" s="3">
        <v>0.7</v>
      </c>
      <c r="BB129" s="3">
        <v>-15.8</v>
      </c>
      <c r="BC129" s="3">
        <v>20.6</v>
      </c>
      <c r="BD129" s="3">
        <v>4</v>
      </c>
      <c r="BE129" s="3">
        <v>7.8</v>
      </c>
      <c r="BF129" s="3" t="s">
        <v>24</v>
      </c>
      <c r="BG129" s="3">
        <v>-1.9</v>
      </c>
      <c r="BH129" s="3">
        <v>16.2</v>
      </c>
      <c r="BI129" s="3">
        <v>-12.4</v>
      </c>
      <c r="BJ129" s="3">
        <v>18.899999999999999</v>
      </c>
      <c r="BK129" s="3">
        <v>3.2</v>
      </c>
      <c r="BL129" s="3">
        <v>10.9</v>
      </c>
      <c r="BM129" s="3" t="s">
        <v>24</v>
      </c>
      <c r="BN129" s="3" t="s">
        <v>24</v>
      </c>
      <c r="BO129" s="3" t="s">
        <v>24</v>
      </c>
      <c r="BP129" s="3" t="s">
        <v>24</v>
      </c>
      <c r="BQ129" s="3" t="s">
        <v>24</v>
      </c>
      <c r="BR129" s="3" t="s">
        <v>24</v>
      </c>
      <c r="BS129" s="3" t="s">
        <v>24</v>
      </c>
      <c r="BT129" s="3" t="s">
        <v>24</v>
      </c>
    </row>
    <row r="130" spans="1:72" x14ac:dyDescent="0.25">
      <c r="A130" s="1">
        <v>41030</v>
      </c>
      <c r="B130" s="77"/>
      <c r="C130" s="3">
        <v>102.5</v>
      </c>
      <c r="D130" s="3">
        <v>104.3</v>
      </c>
      <c r="E130" s="3">
        <v>102.2</v>
      </c>
      <c r="F130" s="3">
        <v>100.3</v>
      </c>
      <c r="G130" s="3">
        <v>100.2</v>
      </c>
      <c r="H130" s="3">
        <v>104.2</v>
      </c>
      <c r="I130" s="3">
        <v>103.8</v>
      </c>
      <c r="J130" s="3">
        <v>-4.3</v>
      </c>
      <c r="K130" s="3">
        <v>2.5</v>
      </c>
      <c r="L130" s="3">
        <v>-4.9000000000000004</v>
      </c>
      <c r="M130" s="3">
        <v>-5.3</v>
      </c>
      <c r="N130" s="3">
        <v>1.3</v>
      </c>
      <c r="O130" s="3">
        <v>-0.7</v>
      </c>
      <c r="P130" s="3">
        <v>-5.8</v>
      </c>
      <c r="Q130" s="3">
        <v>-4.9000000000000004</v>
      </c>
      <c r="R130" s="3">
        <v>-0.1</v>
      </c>
      <c r="S130" s="3">
        <v>-5.3</v>
      </c>
      <c r="T130" s="3">
        <v>-7.3</v>
      </c>
      <c r="U130" s="3">
        <v>0.7</v>
      </c>
      <c r="V130" s="3">
        <v>0.8</v>
      </c>
      <c r="W130" s="3">
        <v>-5.6</v>
      </c>
      <c r="X130" s="3">
        <v>-2.2999999999999998</v>
      </c>
      <c r="Y130" s="3">
        <v>1</v>
      </c>
      <c r="Z130" s="3">
        <v>-2.5</v>
      </c>
      <c r="AA130" s="3">
        <v>-2.2000000000000002</v>
      </c>
      <c r="AB130" s="3">
        <v>1</v>
      </c>
      <c r="AC130" s="3">
        <v>1.7</v>
      </c>
      <c r="AD130" s="3">
        <v>-3.5</v>
      </c>
      <c r="AE130" s="3" t="s">
        <v>24</v>
      </c>
      <c r="AF130" s="3" t="s">
        <v>24</v>
      </c>
      <c r="AG130" s="3" t="s">
        <v>24</v>
      </c>
      <c r="AH130" s="3" t="s">
        <v>24</v>
      </c>
      <c r="AI130" s="3" t="s">
        <v>24</v>
      </c>
      <c r="AJ130" s="3" t="s">
        <v>24</v>
      </c>
      <c r="AK130" s="3" t="s">
        <v>24</v>
      </c>
      <c r="AL130" s="3">
        <v>98.3</v>
      </c>
      <c r="AM130" s="3">
        <v>103.7</v>
      </c>
      <c r="AN130" s="3">
        <v>91.9</v>
      </c>
      <c r="AO130" s="3">
        <v>89</v>
      </c>
      <c r="AP130" s="3">
        <v>75.400000000000006</v>
      </c>
      <c r="AQ130" s="3">
        <v>104.6</v>
      </c>
      <c r="AR130" s="3">
        <v>97.3</v>
      </c>
      <c r="AS130" s="3">
        <v>-14</v>
      </c>
      <c r="AT130" s="3">
        <v>-1.8</v>
      </c>
      <c r="AU130" s="3">
        <v>-24.4</v>
      </c>
      <c r="AV130" s="3">
        <v>-4.9000000000000004</v>
      </c>
      <c r="AW130" s="3">
        <v>-12.3</v>
      </c>
      <c r="AX130" s="3">
        <v>9.4</v>
      </c>
      <c r="AY130" s="3" t="s">
        <v>24</v>
      </c>
      <c r="AZ130" s="3">
        <v>-10.4</v>
      </c>
      <c r="BA130" s="3">
        <v>0.2</v>
      </c>
      <c r="BB130" s="3">
        <v>-17.5</v>
      </c>
      <c r="BC130" s="3">
        <v>15</v>
      </c>
      <c r="BD130" s="3">
        <v>1</v>
      </c>
      <c r="BE130" s="3">
        <v>8.1999999999999993</v>
      </c>
      <c r="BF130" s="3" t="s">
        <v>24</v>
      </c>
      <c r="BG130" s="3">
        <v>-4.5</v>
      </c>
      <c r="BH130" s="3">
        <v>12.5</v>
      </c>
      <c r="BI130" s="3">
        <v>-14.8</v>
      </c>
      <c r="BJ130" s="3">
        <v>18.100000000000001</v>
      </c>
      <c r="BK130" s="3">
        <v>1.1000000000000001</v>
      </c>
      <c r="BL130" s="3">
        <v>10.7</v>
      </c>
      <c r="BM130" s="3" t="s">
        <v>24</v>
      </c>
      <c r="BN130" s="3" t="s">
        <v>24</v>
      </c>
      <c r="BO130" s="3" t="s">
        <v>24</v>
      </c>
      <c r="BP130" s="3" t="s">
        <v>24</v>
      </c>
      <c r="BQ130" s="3" t="s">
        <v>24</v>
      </c>
      <c r="BR130" s="3" t="s">
        <v>24</v>
      </c>
      <c r="BS130" s="3" t="s">
        <v>24</v>
      </c>
      <c r="BT130" s="3" t="s">
        <v>24</v>
      </c>
    </row>
    <row r="131" spans="1:72" x14ac:dyDescent="0.25">
      <c r="A131" s="1">
        <v>41061</v>
      </c>
      <c r="B131" s="77" t="s">
        <v>140</v>
      </c>
      <c r="C131" s="3">
        <v>98.3</v>
      </c>
      <c r="D131" s="3">
        <v>100.5</v>
      </c>
      <c r="E131" s="3">
        <v>98</v>
      </c>
      <c r="F131" s="3">
        <v>97.2</v>
      </c>
      <c r="G131" s="3">
        <v>97.1</v>
      </c>
      <c r="H131" s="3">
        <v>98</v>
      </c>
      <c r="I131" s="3">
        <v>100.3</v>
      </c>
      <c r="J131" s="3">
        <v>-4.4000000000000004</v>
      </c>
      <c r="K131" s="3">
        <v>-0.7</v>
      </c>
      <c r="L131" s="3">
        <v>-4.8</v>
      </c>
      <c r="M131" s="3">
        <v>-8.6999999999999993</v>
      </c>
      <c r="N131" s="3">
        <v>0.8</v>
      </c>
      <c r="O131" s="3">
        <v>-4.2</v>
      </c>
      <c r="P131" s="3">
        <v>-4.9000000000000004</v>
      </c>
      <c r="Q131" s="3">
        <v>-4.8</v>
      </c>
      <c r="R131" s="3">
        <v>-0.2</v>
      </c>
      <c r="S131" s="3">
        <v>-5.2</v>
      </c>
      <c r="T131" s="3">
        <v>-7.6</v>
      </c>
      <c r="U131" s="3">
        <v>0.7</v>
      </c>
      <c r="V131" s="3">
        <v>0</v>
      </c>
      <c r="W131" s="3">
        <v>-5.5</v>
      </c>
      <c r="X131" s="3">
        <v>-2.7</v>
      </c>
      <c r="Y131" s="3">
        <v>0.6</v>
      </c>
      <c r="Z131" s="3">
        <v>-2.9</v>
      </c>
      <c r="AA131" s="3">
        <v>-2.8</v>
      </c>
      <c r="AB131" s="3">
        <v>0.9</v>
      </c>
      <c r="AC131" s="3">
        <v>0.8</v>
      </c>
      <c r="AD131" s="3">
        <v>-3.7</v>
      </c>
      <c r="AE131" s="3">
        <f t="shared" ref="AE131:AJ131" si="258">(AVERAGE(C129:C131)/AVERAGE(C117:C119)-1)*100</f>
        <v>-4.4892648015614656</v>
      </c>
      <c r="AF131" s="3">
        <f t="shared" si="258"/>
        <v>0.53440213760855837</v>
      </c>
      <c r="AG131" s="3">
        <f t="shared" si="258"/>
        <v>-5.001623903864882</v>
      </c>
      <c r="AH131" s="3">
        <f t="shared" si="258"/>
        <v>-8.0575058508859936</v>
      </c>
      <c r="AI131" s="3">
        <f t="shared" si="258"/>
        <v>1.658604008293052</v>
      </c>
      <c r="AJ131" s="3">
        <f t="shared" si="258"/>
        <v>-2.2258592471358418</v>
      </c>
      <c r="AK131" s="3">
        <f t="shared" ref="AK131" si="259">(AVERAGE(I129:I131)/AVERAGE(I117:I119)-1)*100</f>
        <v>-5.7435579012728999</v>
      </c>
      <c r="AL131" s="3">
        <v>100.6</v>
      </c>
      <c r="AM131" s="3">
        <v>101.1</v>
      </c>
      <c r="AN131" s="3">
        <v>100.1</v>
      </c>
      <c r="AO131" s="3">
        <v>92.5</v>
      </c>
      <c r="AP131" s="3">
        <v>101.1</v>
      </c>
      <c r="AQ131" s="3">
        <v>104.3</v>
      </c>
      <c r="AR131" s="3">
        <v>102.6</v>
      </c>
      <c r="AS131" s="3">
        <v>-8.1999999999999993</v>
      </c>
      <c r="AT131" s="3">
        <v>1.9</v>
      </c>
      <c r="AU131" s="3">
        <v>-15.4</v>
      </c>
      <c r="AV131" s="3">
        <v>5.2</v>
      </c>
      <c r="AW131" s="3">
        <v>11.1</v>
      </c>
      <c r="AX131" s="3">
        <v>9.5</v>
      </c>
      <c r="AY131" s="3" t="s">
        <v>24</v>
      </c>
      <c r="AZ131" s="3">
        <v>-10</v>
      </c>
      <c r="BA131" s="3">
        <v>0.4</v>
      </c>
      <c r="BB131" s="3">
        <v>-17.2</v>
      </c>
      <c r="BC131" s="3">
        <v>13.3</v>
      </c>
      <c r="BD131" s="3">
        <v>2.7</v>
      </c>
      <c r="BE131" s="3">
        <v>8.4</v>
      </c>
      <c r="BF131" s="3" t="s">
        <v>24</v>
      </c>
      <c r="BG131" s="3">
        <v>-5.7</v>
      </c>
      <c r="BH131" s="3">
        <v>10.6</v>
      </c>
      <c r="BI131" s="3">
        <v>-15.9</v>
      </c>
      <c r="BJ131" s="3">
        <v>18.600000000000001</v>
      </c>
      <c r="BK131" s="3">
        <v>1.7</v>
      </c>
      <c r="BL131" s="3">
        <v>9.9</v>
      </c>
      <c r="BM131" s="3" t="s">
        <v>24</v>
      </c>
      <c r="BN131" s="3">
        <f t="shared" ref="BN131" si="260">(AVERAGE(AL129:AL131)/AVERAGE(AL117:AL119)-1)*100</f>
        <v>-12.27912548667266</v>
      </c>
      <c r="BO131" s="3">
        <f t="shared" ref="BO131" si="261">(AVERAGE(AM129:AM131)/AVERAGE(AM117:AM119)-1)*100</f>
        <v>-1.5852047556142779</v>
      </c>
      <c r="BP131" s="3">
        <f t="shared" ref="BP131" si="262">(AVERAGE(AN129:AN131)/AVERAGE(AN117:AN119)-1)*100</f>
        <v>-20.19471488178025</v>
      </c>
      <c r="BQ131" s="3">
        <f t="shared" ref="BQ131" si="263">(AVERAGE(AO129:AO131)/AVERAGE(AO117:AO119)-1)*100</f>
        <v>2.8735632183908066</v>
      </c>
      <c r="BR131" s="3">
        <f t="shared" ref="BR131:BS131" si="264">(AVERAGE(AP129:AP131)/AVERAGE(AP117:AP119)-1)*100</f>
        <v>0.54406964091406884</v>
      </c>
      <c r="BS131" s="3">
        <f t="shared" si="264"/>
        <v>8.1223628691983194</v>
      </c>
      <c r="BT131" s="3" t="s">
        <v>24</v>
      </c>
    </row>
    <row r="132" spans="1:72" x14ac:dyDescent="0.25">
      <c r="A132" s="1">
        <v>41091</v>
      </c>
      <c r="B132" s="77"/>
      <c r="C132" s="3">
        <v>104.5</v>
      </c>
      <c r="D132" s="3">
        <v>103.9</v>
      </c>
      <c r="E132" s="3">
        <v>104.6</v>
      </c>
      <c r="F132" s="3">
        <v>116.6</v>
      </c>
      <c r="G132" s="3">
        <v>101.9</v>
      </c>
      <c r="H132" s="3">
        <v>102.7</v>
      </c>
      <c r="I132" s="3">
        <v>103.7</v>
      </c>
      <c r="J132" s="3">
        <v>-1.5</v>
      </c>
      <c r="K132" s="3">
        <v>-0.3</v>
      </c>
      <c r="L132" s="3">
        <v>-1.5</v>
      </c>
      <c r="M132" s="3">
        <v>1.6</v>
      </c>
      <c r="N132" s="3">
        <v>2.5</v>
      </c>
      <c r="O132" s="3">
        <v>-1.3</v>
      </c>
      <c r="P132" s="3">
        <v>-1.9</v>
      </c>
      <c r="Q132" s="3">
        <v>-4.3</v>
      </c>
      <c r="R132" s="3">
        <v>-0.2</v>
      </c>
      <c r="S132" s="3">
        <v>-4.7</v>
      </c>
      <c r="T132" s="3">
        <v>-6</v>
      </c>
      <c r="U132" s="3">
        <v>1</v>
      </c>
      <c r="V132" s="3">
        <v>-0.2</v>
      </c>
      <c r="W132" s="3">
        <v>-5</v>
      </c>
      <c r="X132" s="3">
        <v>-2.7</v>
      </c>
      <c r="Y132" s="3">
        <v>0.5</v>
      </c>
      <c r="Z132" s="3">
        <v>-3</v>
      </c>
      <c r="AA132" s="3">
        <v>-2.6</v>
      </c>
      <c r="AB132" s="3">
        <v>1.3</v>
      </c>
      <c r="AC132" s="3">
        <v>0.5</v>
      </c>
      <c r="AD132" s="3">
        <v>-3.3</v>
      </c>
      <c r="AE132" s="3" t="s">
        <v>24</v>
      </c>
      <c r="AF132" s="3" t="s">
        <v>24</v>
      </c>
      <c r="AG132" s="3" t="s">
        <v>24</v>
      </c>
      <c r="AH132" s="3" t="s">
        <v>24</v>
      </c>
      <c r="AI132" s="3" t="s">
        <v>24</v>
      </c>
      <c r="AJ132" s="3" t="s">
        <v>24</v>
      </c>
      <c r="AK132" s="3" t="s">
        <v>24</v>
      </c>
      <c r="AL132" s="3">
        <v>105.2</v>
      </c>
      <c r="AM132" s="3">
        <v>104.2</v>
      </c>
      <c r="AN132" s="3">
        <v>106.4</v>
      </c>
      <c r="AO132" s="3">
        <v>106.7</v>
      </c>
      <c r="AP132" s="3">
        <v>106.6</v>
      </c>
      <c r="AQ132" s="3">
        <v>109.5</v>
      </c>
      <c r="AR132" s="3">
        <v>103.6</v>
      </c>
      <c r="AS132" s="3">
        <v>-4.7</v>
      </c>
      <c r="AT132" s="3">
        <v>-2.5</v>
      </c>
      <c r="AU132" s="3">
        <v>-6</v>
      </c>
      <c r="AV132" s="3">
        <v>2.6</v>
      </c>
      <c r="AW132" s="3">
        <v>1.5</v>
      </c>
      <c r="AX132" s="3">
        <v>10.8</v>
      </c>
      <c r="AY132" s="3" t="s">
        <v>24</v>
      </c>
      <c r="AZ132" s="3">
        <v>-9.1999999999999993</v>
      </c>
      <c r="BA132" s="3">
        <v>0</v>
      </c>
      <c r="BB132" s="3">
        <v>-15.7</v>
      </c>
      <c r="BC132" s="3">
        <v>11.5</v>
      </c>
      <c r="BD132" s="3">
        <v>2.5</v>
      </c>
      <c r="BE132" s="3">
        <v>8.8000000000000007</v>
      </c>
      <c r="BF132" s="3" t="s">
        <v>24</v>
      </c>
      <c r="BG132" s="3">
        <v>-6.2</v>
      </c>
      <c r="BH132" s="3">
        <v>8.3000000000000007</v>
      </c>
      <c r="BI132" s="3">
        <v>-15.4</v>
      </c>
      <c r="BJ132" s="3">
        <v>17.5</v>
      </c>
      <c r="BK132" s="3">
        <v>1.6</v>
      </c>
      <c r="BL132" s="3">
        <v>9.6</v>
      </c>
      <c r="BM132" s="3" t="s">
        <v>24</v>
      </c>
      <c r="BN132" s="3" t="s">
        <v>24</v>
      </c>
      <c r="BO132" s="3" t="s">
        <v>24</v>
      </c>
      <c r="BP132" s="3" t="s">
        <v>24</v>
      </c>
      <c r="BQ132" s="3" t="s">
        <v>24</v>
      </c>
      <c r="BR132" s="3" t="s">
        <v>24</v>
      </c>
      <c r="BS132" s="3" t="s">
        <v>24</v>
      </c>
      <c r="BT132" s="3" t="s">
        <v>24</v>
      </c>
    </row>
    <row r="133" spans="1:72" x14ac:dyDescent="0.25">
      <c r="A133" s="1">
        <v>41122</v>
      </c>
      <c r="B133" s="77"/>
      <c r="C133" s="3">
        <v>111.5</v>
      </c>
      <c r="D133" s="3">
        <v>104</v>
      </c>
      <c r="E133" s="3">
        <v>112.5</v>
      </c>
      <c r="F133" s="3">
        <v>127.2</v>
      </c>
      <c r="G133" s="3">
        <v>103</v>
      </c>
      <c r="H133" s="3">
        <v>107.4</v>
      </c>
      <c r="I133" s="3">
        <v>104.1</v>
      </c>
      <c r="J133" s="3">
        <v>0.6</v>
      </c>
      <c r="K133" s="3">
        <v>-0.3</v>
      </c>
      <c r="L133" s="3">
        <v>1.1000000000000001</v>
      </c>
      <c r="M133" s="3">
        <v>8</v>
      </c>
      <c r="N133" s="3">
        <v>2.4</v>
      </c>
      <c r="O133" s="3">
        <v>0.9</v>
      </c>
      <c r="P133" s="3">
        <v>-3.8</v>
      </c>
      <c r="Q133" s="3">
        <v>-3.6</v>
      </c>
      <c r="R133" s="3">
        <v>-0.2</v>
      </c>
      <c r="S133" s="3">
        <v>-3.9</v>
      </c>
      <c r="T133" s="3">
        <v>-3.9</v>
      </c>
      <c r="U133" s="3">
        <v>1.1000000000000001</v>
      </c>
      <c r="V133" s="3">
        <v>-0.1</v>
      </c>
      <c r="W133" s="3">
        <v>-4.8</v>
      </c>
      <c r="X133" s="3">
        <v>-2.9</v>
      </c>
      <c r="Y133" s="3">
        <v>0.4</v>
      </c>
      <c r="Z133" s="3">
        <v>-3.1</v>
      </c>
      <c r="AA133" s="3">
        <v>-1.8</v>
      </c>
      <c r="AB133" s="3">
        <v>1.3</v>
      </c>
      <c r="AC133" s="3">
        <v>0.3</v>
      </c>
      <c r="AD133" s="3">
        <v>-3.6</v>
      </c>
      <c r="AE133" s="3" t="s">
        <v>24</v>
      </c>
      <c r="AF133" s="3" t="s">
        <v>24</v>
      </c>
      <c r="AG133" s="3" t="s">
        <v>24</v>
      </c>
      <c r="AH133" s="3" t="s">
        <v>24</v>
      </c>
      <c r="AI133" s="3" t="s">
        <v>24</v>
      </c>
      <c r="AJ133" s="3" t="s">
        <v>24</v>
      </c>
      <c r="AK133" s="3" t="s">
        <v>24</v>
      </c>
      <c r="AL133" s="3">
        <v>105.2</v>
      </c>
      <c r="AM133" s="3">
        <v>105</v>
      </c>
      <c r="AN133" s="3">
        <v>105.5</v>
      </c>
      <c r="AO133" s="3">
        <v>107.4</v>
      </c>
      <c r="AP133" s="3">
        <v>107.1</v>
      </c>
      <c r="AQ133" s="3">
        <v>108</v>
      </c>
      <c r="AR133" s="3">
        <v>100.7</v>
      </c>
      <c r="AS133" s="3">
        <v>-3.9</v>
      </c>
      <c r="AT133" s="3">
        <v>-2.4</v>
      </c>
      <c r="AU133" s="3">
        <v>-5</v>
      </c>
      <c r="AV133" s="3">
        <v>0.7</v>
      </c>
      <c r="AW133" s="3">
        <v>0.2</v>
      </c>
      <c r="AX133" s="3">
        <v>6.2</v>
      </c>
      <c r="AY133" s="3" t="s">
        <v>24</v>
      </c>
      <c r="AZ133" s="3">
        <v>-8.6</v>
      </c>
      <c r="BA133" s="3">
        <v>-0.3</v>
      </c>
      <c r="BB133" s="3">
        <v>-14.4</v>
      </c>
      <c r="BC133" s="3">
        <v>9.9</v>
      </c>
      <c r="BD133" s="3">
        <v>2.2000000000000002</v>
      </c>
      <c r="BE133" s="3">
        <v>8.4</v>
      </c>
      <c r="BF133" s="3" t="s">
        <v>24</v>
      </c>
      <c r="BG133" s="3">
        <v>-6.2</v>
      </c>
      <c r="BH133" s="3">
        <v>6.1</v>
      </c>
      <c r="BI133" s="3">
        <v>-14.3</v>
      </c>
      <c r="BJ133" s="3">
        <v>16.899999999999999</v>
      </c>
      <c r="BK133" s="3">
        <v>1.3</v>
      </c>
      <c r="BL133" s="3">
        <v>9.3000000000000007</v>
      </c>
      <c r="BM133" s="3" t="s">
        <v>24</v>
      </c>
      <c r="BN133" s="3" t="s">
        <v>24</v>
      </c>
      <c r="BO133" s="3" t="s">
        <v>24</v>
      </c>
      <c r="BP133" s="3" t="s">
        <v>24</v>
      </c>
      <c r="BQ133" s="3" t="s">
        <v>24</v>
      </c>
      <c r="BR133" s="3" t="s">
        <v>24</v>
      </c>
      <c r="BS133" s="3" t="s">
        <v>24</v>
      </c>
      <c r="BT133" s="3" t="s">
        <v>24</v>
      </c>
    </row>
    <row r="134" spans="1:72" x14ac:dyDescent="0.25">
      <c r="A134" s="1">
        <v>41153</v>
      </c>
      <c r="B134" s="77" t="s">
        <v>141</v>
      </c>
      <c r="C134" s="3">
        <v>103.4</v>
      </c>
      <c r="D134" s="3">
        <v>97.5</v>
      </c>
      <c r="E134" s="3">
        <v>104.2</v>
      </c>
      <c r="F134" s="3">
        <v>115.6</v>
      </c>
      <c r="G134" s="3">
        <v>100.2</v>
      </c>
      <c r="H134" s="3">
        <v>100.9</v>
      </c>
      <c r="I134" s="3">
        <v>99.5</v>
      </c>
      <c r="J134" s="3">
        <v>-1.3</v>
      </c>
      <c r="K134" s="3">
        <v>-3.8</v>
      </c>
      <c r="L134" s="3">
        <v>-0.8</v>
      </c>
      <c r="M134" s="3">
        <v>-0.7</v>
      </c>
      <c r="N134" s="3">
        <v>3.7</v>
      </c>
      <c r="O134" s="3">
        <v>-3.7</v>
      </c>
      <c r="P134" s="3">
        <v>-5.0999999999999996</v>
      </c>
      <c r="Q134" s="3">
        <v>-3.4</v>
      </c>
      <c r="R134" s="3">
        <v>-0.6</v>
      </c>
      <c r="S134" s="3">
        <v>-3.5</v>
      </c>
      <c r="T134" s="3">
        <v>-3.5</v>
      </c>
      <c r="U134" s="3">
        <v>1.4</v>
      </c>
      <c r="V134" s="3">
        <v>-0.5</v>
      </c>
      <c r="W134" s="3">
        <v>-4.8</v>
      </c>
      <c r="X134" s="3">
        <v>-2.9</v>
      </c>
      <c r="Y134" s="3">
        <v>0.2</v>
      </c>
      <c r="Z134" s="3">
        <v>-3.1</v>
      </c>
      <c r="AA134" s="3">
        <v>-2.2000000000000002</v>
      </c>
      <c r="AB134" s="3">
        <v>1.7</v>
      </c>
      <c r="AC134" s="3">
        <v>-0.3</v>
      </c>
      <c r="AD134" s="3">
        <v>-4.0999999999999996</v>
      </c>
      <c r="AE134" s="3">
        <f t="shared" ref="AE134:AJ134" si="265">(AVERAGE(C132:C134)/AVERAGE(C120:C122)-1)*100</f>
        <v>-0.71495181846441547</v>
      </c>
      <c r="AF134" s="3">
        <f t="shared" si="265"/>
        <v>-1.4520813165537216</v>
      </c>
      <c r="AG134" s="3">
        <f t="shared" si="265"/>
        <v>-0.34119106699750379</v>
      </c>
      <c r="AH134" s="3">
        <f t="shared" si="265"/>
        <v>3.0685402925150429</v>
      </c>
      <c r="AI134" s="3">
        <f t="shared" si="265"/>
        <v>2.8311425682507663</v>
      </c>
      <c r="AJ134" s="3">
        <f t="shared" si="265"/>
        <v>-1.3324873096446588</v>
      </c>
      <c r="AK134" s="3">
        <f t="shared" ref="AK134" si="266">(AVERAGE(I132:I134)/AVERAGE(I120:I122)-1)*100</f>
        <v>-3.5770316912456801</v>
      </c>
      <c r="AL134" s="3">
        <v>95.5</v>
      </c>
      <c r="AM134" s="3">
        <v>93.3</v>
      </c>
      <c r="AN134" s="3">
        <v>98.1</v>
      </c>
      <c r="AO134" s="3">
        <v>98.8</v>
      </c>
      <c r="AP134" s="3">
        <v>101.1</v>
      </c>
      <c r="AQ134" s="3">
        <v>106.7</v>
      </c>
      <c r="AR134" s="3">
        <v>88.7</v>
      </c>
      <c r="AS134" s="3">
        <v>-7.9</v>
      </c>
      <c r="AT134" s="3">
        <v>-8.4</v>
      </c>
      <c r="AU134" s="3">
        <v>-6.8</v>
      </c>
      <c r="AV134" s="3">
        <v>-5.4</v>
      </c>
      <c r="AW134" s="3">
        <v>3</v>
      </c>
      <c r="AX134" s="3">
        <v>6.6</v>
      </c>
      <c r="AY134" s="3" t="s">
        <v>24</v>
      </c>
      <c r="AZ134" s="3">
        <v>-8.5</v>
      </c>
      <c r="BA134" s="3">
        <v>-1.2</v>
      </c>
      <c r="BB134" s="3">
        <v>-13.6</v>
      </c>
      <c r="BC134" s="3">
        <v>8</v>
      </c>
      <c r="BD134" s="3">
        <v>2.2999999999999998</v>
      </c>
      <c r="BE134" s="3">
        <v>8.1999999999999993</v>
      </c>
      <c r="BF134" s="3" t="s">
        <v>24</v>
      </c>
      <c r="BG134" s="3">
        <v>-6.6</v>
      </c>
      <c r="BH134" s="3">
        <v>3.4</v>
      </c>
      <c r="BI134" s="3">
        <v>-13.4</v>
      </c>
      <c r="BJ134" s="3">
        <v>15.2</v>
      </c>
      <c r="BK134" s="3">
        <v>1.6</v>
      </c>
      <c r="BL134" s="3">
        <v>9.3000000000000007</v>
      </c>
      <c r="BM134" s="3" t="s">
        <v>24</v>
      </c>
      <c r="BN134" s="3">
        <f t="shared" ref="BN134" si="267">(AVERAGE(AL132:AL134)/AVERAGE(AL120:AL122)-1)*100</f>
        <v>-5.4404945904173214</v>
      </c>
      <c r="BO134" s="3">
        <f t="shared" ref="BO134" si="268">(AVERAGE(AM132:AM134)/AVERAGE(AM120:AM122)-1)*100</f>
        <v>-4.3327008222643908</v>
      </c>
      <c r="BP134" s="3">
        <f t="shared" ref="BP134" si="269">(AVERAGE(AN132:AN134)/AVERAGE(AN120:AN122)-1)*100</f>
        <v>-5.9180576631259534</v>
      </c>
      <c r="BQ134" s="3">
        <f t="shared" ref="BQ134" si="270">(AVERAGE(AO132:AO134)/AVERAGE(AO120:AO122)-1)*100</f>
        <v>-0.66666666666665986</v>
      </c>
      <c r="BR134" s="3">
        <f t="shared" ref="BR134:BS134" si="271">(AVERAGE(AP132:AP134)/AVERAGE(AP120:AP122)-1)*100</f>
        <v>1.5156401160915767</v>
      </c>
      <c r="BS134" s="3">
        <f t="shared" si="271"/>
        <v>7.8868552412645565</v>
      </c>
      <c r="BT134" s="3" t="s">
        <v>24</v>
      </c>
    </row>
    <row r="135" spans="1:72" x14ac:dyDescent="0.25">
      <c r="A135" s="1">
        <v>41183</v>
      </c>
      <c r="B135" s="77"/>
      <c r="C135" s="3">
        <v>111.8</v>
      </c>
      <c r="D135" s="3">
        <v>108.1</v>
      </c>
      <c r="E135" s="3">
        <v>112.3</v>
      </c>
      <c r="F135" s="3">
        <v>124.2</v>
      </c>
      <c r="G135" s="3">
        <v>106.1</v>
      </c>
      <c r="H135" s="3">
        <v>105.6</v>
      </c>
      <c r="I135" s="3">
        <v>107.4</v>
      </c>
      <c r="J135" s="3">
        <v>5.2</v>
      </c>
      <c r="K135" s="3">
        <v>5.3</v>
      </c>
      <c r="L135" s="3">
        <v>5.4</v>
      </c>
      <c r="M135" s="3">
        <v>13.1</v>
      </c>
      <c r="N135" s="3">
        <v>3</v>
      </c>
      <c r="O135" s="3">
        <v>-0.1</v>
      </c>
      <c r="P135" s="3">
        <v>1.7</v>
      </c>
      <c r="Q135" s="3">
        <v>-2.5</v>
      </c>
      <c r="R135" s="3">
        <v>0</v>
      </c>
      <c r="S135" s="3">
        <v>-2.6</v>
      </c>
      <c r="T135" s="3">
        <v>-1.7</v>
      </c>
      <c r="U135" s="3">
        <v>1.6</v>
      </c>
      <c r="V135" s="3">
        <v>-0.4</v>
      </c>
      <c r="W135" s="3">
        <v>-4.2</v>
      </c>
      <c r="X135" s="3">
        <v>-2.2999999999999998</v>
      </c>
      <c r="Y135" s="3">
        <v>0.5</v>
      </c>
      <c r="Z135" s="3">
        <v>-2.5</v>
      </c>
      <c r="AA135" s="3">
        <v>-1.1000000000000001</v>
      </c>
      <c r="AB135" s="3">
        <v>1.7</v>
      </c>
      <c r="AC135" s="3">
        <v>-0.5</v>
      </c>
      <c r="AD135" s="3">
        <v>-3.9</v>
      </c>
      <c r="AE135" s="3" t="s">
        <v>24</v>
      </c>
      <c r="AF135" s="3" t="s">
        <v>24</v>
      </c>
      <c r="AG135" s="3" t="s">
        <v>24</v>
      </c>
      <c r="AH135" s="3" t="s">
        <v>24</v>
      </c>
      <c r="AI135" s="3" t="s">
        <v>24</v>
      </c>
      <c r="AJ135" s="3" t="s">
        <v>24</v>
      </c>
      <c r="AK135" s="3" t="s">
        <v>24</v>
      </c>
      <c r="AL135" s="3">
        <v>110.2</v>
      </c>
      <c r="AM135" s="3">
        <v>114.2</v>
      </c>
      <c r="AN135" s="3">
        <v>105.4</v>
      </c>
      <c r="AO135" s="3">
        <v>108.1</v>
      </c>
      <c r="AP135" s="3">
        <v>102.7</v>
      </c>
      <c r="AQ135" s="3">
        <v>104</v>
      </c>
      <c r="AR135" s="3">
        <v>106.3</v>
      </c>
      <c r="AS135" s="3">
        <v>5.6</v>
      </c>
      <c r="AT135" s="3">
        <v>16.8</v>
      </c>
      <c r="AU135" s="3">
        <v>-4</v>
      </c>
      <c r="AV135" s="3">
        <v>-6.5</v>
      </c>
      <c r="AW135" s="3">
        <v>0.1</v>
      </c>
      <c r="AX135" s="3">
        <v>-0.5</v>
      </c>
      <c r="AY135" s="3" t="s">
        <v>24</v>
      </c>
      <c r="AZ135" s="3">
        <v>-7.2</v>
      </c>
      <c r="BA135" s="3">
        <v>0.5</v>
      </c>
      <c r="BB135" s="3">
        <v>-12.7</v>
      </c>
      <c r="BC135" s="3">
        <v>6.2</v>
      </c>
      <c r="BD135" s="3">
        <v>2</v>
      </c>
      <c r="BE135" s="3">
        <v>7.2</v>
      </c>
      <c r="BF135" s="3" t="s">
        <v>24</v>
      </c>
      <c r="BG135" s="3">
        <v>-5.7</v>
      </c>
      <c r="BH135" s="3">
        <v>4</v>
      </c>
      <c r="BI135" s="3">
        <v>-12.5</v>
      </c>
      <c r="BJ135" s="3">
        <v>11.9</v>
      </c>
      <c r="BK135" s="3">
        <v>1.5</v>
      </c>
      <c r="BL135" s="3">
        <v>8.1</v>
      </c>
      <c r="BM135" s="3" t="s">
        <v>24</v>
      </c>
      <c r="BN135" s="3" t="s">
        <v>24</v>
      </c>
      <c r="BO135" s="3" t="s">
        <v>24</v>
      </c>
      <c r="BP135" s="3" t="s">
        <v>24</v>
      </c>
      <c r="BQ135" s="3" t="s">
        <v>24</v>
      </c>
      <c r="BR135" s="3" t="s">
        <v>24</v>
      </c>
      <c r="BS135" s="3" t="s">
        <v>24</v>
      </c>
      <c r="BT135" s="3" t="s">
        <v>24</v>
      </c>
    </row>
    <row r="136" spans="1:72" x14ac:dyDescent="0.25">
      <c r="A136" s="1">
        <v>41214</v>
      </c>
      <c r="B136" s="77"/>
      <c r="C136" s="3">
        <v>104.8</v>
      </c>
      <c r="D136" s="3">
        <v>97.3</v>
      </c>
      <c r="E136" s="3">
        <v>105.8</v>
      </c>
      <c r="F136" s="3">
        <v>111.2</v>
      </c>
      <c r="G136" s="3">
        <v>103.7</v>
      </c>
      <c r="H136" s="3">
        <v>98.6</v>
      </c>
      <c r="I136" s="3">
        <v>98.5</v>
      </c>
      <c r="J136" s="3">
        <v>0.6</v>
      </c>
      <c r="K136" s="3">
        <v>-5.0999999999999996</v>
      </c>
      <c r="L136" s="3">
        <v>1.4</v>
      </c>
      <c r="M136" s="3">
        <v>7.4</v>
      </c>
      <c r="N136" s="3">
        <v>3.3</v>
      </c>
      <c r="O136" s="3">
        <v>-2.4</v>
      </c>
      <c r="P136" s="3">
        <v>-2.2999999999999998</v>
      </c>
      <c r="Q136" s="3">
        <v>-2.2000000000000002</v>
      </c>
      <c r="R136" s="3">
        <v>-0.5</v>
      </c>
      <c r="S136" s="3">
        <v>-2.2000000000000002</v>
      </c>
      <c r="T136" s="3">
        <v>-0.9</v>
      </c>
      <c r="U136" s="3">
        <v>1.7</v>
      </c>
      <c r="V136" s="3">
        <v>-0.6</v>
      </c>
      <c r="W136" s="3">
        <v>-4</v>
      </c>
      <c r="X136" s="3">
        <v>-2.1</v>
      </c>
      <c r="Y136" s="3">
        <v>-0.3</v>
      </c>
      <c r="Z136" s="3">
        <v>-2.1</v>
      </c>
      <c r="AA136" s="3">
        <v>-0.4</v>
      </c>
      <c r="AB136" s="3">
        <v>1.9</v>
      </c>
      <c r="AC136" s="3">
        <v>-0.8</v>
      </c>
      <c r="AD136" s="3">
        <v>-3.7</v>
      </c>
      <c r="AE136" s="3" t="s">
        <v>24</v>
      </c>
      <c r="AF136" s="3" t="s">
        <v>24</v>
      </c>
      <c r="AG136" s="3" t="s">
        <v>24</v>
      </c>
      <c r="AH136" s="3" t="s">
        <v>24</v>
      </c>
      <c r="AI136" s="3" t="s">
        <v>24</v>
      </c>
      <c r="AJ136" s="3" t="s">
        <v>24</v>
      </c>
      <c r="AK136" s="3" t="s">
        <v>24</v>
      </c>
      <c r="AL136" s="3">
        <v>93.4</v>
      </c>
      <c r="AM136" s="3">
        <v>91.3</v>
      </c>
      <c r="AN136" s="3">
        <v>96</v>
      </c>
      <c r="AO136" s="3">
        <v>101.9</v>
      </c>
      <c r="AP136" s="3">
        <v>99.4</v>
      </c>
      <c r="AQ136" s="3">
        <v>93.3</v>
      </c>
      <c r="AR136" s="3">
        <v>90.4</v>
      </c>
      <c r="AS136" s="3">
        <v>-10.7</v>
      </c>
      <c r="AT136" s="3">
        <v>-11.3</v>
      </c>
      <c r="AU136" s="3">
        <v>-9.5</v>
      </c>
      <c r="AV136" s="3">
        <v>-20</v>
      </c>
      <c r="AW136" s="3">
        <v>2</v>
      </c>
      <c r="AX136" s="3">
        <v>-6.1</v>
      </c>
      <c r="AY136" s="3" t="s">
        <v>24</v>
      </c>
      <c r="AZ136" s="3">
        <v>-7.5</v>
      </c>
      <c r="BA136" s="3">
        <v>-0.6</v>
      </c>
      <c r="BB136" s="3">
        <v>-12.5</v>
      </c>
      <c r="BC136" s="3">
        <v>3.1</v>
      </c>
      <c r="BD136" s="3">
        <v>2</v>
      </c>
      <c r="BE136" s="3">
        <v>6</v>
      </c>
      <c r="BF136" s="3" t="s">
        <v>24</v>
      </c>
      <c r="BG136" s="3">
        <v>-6.6</v>
      </c>
      <c r="BH136" s="3">
        <v>1.6</v>
      </c>
      <c r="BI136" s="3">
        <v>-12.4</v>
      </c>
      <c r="BJ136" s="3">
        <v>5.5</v>
      </c>
      <c r="BK136" s="3">
        <v>1.5</v>
      </c>
      <c r="BL136" s="3">
        <v>6.3</v>
      </c>
      <c r="BM136" s="3" t="s">
        <v>24</v>
      </c>
      <c r="BN136" s="3" t="s">
        <v>24</v>
      </c>
      <c r="BO136" s="3" t="s">
        <v>24</v>
      </c>
      <c r="BP136" s="3" t="s">
        <v>24</v>
      </c>
      <c r="BQ136" s="3" t="s">
        <v>24</v>
      </c>
      <c r="BR136" s="3" t="s">
        <v>24</v>
      </c>
      <c r="BS136" s="3" t="s">
        <v>24</v>
      </c>
      <c r="BT136" s="3" t="s">
        <v>24</v>
      </c>
    </row>
    <row r="137" spans="1:72" x14ac:dyDescent="0.25">
      <c r="A137" s="1">
        <v>41244</v>
      </c>
      <c r="B137" s="77" t="s">
        <v>142</v>
      </c>
      <c r="C137" s="3">
        <v>92.2</v>
      </c>
      <c r="D137" s="3">
        <v>103.5</v>
      </c>
      <c r="E137" s="3">
        <v>90.8</v>
      </c>
      <c r="F137" s="3">
        <v>88.3</v>
      </c>
      <c r="G137" s="3">
        <v>100</v>
      </c>
      <c r="H137" s="3">
        <v>93.8</v>
      </c>
      <c r="I137" s="3">
        <v>89.1</v>
      </c>
      <c r="J137" s="3">
        <v>-3.6</v>
      </c>
      <c r="K137" s="3">
        <v>-0.6</v>
      </c>
      <c r="L137" s="3">
        <v>-4.5</v>
      </c>
      <c r="M137" s="3">
        <v>-4.5999999999999996</v>
      </c>
      <c r="N137" s="3">
        <v>-1.3</v>
      </c>
      <c r="O137" s="3">
        <v>-1.6</v>
      </c>
      <c r="P137" s="3">
        <v>-5.4</v>
      </c>
      <c r="Q137" s="3">
        <v>-2.2999999999999998</v>
      </c>
      <c r="R137" s="3">
        <v>-0.5</v>
      </c>
      <c r="S137" s="3">
        <v>-2.4</v>
      </c>
      <c r="T137" s="3">
        <v>-1.2</v>
      </c>
      <c r="U137" s="3">
        <v>1.5</v>
      </c>
      <c r="V137" s="3">
        <v>-0.7</v>
      </c>
      <c r="W137" s="3">
        <v>-4.0999999999999996</v>
      </c>
      <c r="X137" s="3">
        <v>-2.2999999999999998</v>
      </c>
      <c r="Y137" s="3">
        <v>-0.5</v>
      </c>
      <c r="Z137" s="3">
        <v>-2.4</v>
      </c>
      <c r="AA137" s="3">
        <v>-1.2</v>
      </c>
      <c r="AB137" s="3">
        <v>1.5</v>
      </c>
      <c r="AC137" s="3">
        <v>-0.7</v>
      </c>
      <c r="AD137" s="3">
        <v>-4.0999999999999996</v>
      </c>
      <c r="AE137" s="3">
        <f t="shared" ref="AE137:AJ137" si="272">(AVERAGE(C135:C137)/AVERAGE(C123:C125)-1)*100</f>
        <v>0.84911822338342713</v>
      </c>
      <c r="AF137" s="3">
        <f t="shared" si="272"/>
        <v>-0.19386106623587862</v>
      </c>
      <c r="AG137" s="3">
        <f t="shared" si="272"/>
        <v>0.98071265119319406</v>
      </c>
      <c r="AH137" s="3">
        <f t="shared" si="272"/>
        <v>5.8188950637463321</v>
      </c>
      <c r="AI137" s="3">
        <f t="shared" si="272"/>
        <v>1.6737774860518639</v>
      </c>
      <c r="AJ137" s="3">
        <f t="shared" si="272"/>
        <v>-1.3571665011585687</v>
      </c>
      <c r="AK137" s="3">
        <f t="shared" ref="AK137" si="273">(AVERAGE(I135:I137)/AVERAGE(I123:I125)-1)*100</f>
        <v>-1.8302828618968481</v>
      </c>
      <c r="AL137" s="3">
        <v>96.5</v>
      </c>
      <c r="AM137" s="3">
        <v>97</v>
      </c>
      <c r="AN137" s="3">
        <v>95.8</v>
      </c>
      <c r="AO137" s="3">
        <v>93.6</v>
      </c>
      <c r="AP137" s="3">
        <v>100.8</v>
      </c>
      <c r="AQ137" s="3">
        <v>83.8</v>
      </c>
      <c r="AR137" s="3">
        <v>103</v>
      </c>
      <c r="AS137" s="3">
        <v>-8.1</v>
      </c>
      <c r="AT137" s="3">
        <v>-11</v>
      </c>
      <c r="AU137" s="3">
        <v>-5.8</v>
      </c>
      <c r="AV137" s="3">
        <v>-21.3</v>
      </c>
      <c r="AW137" s="3">
        <v>11.7</v>
      </c>
      <c r="AX137" s="3">
        <v>-13.9</v>
      </c>
      <c r="AY137" s="3" t="s">
        <v>24</v>
      </c>
      <c r="AZ137" s="3">
        <v>-7.5</v>
      </c>
      <c r="BA137" s="3">
        <v>-1.5</v>
      </c>
      <c r="BB137" s="3">
        <v>-12</v>
      </c>
      <c r="BC137" s="3">
        <v>0.7</v>
      </c>
      <c r="BD137" s="3">
        <v>2.8</v>
      </c>
      <c r="BE137" s="3">
        <v>4.3</v>
      </c>
      <c r="BF137" s="3" t="s">
        <v>24</v>
      </c>
      <c r="BG137" s="3">
        <v>-7.5</v>
      </c>
      <c r="BH137" s="3">
        <v>-1.5</v>
      </c>
      <c r="BI137" s="3">
        <v>-12</v>
      </c>
      <c r="BJ137" s="3">
        <v>0.7</v>
      </c>
      <c r="BK137" s="3">
        <v>2.8</v>
      </c>
      <c r="BL137" s="3">
        <v>4.3</v>
      </c>
      <c r="BM137" s="3" t="s">
        <v>24</v>
      </c>
      <c r="BN137" s="3">
        <f t="shared" ref="BN137" si="274">(AVERAGE(AL135:AL137)/AVERAGE(AL123:AL125)-1)*100</f>
        <v>-4.3963045555909357</v>
      </c>
      <c r="BO137" s="3">
        <f t="shared" ref="BO137" si="275">(AVERAGE(AM135:AM137)/AVERAGE(AM123:AM125)-1)*100</f>
        <v>-2.2932816537467815</v>
      </c>
      <c r="BP137" s="3">
        <f t="shared" ref="BP137" si="276">(AVERAGE(AN135:AN137)/AVERAGE(AN123:AN125)-1)*100</f>
        <v>-6.3937007874015794</v>
      </c>
      <c r="BQ137" s="3">
        <f t="shared" ref="BQ137" si="277">(AVERAGE(AO135:AO137)/AVERAGE(AO123:AO125)-1)*100</f>
        <v>-16.08623548922057</v>
      </c>
      <c r="BR137" s="3">
        <f t="shared" ref="BR137:BS137" si="278">(AVERAGE(AP135:AP137)/AVERAGE(AP123:AP125)-1)*100</f>
        <v>4.3403375818119372</v>
      </c>
      <c r="BS137" s="3">
        <f t="shared" si="278"/>
        <v>-6.6733067729083606</v>
      </c>
      <c r="BT137" s="3" t="s">
        <v>24</v>
      </c>
    </row>
    <row r="138" spans="1:72" x14ac:dyDescent="0.25">
      <c r="A138" s="1">
        <v>41275</v>
      </c>
      <c r="B138" s="77"/>
      <c r="C138" s="3">
        <v>94.5</v>
      </c>
      <c r="D138" s="3">
        <v>94.3</v>
      </c>
      <c r="E138" s="3">
        <v>94.5</v>
      </c>
      <c r="F138" s="3">
        <v>83.5</v>
      </c>
      <c r="G138" s="3">
        <v>100.2</v>
      </c>
      <c r="H138" s="3">
        <v>96.2</v>
      </c>
      <c r="I138" s="3">
        <v>95.7</v>
      </c>
      <c r="J138" s="3">
        <v>6.6</v>
      </c>
      <c r="K138" s="3">
        <v>2</v>
      </c>
      <c r="L138" s="3">
        <v>7.2</v>
      </c>
      <c r="M138" s="3">
        <v>2.6</v>
      </c>
      <c r="N138" s="3">
        <v>4</v>
      </c>
      <c r="O138" s="3">
        <v>2.7</v>
      </c>
      <c r="P138" s="3">
        <v>0.5</v>
      </c>
      <c r="Q138" s="3">
        <v>6.6</v>
      </c>
      <c r="R138" s="3">
        <v>2</v>
      </c>
      <c r="S138" s="3">
        <v>7.2</v>
      </c>
      <c r="T138" s="3">
        <v>2.6</v>
      </c>
      <c r="U138" s="3">
        <v>4</v>
      </c>
      <c r="V138" s="3">
        <v>2.7</v>
      </c>
      <c r="W138" s="3">
        <v>0.5</v>
      </c>
      <c r="X138" s="3">
        <v>-1.5</v>
      </c>
      <c r="Y138" s="3">
        <v>0.2</v>
      </c>
      <c r="Z138" s="3">
        <v>-1.5</v>
      </c>
      <c r="AA138" s="3">
        <v>-0.8</v>
      </c>
      <c r="AB138" s="3">
        <v>1.9</v>
      </c>
      <c r="AC138" s="3">
        <v>-0.6</v>
      </c>
      <c r="AD138" s="3">
        <v>-3.7</v>
      </c>
      <c r="AE138" s="3" t="s">
        <v>24</v>
      </c>
      <c r="AF138" s="3" t="s">
        <v>24</v>
      </c>
      <c r="AG138" s="3" t="s">
        <v>24</v>
      </c>
      <c r="AH138" s="3" t="s">
        <v>24</v>
      </c>
      <c r="AI138" s="3" t="s">
        <v>24</v>
      </c>
      <c r="AJ138" s="3" t="s">
        <v>24</v>
      </c>
      <c r="AK138" s="3" t="s">
        <v>24</v>
      </c>
      <c r="AL138" s="3">
        <v>94</v>
      </c>
      <c r="AM138" s="3">
        <v>92.6</v>
      </c>
      <c r="AN138" s="3">
        <v>95.7</v>
      </c>
      <c r="AO138" s="3">
        <v>98.1</v>
      </c>
      <c r="AP138" s="3">
        <v>92.9</v>
      </c>
      <c r="AQ138" s="3">
        <v>90.3</v>
      </c>
      <c r="AR138" s="3">
        <v>100</v>
      </c>
      <c r="AS138" s="3">
        <v>-5.3</v>
      </c>
      <c r="AT138" s="3">
        <v>-2.7</v>
      </c>
      <c r="AU138" s="3">
        <v>-8.1</v>
      </c>
      <c r="AV138" s="3">
        <v>-13</v>
      </c>
      <c r="AW138" s="3">
        <v>-9.9</v>
      </c>
      <c r="AX138" s="3">
        <v>1.6</v>
      </c>
      <c r="AY138" s="3">
        <v>-8.6999999999999993</v>
      </c>
      <c r="AZ138" s="3">
        <v>-5.3</v>
      </c>
      <c r="BA138" s="3">
        <v>-2.7</v>
      </c>
      <c r="BB138" s="3">
        <v>-8.1</v>
      </c>
      <c r="BC138" s="3">
        <v>-13</v>
      </c>
      <c r="BD138" s="3">
        <v>-9.9</v>
      </c>
      <c r="BE138" s="3">
        <v>1.6</v>
      </c>
      <c r="BF138" s="3">
        <v>-8.6999999999999993</v>
      </c>
      <c r="BG138" s="3">
        <v>-7.3</v>
      </c>
      <c r="BH138" s="3">
        <v>-1.6</v>
      </c>
      <c r="BI138" s="3">
        <v>-11.7</v>
      </c>
      <c r="BJ138" s="3">
        <v>-2.8</v>
      </c>
      <c r="BK138" s="3">
        <v>1.3</v>
      </c>
      <c r="BL138" s="3">
        <v>4.5999999999999996</v>
      </c>
      <c r="BM138" s="3" t="s">
        <v>24</v>
      </c>
      <c r="BN138" s="3" t="s">
        <v>24</v>
      </c>
      <c r="BO138" s="3" t="s">
        <v>24</v>
      </c>
      <c r="BP138" s="3" t="s">
        <v>24</v>
      </c>
      <c r="BQ138" s="3" t="s">
        <v>24</v>
      </c>
      <c r="BR138" s="3" t="s">
        <v>24</v>
      </c>
      <c r="BS138" s="3" t="s">
        <v>24</v>
      </c>
      <c r="BT138" s="3" t="s">
        <v>24</v>
      </c>
    </row>
    <row r="139" spans="1:72" x14ac:dyDescent="0.25">
      <c r="A139" s="1">
        <v>41306</v>
      </c>
      <c r="B139" s="77"/>
      <c r="C139" s="3">
        <v>88.1</v>
      </c>
      <c r="D139" s="3">
        <v>85.4</v>
      </c>
      <c r="E139" s="3">
        <v>88.4</v>
      </c>
      <c r="F139" s="3">
        <v>75.2</v>
      </c>
      <c r="G139" s="3">
        <v>91</v>
      </c>
      <c r="H139" s="3">
        <v>92.2</v>
      </c>
      <c r="I139" s="3">
        <v>90.9</v>
      </c>
      <c r="J139" s="3">
        <v>-1.9</v>
      </c>
      <c r="K139" s="3">
        <v>-8.6999999999999993</v>
      </c>
      <c r="L139" s="3">
        <v>-1</v>
      </c>
      <c r="M139" s="3">
        <v>-2.9</v>
      </c>
      <c r="N139" s="3">
        <v>-3.4</v>
      </c>
      <c r="O139" s="3">
        <v>-2.9</v>
      </c>
      <c r="P139" s="3">
        <v>-4.5</v>
      </c>
      <c r="Q139" s="3">
        <v>2.2999999999999998</v>
      </c>
      <c r="R139" s="3">
        <v>-3.4</v>
      </c>
      <c r="S139" s="3">
        <v>3</v>
      </c>
      <c r="T139" s="3">
        <v>-0.1</v>
      </c>
      <c r="U139" s="3">
        <v>0.4</v>
      </c>
      <c r="V139" s="3">
        <v>-0.1</v>
      </c>
      <c r="W139" s="3">
        <v>-2</v>
      </c>
      <c r="X139" s="3">
        <v>-1.2</v>
      </c>
      <c r="Y139" s="3">
        <v>-0.7</v>
      </c>
      <c r="Z139" s="3">
        <v>-1.1000000000000001</v>
      </c>
      <c r="AA139" s="3">
        <v>-0.4</v>
      </c>
      <c r="AB139" s="3">
        <v>1.4</v>
      </c>
      <c r="AC139" s="3">
        <v>-1</v>
      </c>
      <c r="AD139" s="3">
        <v>-3.8</v>
      </c>
      <c r="AE139" s="3" t="s">
        <v>24</v>
      </c>
      <c r="AF139" s="3" t="s">
        <v>24</v>
      </c>
      <c r="AG139" s="3" t="s">
        <v>24</v>
      </c>
      <c r="AH139" s="3" t="s">
        <v>24</v>
      </c>
      <c r="AI139" s="3" t="s">
        <v>24</v>
      </c>
      <c r="AJ139" s="3" t="s">
        <v>24</v>
      </c>
      <c r="AK139" s="3" t="s">
        <v>24</v>
      </c>
      <c r="AL139" s="3">
        <v>91.6</v>
      </c>
      <c r="AM139" s="3">
        <v>91.1</v>
      </c>
      <c r="AN139" s="3">
        <v>92.1</v>
      </c>
      <c r="AO139" s="3">
        <v>83.8</v>
      </c>
      <c r="AP139" s="3">
        <v>85.5</v>
      </c>
      <c r="AQ139" s="3">
        <v>97.2</v>
      </c>
      <c r="AR139" s="3">
        <v>100.4</v>
      </c>
      <c r="AS139" s="3">
        <v>-5.7</v>
      </c>
      <c r="AT139" s="3">
        <v>-5.7</v>
      </c>
      <c r="AU139" s="3">
        <v>-5.6</v>
      </c>
      <c r="AV139" s="3">
        <v>-8.4</v>
      </c>
      <c r="AW139" s="3">
        <v>-12.8</v>
      </c>
      <c r="AX139" s="3">
        <v>5.3</v>
      </c>
      <c r="AY139" s="3">
        <v>-5.7</v>
      </c>
      <c r="AZ139" s="3">
        <v>-5.5</v>
      </c>
      <c r="BA139" s="3">
        <v>-4.2</v>
      </c>
      <c r="BB139" s="3">
        <v>-6.9</v>
      </c>
      <c r="BC139" s="3">
        <v>-11</v>
      </c>
      <c r="BD139" s="3">
        <v>-11.3</v>
      </c>
      <c r="BE139" s="3">
        <v>3.5</v>
      </c>
      <c r="BF139" s="3">
        <v>-7.2</v>
      </c>
      <c r="BG139" s="3">
        <v>-7.3</v>
      </c>
      <c r="BH139" s="3">
        <v>-2.5</v>
      </c>
      <c r="BI139" s="3">
        <v>-11.1</v>
      </c>
      <c r="BJ139" s="3">
        <v>-3.9</v>
      </c>
      <c r="BK139" s="3">
        <v>-0.2</v>
      </c>
      <c r="BL139" s="3">
        <v>4.4000000000000004</v>
      </c>
      <c r="BM139" s="3" t="s">
        <v>24</v>
      </c>
      <c r="BN139" s="3" t="s">
        <v>24</v>
      </c>
      <c r="BO139" s="3" t="s">
        <v>24</v>
      </c>
      <c r="BP139" s="3" t="s">
        <v>24</v>
      </c>
      <c r="BQ139" s="3" t="s">
        <v>24</v>
      </c>
      <c r="BR139" s="3" t="s">
        <v>24</v>
      </c>
      <c r="BS139" s="3" t="s">
        <v>24</v>
      </c>
      <c r="BT139" s="3" t="s">
        <v>24</v>
      </c>
    </row>
    <row r="140" spans="1:72" x14ac:dyDescent="0.25">
      <c r="A140" s="1">
        <v>41334</v>
      </c>
      <c r="B140" s="77" t="s">
        <v>143</v>
      </c>
      <c r="C140" s="3">
        <v>97.7</v>
      </c>
      <c r="D140" s="3">
        <v>89.6</v>
      </c>
      <c r="E140" s="3">
        <v>98.8</v>
      </c>
      <c r="F140" s="3">
        <v>78.099999999999994</v>
      </c>
      <c r="G140" s="3">
        <v>99.3</v>
      </c>
      <c r="H140" s="3">
        <v>102.5</v>
      </c>
      <c r="I140" s="3">
        <v>101.4</v>
      </c>
      <c r="J140" s="3">
        <v>-2</v>
      </c>
      <c r="K140" s="3">
        <v>-9.1</v>
      </c>
      <c r="L140" s="3">
        <v>-1.1000000000000001</v>
      </c>
      <c r="M140" s="3">
        <v>-6.1</v>
      </c>
      <c r="N140" s="3">
        <v>-1.1000000000000001</v>
      </c>
      <c r="O140" s="3">
        <v>-1.1000000000000001</v>
      </c>
      <c r="P140" s="3">
        <v>-2.2999999999999998</v>
      </c>
      <c r="Q140" s="3">
        <v>0.8</v>
      </c>
      <c r="R140" s="3">
        <v>-5.4</v>
      </c>
      <c r="S140" s="3">
        <v>1.6</v>
      </c>
      <c r="T140" s="3">
        <v>-2.1</v>
      </c>
      <c r="U140" s="3">
        <v>-0.1</v>
      </c>
      <c r="V140" s="3">
        <v>-0.5</v>
      </c>
      <c r="W140" s="3">
        <v>-2.1</v>
      </c>
      <c r="X140" s="3">
        <v>-0.9</v>
      </c>
      <c r="Y140" s="3">
        <v>-1.6</v>
      </c>
      <c r="Z140" s="3">
        <v>-0.8</v>
      </c>
      <c r="AA140" s="3">
        <v>-0.1</v>
      </c>
      <c r="AB140" s="3">
        <v>1.5</v>
      </c>
      <c r="AC140" s="3">
        <v>-1.3</v>
      </c>
      <c r="AD140" s="3">
        <v>-3.4</v>
      </c>
      <c r="AE140" s="3">
        <f t="shared" ref="AE140:AJ140" si="279">(AVERAGE(C138:C140)/AVERAGE(C126:C128)-1)*100</f>
        <v>0.75485262401151498</v>
      </c>
      <c r="AF140" s="3">
        <f t="shared" si="279"/>
        <v>-5.3759662684469633</v>
      </c>
      <c r="AG140" s="3">
        <f t="shared" si="279"/>
        <v>1.5501081470800093</v>
      </c>
      <c r="AH140" s="3">
        <f t="shared" si="279"/>
        <v>-2.1083092186854335</v>
      </c>
      <c r="AI140" s="3">
        <f t="shared" si="279"/>
        <v>-0.13750429700927214</v>
      </c>
      <c r="AJ140" s="3">
        <f t="shared" si="279"/>
        <v>-0.44490075290899433</v>
      </c>
      <c r="AK140" s="3">
        <f t="shared" ref="AK140" si="280">(AVERAGE(I138:I140)/AVERAGE(I126:I128)-1)*100</f>
        <v>-2.1074099252209377</v>
      </c>
      <c r="AL140" s="3">
        <v>94.6</v>
      </c>
      <c r="AM140" s="3">
        <v>91.8</v>
      </c>
      <c r="AN140" s="3">
        <v>98</v>
      </c>
      <c r="AO140" s="3">
        <v>89.4</v>
      </c>
      <c r="AP140" s="3">
        <v>102.4</v>
      </c>
      <c r="AQ140" s="3">
        <v>103.2</v>
      </c>
      <c r="AR140" s="3">
        <v>97.7</v>
      </c>
      <c r="AS140" s="3">
        <v>-9.6999999999999993</v>
      </c>
      <c r="AT140" s="3">
        <v>-12.9</v>
      </c>
      <c r="AU140" s="3">
        <v>-5.9</v>
      </c>
      <c r="AV140" s="3">
        <v>-19.3</v>
      </c>
      <c r="AW140" s="3">
        <v>-1.6</v>
      </c>
      <c r="AX140" s="3">
        <v>-2.7</v>
      </c>
      <c r="AY140" s="3">
        <v>0.6</v>
      </c>
      <c r="AZ140" s="3">
        <v>-6.9</v>
      </c>
      <c r="BA140" s="3">
        <v>-7.3</v>
      </c>
      <c r="BB140" s="3">
        <v>-6.6</v>
      </c>
      <c r="BC140" s="3">
        <v>-13.9</v>
      </c>
      <c r="BD140" s="3">
        <v>-8</v>
      </c>
      <c r="BE140" s="3">
        <v>1.2</v>
      </c>
      <c r="BF140" s="3">
        <v>-4.8</v>
      </c>
      <c r="BG140" s="3">
        <v>-7.3</v>
      </c>
      <c r="BH140" s="3">
        <v>-3.9</v>
      </c>
      <c r="BI140" s="3">
        <v>-10.1</v>
      </c>
      <c r="BJ140" s="3">
        <v>-7.7</v>
      </c>
      <c r="BK140" s="3">
        <v>-0.5</v>
      </c>
      <c r="BL140" s="3">
        <v>2.6</v>
      </c>
      <c r="BM140" s="3" t="s">
        <v>24</v>
      </c>
      <c r="BN140" s="3">
        <f t="shared" ref="BN140" si="281">(AVERAGE(AL138:AL140)/AVERAGE(AL126:AL128)-1)*100</f>
        <v>-6.972111553784865</v>
      </c>
      <c r="BO140" s="3">
        <f t="shared" ref="BO140" si="282">(AVERAGE(AM138:AM140)/AVERAGE(AM126:AM128)-1)*100</f>
        <v>-7.3014804845222265</v>
      </c>
      <c r="BP140" s="3">
        <f t="shared" ref="BP140" si="283">(AVERAGE(AN138:AN140)/AVERAGE(AN126:AN128)-1)*100</f>
        <v>-6.5707747629944357</v>
      </c>
      <c r="BQ140" s="3">
        <f t="shared" ref="BQ140" si="284">(AVERAGE(AO138:AO140)/AVERAGE(AO126:AO128)-1)*100</f>
        <v>-13.900349095525256</v>
      </c>
      <c r="BR140" s="3">
        <f t="shared" ref="BR140:BS140" si="285">(AVERAGE(AP138:AP140)/AVERAGE(AP126:AP128)-1)*100</f>
        <v>-7.9947575360419298</v>
      </c>
      <c r="BS140" s="3">
        <f t="shared" si="285"/>
        <v>1.1834319526627279</v>
      </c>
      <c r="BT140" s="3">
        <f>(AVERAGE(AR138:AR140)/AVERAGE(AR135:AR137)-1)*100</f>
        <v>-0.53386720053385517</v>
      </c>
    </row>
    <row r="141" spans="1:72" x14ac:dyDescent="0.25">
      <c r="A141" s="1">
        <v>41365</v>
      </c>
      <c r="B141" s="77"/>
      <c r="C141" s="3">
        <v>101.8</v>
      </c>
      <c r="D141" s="3">
        <v>90.6</v>
      </c>
      <c r="E141" s="3">
        <v>103.2</v>
      </c>
      <c r="F141" s="3">
        <v>89.4</v>
      </c>
      <c r="G141" s="3">
        <v>98.8</v>
      </c>
      <c r="H141" s="3">
        <v>103.2</v>
      </c>
      <c r="I141" s="3">
        <v>103.9</v>
      </c>
      <c r="J141" s="3">
        <v>9.8000000000000007</v>
      </c>
      <c r="K141" s="3">
        <v>-5.8</v>
      </c>
      <c r="L141" s="3">
        <v>11.8</v>
      </c>
      <c r="M141" s="3">
        <v>15.4</v>
      </c>
      <c r="N141" s="3">
        <v>1.9</v>
      </c>
      <c r="O141" s="3">
        <v>6.9</v>
      </c>
      <c r="P141" s="3">
        <v>4.4000000000000004</v>
      </c>
      <c r="Q141" s="3">
        <v>3</v>
      </c>
      <c r="R141" s="3">
        <v>-5.5</v>
      </c>
      <c r="S141" s="3">
        <v>4.0999999999999996</v>
      </c>
      <c r="T141" s="3">
        <v>2.1</v>
      </c>
      <c r="U141" s="3">
        <v>0.4</v>
      </c>
      <c r="V141" s="3">
        <v>1.4</v>
      </c>
      <c r="W141" s="3">
        <v>-0.5</v>
      </c>
      <c r="X141" s="3">
        <v>0.2</v>
      </c>
      <c r="Y141" s="3">
        <v>-2</v>
      </c>
      <c r="Z141" s="3">
        <v>0.6</v>
      </c>
      <c r="AA141" s="3">
        <v>1.7</v>
      </c>
      <c r="AB141" s="3">
        <v>1.4</v>
      </c>
      <c r="AC141" s="3">
        <v>-0.7</v>
      </c>
      <c r="AD141" s="3">
        <v>-2.5</v>
      </c>
      <c r="AE141" s="3" t="s">
        <v>24</v>
      </c>
      <c r="AF141" s="3" t="s">
        <v>24</v>
      </c>
      <c r="AG141" s="3" t="s">
        <v>24</v>
      </c>
      <c r="AH141" s="3" t="s">
        <v>24</v>
      </c>
      <c r="AI141" s="3" t="s">
        <v>24</v>
      </c>
      <c r="AJ141" s="3" t="s">
        <v>24</v>
      </c>
      <c r="AK141" s="3" t="s">
        <v>24</v>
      </c>
      <c r="AL141" s="3">
        <v>96</v>
      </c>
      <c r="AM141" s="3">
        <v>96.5</v>
      </c>
      <c r="AN141" s="3">
        <v>95.3</v>
      </c>
      <c r="AO141" s="3">
        <v>83.1</v>
      </c>
      <c r="AP141" s="3">
        <v>101.5</v>
      </c>
      <c r="AQ141" s="3">
        <v>104.2</v>
      </c>
      <c r="AR141" s="3">
        <v>93.8</v>
      </c>
      <c r="AS141" s="3">
        <v>2.1</v>
      </c>
      <c r="AT141" s="3">
        <v>3.6</v>
      </c>
      <c r="AU141" s="3">
        <v>0.4</v>
      </c>
      <c r="AV141" s="3">
        <v>-4.5</v>
      </c>
      <c r="AW141" s="3">
        <v>0.7</v>
      </c>
      <c r="AX141" s="3">
        <v>5.7</v>
      </c>
      <c r="AY141" s="3">
        <v>-0.5</v>
      </c>
      <c r="AZ141" s="3">
        <v>-4.8</v>
      </c>
      <c r="BA141" s="3">
        <v>-4.7</v>
      </c>
      <c r="BB141" s="3">
        <v>-4.9000000000000004</v>
      </c>
      <c r="BC141" s="3">
        <v>-11.9</v>
      </c>
      <c r="BD141" s="3">
        <v>-5.8</v>
      </c>
      <c r="BE141" s="3">
        <v>2.2999999999999998</v>
      </c>
      <c r="BF141" s="3">
        <v>-3.8</v>
      </c>
      <c r="BG141" s="3">
        <v>-6</v>
      </c>
      <c r="BH141" s="3">
        <v>-3.2</v>
      </c>
      <c r="BI141" s="3">
        <v>-8.3000000000000007</v>
      </c>
      <c r="BJ141" s="3">
        <v>-8.6</v>
      </c>
      <c r="BK141" s="3">
        <v>-0.6</v>
      </c>
      <c r="BL141" s="3">
        <v>2.6</v>
      </c>
      <c r="BM141" s="3" t="s">
        <v>24</v>
      </c>
      <c r="BN141" s="3" t="s">
        <v>24</v>
      </c>
      <c r="BO141" s="3" t="s">
        <v>24</v>
      </c>
      <c r="BP141" s="3" t="s">
        <v>24</v>
      </c>
      <c r="BQ141" s="3" t="s">
        <v>24</v>
      </c>
      <c r="BR141" s="3" t="s">
        <v>24</v>
      </c>
      <c r="BS141" s="3" t="s">
        <v>24</v>
      </c>
      <c r="BT141" s="3" t="s">
        <v>24</v>
      </c>
    </row>
    <row r="142" spans="1:72" x14ac:dyDescent="0.25">
      <c r="A142" s="1">
        <v>41395</v>
      </c>
      <c r="B142" s="77"/>
      <c r="C142" s="3">
        <v>104.9</v>
      </c>
      <c r="D142" s="3">
        <v>95.5</v>
      </c>
      <c r="E142" s="3">
        <v>106.1</v>
      </c>
      <c r="F142" s="3">
        <v>104.8</v>
      </c>
      <c r="G142" s="3">
        <v>99.4</v>
      </c>
      <c r="H142" s="3">
        <v>105.2</v>
      </c>
      <c r="I142" s="3">
        <v>106.7</v>
      </c>
      <c r="J142" s="3">
        <v>2.4</v>
      </c>
      <c r="K142" s="3">
        <v>-8.4</v>
      </c>
      <c r="L142" s="3">
        <v>3.8</v>
      </c>
      <c r="M142" s="3">
        <v>4.4000000000000004</v>
      </c>
      <c r="N142" s="3">
        <v>-0.8</v>
      </c>
      <c r="O142" s="3">
        <v>1</v>
      </c>
      <c r="P142" s="3">
        <v>2.7</v>
      </c>
      <c r="Q142" s="3">
        <v>2.9</v>
      </c>
      <c r="R142" s="3">
        <v>-6.1</v>
      </c>
      <c r="S142" s="3">
        <v>4.0999999999999996</v>
      </c>
      <c r="T142" s="3">
        <v>2.7</v>
      </c>
      <c r="U142" s="3">
        <v>0.1</v>
      </c>
      <c r="V142" s="3">
        <v>1.3</v>
      </c>
      <c r="W142" s="3">
        <v>0.2</v>
      </c>
      <c r="X142" s="3">
        <v>0.8</v>
      </c>
      <c r="Y142" s="3">
        <v>-2.9</v>
      </c>
      <c r="Z142" s="3">
        <v>1.3</v>
      </c>
      <c r="AA142" s="3">
        <v>2.6</v>
      </c>
      <c r="AB142" s="3">
        <v>1.3</v>
      </c>
      <c r="AC142" s="3">
        <v>-0.5</v>
      </c>
      <c r="AD142" s="3">
        <v>-1.7</v>
      </c>
      <c r="AE142" s="3" t="s">
        <v>24</v>
      </c>
      <c r="AF142" s="3" t="s">
        <v>24</v>
      </c>
      <c r="AG142" s="3" t="s">
        <v>24</v>
      </c>
      <c r="AH142" s="3" t="s">
        <v>24</v>
      </c>
      <c r="AI142" s="3" t="s">
        <v>24</v>
      </c>
      <c r="AJ142" s="3" t="s">
        <v>24</v>
      </c>
      <c r="AK142" s="3" t="s">
        <v>24</v>
      </c>
      <c r="AL142" s="3">
        <v>96.1</v>
      </c>
      <c r="AM142" s="3">
        <v>98.3</v>
      </c>
      <c r="AN142" s="3">
        <v>93.5</v>
      </c>
      <c r="AO142" s="3">
        <v>79.8</v>
      </c>
      <c r="AP142" s="3">
        <v>86.9</v>
      </c>
      <c r="AQ142" s="3">
        <v>110.5</v>
      </c>
      <c r="AR142" s="3">
        <v>97.2</v>
      </c>
      <c r="AS142" s="3">
        <v>-2.2000000000000002</v>
      </c>
      <c r="AT142" s="3">
        <v>-5.2</v>
      </c>
      <c r="AU142" s="3">
        <v>1.8</v>
      </c>
      <c r="AV142" s="3">
        <v>-10.3</v>
      </c>
      <c r="AW142" s="3">
        <v>15.3</v>
      </c>
      <c r="AX142" s="3">
        <v>5.7</v>
      </c>
      <c r="AY142" s="3">
        <v>-0.1</v>
      </c>
      <c r="AZ142" s="3">
        <v>-4.3</v>
      </c>
      <c r="BA142" s="3">
        <v>-4.8</v>
      </c>
      <c r="BB142" s="3">
        <v>-3.7</v>
      </c>
      <c r="BC142" s="3">
        <v>-11.6</v>
      </c>
      <c r="BD142" s="3">
        <v>-2.5</v>
      </c>
      <c r="BE142" s="3">
        <v>3</v>
      </c>
      <c r="BF142" s="3">
        <v>-3.1</v>
      </c>
      <c r="BG142" s="3">
        <v>-5</v>
      </c>
      <c r="BH142" s="3">
        <v>-3.5</v>
      </c>
      <c r="BI142" s="3">
        <v>-6.1</v>
      </c>
      <c r="BJ142" s="3">
        <v>-9</v>
      </c>
      <c r="BK142" s="3">
        <v>1.3</v>
      </c>
      <c r="BL142" s="3">
        <v>2.2999999999999998</v>
      </c>
      <c r="BM142" s="3" t="s">
        <v>24</v>
      </c>
      <c r="BN142" s="3" t="s">
        <v>24</v>
      </c>
      <c r="BO142" s="3" t="s">
        <v>24</v>
      </c>
      <c r="BP142" s="3" t="s">
        <v>24</v>
      </c>
      <c r="BQ142" s="3" t="s">
        <v>24</v>
      </c>
      <c r="BR142" s="3" t="s">
        <v>24</v>
      </c>
      <c r="BS142" s="3" t="s">
        <v>24</v>
      </c>
      <c r="BT142" s="3" t="s">
        <v>24</v>
      </c>
    </row>
    <row r="143" spans="1:72" x14ac:dyDescent="0.25">
      <c r="A143" s="1">
        <v>41426</v>
      </c>
      <c r="B143" s="77" t="s">
        <v>144</v>
      </c>
      <c r="C143" s="3">
        <v>101.7</v>
      </c>
      <c r="D143" s="3">
        <v>97.1</v>
      </c>
      <c r="E143" s="3">
        <v>102.3</v>
      </c>
      <c r="F143" s="3">
        <v>99.1</v>
      </c>
      <c r="G143" s="3">
        <v>98.3</v>
      </c>
      <c r="H143" s="3">
        <v>100.8</v>
      </c>
      <c r="I143" s="3">
        <v>102.7</v>
      </c>
      <c r="J143" s="3">
        <v>3.5</v>
      </c>
      <c r="K143" s="3">
        <v>-3.4</v>
      </c>
      <c r="L143" s="3">
        <v>4.4000000000000004</v>
      </c>
      <c r="M143" s="3">
        <v>1.9</v>
      </c>
      <c r="N143" s="3">
        <v>1.2</v>
      </c>
      <c r="O143" s="3">
        <v>2.8</v>
      </c>
      <c r="P143" s="3">
        <v>2.4</v>
      </c>
      <c r="Q143" s="3">
        <v>3</v>
      </c>
      <c r="R143" s="3">
        <v>-5.6</v>
      </c>
      <c r="S143" s="3">
        <v>4.0999999999999996</v>
      </c>
      <c r="T143" s="3">
        <v>2.5</v>
      </c>
      <c r="U143" s="3">
        <v>0.3</v>
      </c>
      <c r="V143" s="3">
        <v>1.5</v>
      </c>
      <c r="W143" s="3">
        <v>0.6</v>
      </c>
      <c r="X143" s="3">
        <v>1.5</v>
      </c>
      <c r="Y143" s="3">
        <v>-3.1</v>
      </c>
      <c r="Z143" s="3">
        <v>2.1</v>
      </c>
      <c r="AA143" s="3">
        <v>3.5</v>
      </c>
      <c r="AB143" s="3">
        <v>1.3</v>
      </c>
      <c r="AC143" s="3">
        <v>0.1</v>
      </c>
      <c r="AD143" s="3">
        <v>-1.1000000000000001</v>
      </c>
      <c r="AE143" s="3">
        <f t="shared" ref="AE143:AJ143" si="286">(AVERAGE(C141:C143)/AVERAGE(C129:C131)-1)*100</f>
        <v>5.0408719346048958</v>
      </c>
      <c r="AF143" s="3">
        <f t="shared" si="286"/>
        <v>-5.913621262458479</v>
      </c>
      <c r="AG143" s="3">
        <f t="shared" si="286"/>
        <v>6.5299145299145378</v>
      </c>
      <c r="AH143" s="3">
        <f t="shared" si="286"/>
        <v>6.6545454545454241</v>
      </c>
      <c r="AI143" s="3">
        <f t="shared" si="286"/>
        <v>0.78178110129161205</v>
      </c>
      <c r="AJ143" s="3">
        <f t="shared" si="286"/>
        <v>3.5152326749246843</v>
      </c>
      <c r="AK143" s="3">
        <f t="shared" ref="AK143" si="287">(AVERAGE(I141:I143)/AVERAGE(I129:I131)-1)*100</f>
        <v>3.1949934123847168</v>
      </c>
      <c r="AL143" s="3">
        <v>93.9</v>
      </c>
      <c r="AM143" s="3">
        <v>94.5</v>
      </c>
      <c r="AN143" s="3">
        <v>93.3</v>
      </c>
      <c r="AO143" s="3">
        <v>87.1</v>
      </c>
      <c r="AP143" s="3">
        <v>101.8</v>
      </c>
      <c r="AQ143" s="3">
        <v>108</v>
      </c>
      <c r="AR143" s="3">
        <v>80.5</v>
      </c>
      <c r="AS143" s="3">
        <v>-6.7</v>
      </c>
      <c r="AT143" s="3">
        <v>-6.5</v>
      </c>
      <c r="AU143" s="3">
        <v>-6.8</v>
      </c>
      <c r="AV143" s="3">
        <v>-5.8</v>
      </c>
      <c r="AW143" s="3">
        <v>0.8</v>
      </c>
      <c r="AX143" s="3">
        <v>3.5</v>
      </c>
      <c r="AY143" s="3">
        <v>-21.5</v>
      </c>
      <c r="AZ143" s="3">
        <v>-4.7</v>
      </c>
      <c r="BA143" s="3">
        <v>-5.0999999999999996</v>
      </c>
      <c r="BB143" s="3">
        <v>-4.2</v>
      </c>
      <c r="BC143" s="3">
        <v>-10.7</v>
      </c>
      <c r="BD143" s="3">
        <v>-1.9</v>
      </c>
      <c r="BE143" s="3">
        <v>3.1</v>
      </c>
      <c r="BF143" s="3">
        <v>-6.2</v>
      </c>
      <c r="BG143" s="3">
        <v>-4.8</v>
      </c>
      <c r="BH143" s="3">
        <v>-4.2</v>
      </c>
      <c r="BI143" s="3">
        <v>-5.2</v>
      </c>
      <c r="BJ143" s="3">
        <v>-9.6999999999999993</v>
      </c>
      <c r="BK143" s="3">
        <v>0.5</v>
      </c>
      <c r="BL143" s="3">
        <v>1.8</v>
      </c>
      <c r="BM143" s="3" t="s">
        <v>24</v>
      </c>
      <c r="BN143" s="3">
        <f t="shared" ref="BN143" si="288">(AVERAGE(AL141:AL143)/AVERAGE(AL129:AL131)-1)*100</f>
        <v>-2.355752816660972</v>
      </c>
      <c r="BO143" s="3">
        <f t="shared" ref="BO143" si="289">(AVERAGE(AM141:AM143)/AVERAGE(AM129:AM131)-1)*100</f>
        <v>-2.9194630872483085</v>
      </c>
      <c r="BP143" s="3">
        <f t="shared" ref="BP143" si="290">(AVERAGE(AN141:AN143)/AVERAGE(AN129:AN131)-1)*100</f>
        <v>-1.6730568142209634</v>
      </c>
      <c r="BQ143" s="3">
        <f t="shared" ref="BQ143" si="291">(AVERAGE(AO141:AO143)/AVERAGE(AO129:AO131)-1)*100</f>
        <v>-6.890130353817514</v>
      </c>
      <c r="BR143" s="3">
        <f t="shared" ref="BR143:BS143" si="292">(AVERAGE(AP141:AP143)/AVERAGE(AP129:AP131)-1)*100</f>
        <v>4.6897546897546771</v>
      </c>
      <c r="BS143" s="3">
        <f t="shared" si="292"/>
        <v>4.9430894308942985</v>
      </c>
      <c r="BT143" s="3">
        <f>(AVERAGE(AR141:AR143)/AVERAGE(AR138:AR140)-1)*100</f>
        <v>-8.9231801408923275</v>
      </c>
    </row>
    <row r="144" spans="1:72" x14ac:dyDescent="0.25">
      <c r="A144" s="1">
        <v>41456</v>
      </c>
      <c r="B144" s="77"/>
      <c r="C144" s="3">
        <v>108</v>
      </c>
      <c r="D144" s="3">
        <v>100.6</v>
      </c>
      <c r="E144" s="3">
        <v>109</v>
      </c>
      <c r="F144" s="3">
        <v>117.3</v>
      </c>
      <c r="G144" s="3">
        <v>100.7</v>
      </c>
      <c r="H144" s="3">
        <v>106.7</v>
      </c>
      <c r="I144" s="3">
        <v>102.1</v>
      </c>
      <c r="J144" s="3">
        <v>3.4</v>
      </c>
      <c r="K144" s="3">
        <v>-3.2</v>
      </c>
      <c r="L144" s="3">
        <v>4.2</v>
      </c>
      <c r="M144" s="3">
        <v>0.6</v>
      </c>
      <c r="N144" s="3">
        <v>-1.2</v>
      </c>
      <c r="O144" s="3">
        <v>3.8</v>
      </c>
      <c r="P144" s="3">
        <v>-1.5</v>
      </c>
      <c r="Q144" s="3">
        <v>3.1</v>
      </c>
      <c r="R144" s="3">
        <v>-5.3</v>
      </c>
      <c r="S144" s="3">
        <v>4.0999999999999996</v>
      </c>
      <c r="T144" s="3">
        <v>2.2000000000000002</v>
      </c>
      <c r="U144" s="3">
        <v>0.1</v>
      </c>
      <c r="V144" s="3">
        <v>1.9</v>
      </c>
      <c r="W144" s="3">
        <v>0.3</v>
      </c>
      <c r="X144" s="3">
        <v>1.9</v>
      </c>
      <c r="Y144" s="3">
        <v>-3.4</v>
      </c>
      <c r="Z144" s="3">
        <v>2.6</v>
      </c>
      <c r="AA144" s="3">
        <v>3.4</v>
      </c>
      <c r="AB144" s="3">
        <v>1</v>
      </c>
      <c r="AC144" s="3">
        <v>0.5</v>
      </c>
      <c r="AD144" s="3">
        <v>-1.1000000000000001</v>
      </c>
      <c r="AE144" s="3" t="s">
        <v>24</v>
      </c>
      <c r="AF144" s="3" t="s">
        <v>24</v>
      </c>
      <c r="AG144" s="3" t="s">
        <v>24</v>
      </c>
      <c r="AH144" s="3" t="s">
        <v>24</v>
      </c>
      <c r="AI144" s="3" t="s">
        <v>24</v>
      </c>
      <c r="AJ144" s="3" t="s">
        <v>24</v>
      </c>
      <c r="AK144" s="3" t="s">
        <v>24</v>
      </c>
      <c r="AL144" s="3">
        <v>97</v>
      </c>
      <c r="AM144" s="3">
        <v>94.9</v>
      </c>
      <c r="AN144" s="3">
        <v>99.4</v>
      </c>
      <c r="AO144" s="3">
        <v>98.1</v>
      </c>
      <c r="AP144" s="3">
        <v>106</v>
      </c>
      <c r="AQ144" s="3">
        <v>110.6</v>
      </c>
      <c r="AR144" s="3">
        <v>86.8</v>
      </c>
      <c r="AS144" s="3">
        <v>-7.8</v>
      </c>
      <c r="AT144" s="3">
        <v>-8.9</v>
      </c>
      <c r="AU144" s="3">
        <v>-6.5</v>
      </c>
      <c r="AV144" s="3">
        <v>-8</v>
      </c>
      <c r="AW144" s="3">
        <v>-0.5</v>
      </c>
      <c r="AX144" s="3">
        <v>1</v>
      </c>
      <c r="AY144" s="3">
        <v>-16.2</v>
      </c>
      <c r="AZ144" s="3">
        <v>-5.2</v>
      </c>
      <c r="BA144" s="3">
        <v>-5.7</v>
      </c>
      <c r="BB144" s="3">
        <v>-4.5999999999999996</v>
      </c>
      <c r="BC144" s="3">
        <v>-10.3</v>
      </c>
      <c r="BD144" s="3">
        <v>-1.7</v>
      </c>
      <c r="BE144" s="3">
        <v>2.8</v>
      </c>
      <c r="BF144" s="3">
        <v>-7.7</v>
      </c>
      <c r="BG144" s="3">
        <v>-5.0999999999999996</v>
      </c>
      <c r="BH144" s="3">
        <v>-4.7</v>
      </c>
      <c r="BI144" s="3">
        <v>-5.3</v>
      </c>
      <c r="BJ144" s="3">
        <v>-10.6</v>
      </c>
      <c r="BK144" s="3">
        <v>0.3</v>
      </c>
      <c r="BL144" s="3">
        <v>1</v>
      </c>
      <c r="BM144" s="3" t="s">
        <v>24</v>
      </c>
      <c r="BN144" s="3" t="s">
        <v>24</v>
      </c>
      <c r="BO144" s="3" t="s">
        <v>24</v>
      </c>
      <c r="BP144" s="3" t="s">
        <v>24</v>
      </c>
      <c r="BQ144" s="3" t="s">
        <v>24</v>
      </c>
      <c r="BR144" s="3" t="s">
        <v>24</v>
      </c>
      <c r="BS144" s="3" t="s">
        <v>24</v>
      </c>
      <c r="BT144" s="3" t="s">
        <v>24</v>
      </c>
    </row>
    <row r="145" spans="1:73" x14ac:dyDescent="0.25">
      <c r="A145" s="1">
        <v>41487</v>
      </c>
      <c r="B145" s="77"/>
      <c r="C145" s="3">
        <v>112</v>
      </c>
      <c r="D145" s="3">
        <v>101.9</v>
      </c>
      <c r="E145" s="3">
        <v>113.3</v>
      </c>
      <c r="F145" s="3">
        <v>126.8</v>
      </c>
      <c r="G145" s="3">
        <v>100.6</v>
      </c>
      <c r="H145" s="3">
        <v>108.2</v>
      </c>
      <c r="I145" s="3">
        <v>104.2</v>
      </c>
      <c r="J145" s="3">
        <v>0.5</v>
      </c>
      <c r="K145" s="3">
        <v>-2.1</v>
      </c>
      <c r="L145" s="3">
        <v>0.7</v>
      </c>
      <c r="M145" s="3">
        <v>-0.3</v>
      </c>
      <c r="N145" s="3">
        <v>-2.2999999999999998</v>
      </c>
      <c r="O145" s="3">
        <v>0.8</v>
      </c>
      <c r="P145" s="3">
        <v>0.1</v>
      </c>
      <c r="Q145" s="3">
        <v>2.7</v>
      </c>
      <c r="R145" s="3">
        <v>-4.9000000000000004</v>
      </c>
      <c r="S145" s="3">
        <v>3.6</v>
      </c>
      <c r="T145" s="3">
        <v>1.8</v>
      </c>
      <c r="U145" s="3">
        <v>-0.2</v>
      </c>
      <c r="V145" s="3">
        <v>1.7</v>
      </c>
      <c r="W145" s="3">
        <v>0.2</v>
      </c>
      <c r="X145" s="3">
        <v>1.9</v>
      </c>
      <c r="Y145" s="3">
        <v>-3.6</v>
      </c>
      <c r="Z145" s="3">
        <v>2.6</v>
      </c>
      <c r="AA145" s="3">
        <v>2.6</v>
      </c>
      <c r="AB145" s="3">
        <v>0.6</v>
      </c>
      <c r="AC145" s="3">
        <v>0.5</v>
      </c>
      <c r="AD145" s="3">
        <v>-0.7</v>
      </c>
      <c r="AE145" s="3" t="s">
        <v>24</v>
      </c>
      <c r="AF145" s="3" t="s">
        <v>24</v>
      </c>
      <c r="AG145" s="3" t="s">
        <v>24</v>
      </c>
      <c r="AH145" s="3" t="s">
        <v>24</v>
      </c>
      <c r="AI145" s="3" t="s">
        <v>24</v>
      </c>
      <c r="AJ145" s="3" t="s">
        <v>24</v>
      </c>
      <c r="AK145" s="3" t="s">
        <v>24</v>
      </c>
      <c r="AL145" s="3">
        <v>98.7</v>
      </c>
      <c r="AM145" s="3">
        <v>94.9</v>
      </c>
      <c r="AN145" s="3">
        <v>103.2</v>
      </c>
      <c r="AO145" s="3">
        <v>101.5</v>
      </c>
      <c r="AP145" s="3">
        <v>102.1</v>
      </c>
      <c r="AQ145" s="3">
        <v>115.7</v>
      </c>
      <c r="AR145" s="3">
        <v>95.7</v>
      </c>
      <c r="AS145" s="3">
        <v>-6.2</v>
      </c>
      <c r="AT145" s="3">
        <v>-9.5</v>
      </c>
      <c r="AU145" s="3">
        <v>-2.2000000000000002</v>
      </c>
      <c r="AV145" s="3">
        <v>-5.4</v>
      </c>
      <c r="AW145" s="3">
        <v>-4.5999999999999996</v>
      </c>
      <c r="AX145" s="3">
        <v>7.1</v>
      </c>
      <c r="AY145" s="3">
        <v>-4.9000000000000004</v>
      </c>
      <c r="AZ145" s="3">
        <v>-5.3</v>
      </c>
      <c r="BA145" s="3">
        <v>-6.2</v>
      </c>
      <c r="BB145" s="3">
        <v>-4.2</v>
      </c>
      <c r="BC145" s="3">
        <v>-9.6</v>
      </c>
      <c r="BD145" s="3">
        <v>-2.1</v>
      </c>
      <c r="BE145" s="3">
        <v>3.4</v>
      </c>
      <c r="BF145" s="3">
        <v>-7.3</v>
      </c>
      <c r="BG145" s="3">
        <v>-5.3</v>
      </c>
      <c r="BH145" s="3">
        <v>-5.4</v>
      </c>
      <c r="BI145" s="3">
        <v>-5</v>
      </c>
      <c r="BJ145" s="3">
        <v>-11.1</v>
      </c>
      <c r="BK145" s="3">
        <v>-0.1</v>
      </c>
      <c r="BL145" s="3">
        <v>1.1000000000000001</v>
      </c>
      <c r="BM145" s="3" t="s">
        <v>24</v>
      </c>
      <c r="BN145" s="3" t="s">
        <v>24</v>
      </c>
      <c r="BO145" s="3" t="s">
        <v>24</v>
      </c>
      <c r="BP145" s="3" t="s">
        <v>24</v>
      </c>
      <c r="BQ145" s="3" t="s">
        <v>24</v>
      </c>
      <c r="BR145" s="3" t="s">
        <v>24</v>
      </c>
      <c r="BS145" s="3" t="s">
        <v>24</v>
      </c>
      <c r="BT145" s="3" t="s">
        <v>24</v>
      </c>
    </row>
    <row r="146" spans="1:73" x14ac:dyDescent="0.25">
      <c r="A146" s="1">
        <v>41518</v>
      </c>
      <c r="B146" s="77" t="s">
        <v>145</v>
      </c>
      <c r="C146" s="3">
        <v>107.3</v>
      </c>
      <c r="D146" s="3">
        <v>97.2</v>
      </c>
      <c r="E146" s="3">
        <v>108.5</v>
      </c>
      <c r="F146" s="3">
        <v>118.8</v>
      </c>
      <c r="G146" s="3">
        <v>99.2</v>
      </c>
      <c r="H146" s="3">
        <v>103.2</v>
      </c>
      <c r="I146" s="3">
        <v>100.7</v>
      </c>
      <c r="J146" s="3">
        <v>3.7</v>
      </c>
      <c r="K146" s="3">
        <v>-0.3</v>
      </c>
      <c r="L146" s="3">
        <v>4.2</v>
      </c>
      <c r="M146" s="3">
        <v>2.8</v>
      </c>
      <c r="N146" s="3">
        <v>-1</v>
      </c>
      <c r="O146" s="3">
        <v>2.2999999999999998</v>
      </c>
      <c r="P146" s="3">
        <v>1.3</v>
      </c>
      <c r="Q146" s="3">
        <v>2.8</v>
      </c>
      <c r="R146" s="3">
        <v>-4.4000000000000004</v>
      </c>
      <c r="S146" s="3">
        <v>3.7</v>
      </c>
      <c r="T146" s="3">
        <v>1.9</v>
      </c>
      <c r="U146" s="3">
        <v>-0.3</v>
      </c>
      <c r="V146" s="3">
        <v>1.8</v>
      </c>
      <c r="W146" s="3">
        <v>0.4</v>
      </c>
      <c r="X146" s="3">
        <v>2.2999999999999998</v>
      </c>
      <c r="Y146" s="3">
        <v>-3.3</v>
      </c>
      <c r="Z146" s="3">
        <v>3</v>
      </c>
      <c r="AA146" s="3">
        <v>2.9</v>
      </c>
      <c r="AB146" s="3">
        <v>0.2</v>
      </c>
      <c r="AC146" s="3">
        <v>1</v>
      </c>
      <c r="AD146" s="3">
        <v>-0.2</v>
      </c>
      <c r="AE146" s="3">
        <f t="shared" ref="AE146:AJ146" si="293">(AVERAGE(C144:C146)/AVERAGE(C132:C134)-1)*100</f>
        <v>2.4733876017533074</v>
      </c>
      <c r="AF146" s="3">
        <f t="shared" si="293"/>
        <v>-1.8664047151277119</v>
      </c>
      <c r="AG146" s="3">
        <f t="shared" si="293"/>
        <v>2.9567382508558948</v>
      </c>
      <c r="AH146" s="3">
        <f t="shared" si="293"/>
        <v>0.97384529771840089</v>
      </c>
      <c r="AI146" s="3">
        <f t="shared" si="293"/>
        <v>-1.507702392658139</v>
      </c>
      <c r="AJ146" s="3">
        <f t="shared" si="293"/>
        <v>2.2829581993569104</v>
      </c>
      <c r="AK146" s="3">
        <f t="shared" ref="AK146" si="294">(AVERAGE(I144:I146)/AVERAGE(I132:I134)-1)*100</f>
        <v>-9.7624471200785656E-2</v>
      </c>
      <c r="AL146" s="3">
        <v>93.4</v>
      </c>
      <c r="AM146" s="3">
        <v>85.4</v>
      </c>
      <c r="AN146" s="3">
        <v>102.9</v>
      </c>
      <c r="AO146" s="3">
        <v>107.3</v>
      </c>
      <c r="AP146" s="3">
        <v>100.6</v>
      </c>
      <c r="AQ146" s="3">
        <v>107.9</v>
      </c>
      <c r="AR146" s="3">
        <v>97.2</v>
      </c>
      <c r="AS146" s="3">
        <v>-2.2000000000000002</v>
      </c>
      <c r="AT146" s="3">
        <v>-8.5</v>
      </c>
      <c r="AU146" s="3">
        <v>4.9000000000000004</v>
      </c>
      <c r="AV146" s="3">
        <v>8.6</v>
      </c>
      <c r="AW146" s="3">
        <v>-0.5</v>
      </c>
      <c r="AX146" s="3">
        <v>1.1000000000000001</v>
      </c>
      <c r="AY146" s="3">
        <v>9.6</v>
      </c>
      <c r="AZ146" s="3">
        <v>-5</v>
      </c>
      <c r="BA146" s="3">
        <v>-6.4</v>
      </c>
      <c r="BB146" s="3">
        <v>-3.3</v>
      </c>
      <c r="BC146" s="3">
        <v>-7.6</v>
      </c>
      <c r="BD146" s="3">
        <v>-1.9</v>
      </c>
      <c r="BE146" s="3">
        <v>3.1</v>
      </c>
      <c r="BF146" s="3">
        <v>-5.7</v>
      </c>
      <c r="BG146" s="3">
        <v>-4.8</v>
      </c>
      <c r="BH146" s="3">
        <v>-5.4</v>
      </c>
      <c r="BI146" s="3">
        <v>-4.0999999999999996</v>
      </c>
      <c r="BJ146" s="3">
        <v>-10</v>
      </c>
      <c r="BK146" s="3">
        <v>-0.4</v>
      </c>
      <c r="BL146" s="3">
        <v>0.7</v>
      </c>
      <c r="BM146" s="3" t="s">
        <v>24</v>
      </c>
      <c r="BN146" s="3">
        <f t="shared" ref="BN146" si="295">(AVERAGE(AL144:AL146)/AVERAGE(AL132:AL134)-1)*100</f>
        <v>-5.4919908466819045</v>
      </c>
      <c r="BO146" s="3">
        <f t="shared" ref="BO146" si="296">(AVERAGE(AM144:AM146)/AVERAGE(AM132:AM134)-1)*100</f>
        <v>-9.02479338842973</v>
      </c>
      <c r="BP146" s="3">
        <f t="shared" ref="BP146" si="297">(AVERAGE(AN144:AN146)/AVERAGE(AN132:AN134)-1)*100</f>
        <v>-1.4516129032258074</v>
      </c>
      <c r="BQ146" s="3">
        <f t="shared" ref="BQ146" si="298">(AVERAGE(AO144:AO146)/AVERAGE(AO132:AO134)-1)*100</f>
        <v>-1.9175455417066334</v>
      </c>
      <c r="BR146" s="3">
        <f t="shared" ref="BR146:BS146" si="299">(AVERAGE(AP144:AP146)/AVERAGE(AP132:AP134)-1)*100</f>
        <v>-1.9377382465057158</v>
      </c>
      <c r="BS146" s="3">
        <f t="shared" si="299"/>
        <v>3.0845157310302573</v>
      </c>
      <c r="BT146" s="3">
        <f>(AVERAGE(AR144:AR146)/AVERAGE(AR141:AR143)-1)*100</f>
        <v>3.0202578268876623</v>
      </c>
    </row>
    <row r="147" spans="1:73" x14ac:dyDescent="0.25">
      <c r="A147" s="1">
        <v>41548</v>
      </c>
      <c r="B147" s="77"/>
      <c r="C147" s="3">
        <v>112.5</v>
      </c>
      <c r="D147" s="3">
        <v>104</v>
      </c>
      <c r="E147" s="3">
        <v>113.6</v>
      </c>
      <c r="F147" s="3">
        <v>118.1</v>
      </c>
      <c r="G147" s="3">
        <v>107.1</v>
      </c>
      <c r="H147" s="3">
        <v>109.9</v>
      </c>
      <c r="I147" s="3">
        <v>106.2</v>
      </c>
      <c r="J147" s="3">
        <v>0.7</v>
      </c>
      <c r="K147" s="3">
        <v>-3.8</v>
      </c>
      <c r="L147" s="3">
        <v>1.2</v>
      </c>
      <c r="M147" s="3">
        <v>-4.9000000000000004</v>
      </c>
      <c r="N147" s="3">
        <v>1</v>
      </c>
      <c r="O147" s="3">
        <v>4.0999999999999996</v>
      </c>
      <c r="P147" s="3">
        <v>-1.1000000000000001</v>
      </c>
      <c r="Q147" s="3">
        <v>2.6</v>
      </c>
      <c r="R147" s="3">
        <v>-4.3</v>
      </c>
      <c r="S147" s="3">
        <v>3.4</v>
      </c>
      <c r="T147" s="3">
        <v>1.1000000000000001</v>
      </c>
      <c r="U147" s="3">
        <v>-0.2</v>
      </c>
      <c r="V147" s="3">
        <v>2</v>
      </c>
      <c r="W147" s="3">
        <v>0.2</v>
      </c>
      <c r="X147" s="3">
        <v>1.9</v>
      </c>
      <c r="Y147" s="3">
        <v>-4.0999999999999996</v>
      </c>
      <c r="Z147" s="3">
        <v>2.6</v>
      </c>
      <c r="AA147" s="3">
        <v>1.2</v>
      </c>
      <c r="AB147" s="3">
        <v>0</v>
      </c>
      <c r="AC147" s="3">
        <v>1.4</v>
      </c>
      <c r="AD147" s="3">
        <v>-0.4</v>
      </c>
      <c r="AE147" s="3" t="s">
        <v>24</v>
      </c>
      <c r="AF147" s="3" t="s">
        <v>24</v>
      </c>
      <c r="AG147" s="3" t="s">
        <v>24</v>
      </c>
      <c r="AH147" s="3" t="s">
        <v>24</v>
      </c>
      <c r="AI147" s="3" t="s">
        <v>24</v>
      </c>
      <c r="AJ147" s="3" t="s">
        <v>24</v>
      </c>
      <c r="AK147" s="3" t="s">
        <v>24</v>
      </c>
      <c r="AL147" s="3">
        <v>101.8</v>
      </c>
      <c r="AM147" s="3">
        <v>97.3</v>
      </c>
      <c r="AN147" s="3">
        <v>107.1</v>
      </c>
      <c r="AO147" s="3">
        <v>108.8</v>
      </c>
      <c r="AP147" s="3">
        <v>102</v>
      </c>
      <c r="AQ147" s="3">
        <v>114.5</v>
      </c>
      <c r="AR147" s="3">
        <v>104</v>
      </c>
      <c r="AS147" s="3">
        <v>-7.6</v>
      </c>
      <c r="AT147" s="3">
        <v>-14.8</v>
      </c>
      <c r="AU147" s="3">
        <v>1.6</v>
      </c>
      <c r="AV147" s="3">
        <v>0.7</v>
      </c>
      <c r="AW147" s="3">
        <v>-0.7</v>
      </c>
      <c r="AX147" s="3">
        <v>10.1</v>
      </c>
      <c r="AY147" s="3">
        <v>-2.1</v>
      </c>
      <c r="AZ147" s="3">
        <v>-5.2</v>
      </c>
      <c r="BA147" s="3">
        <v>-7.4</v>
      </c>
      <c r="BB147" s="3">
        <v>-2.7</v>
      </c>
      <c r="BC147" s="3">
        <v>-6.7</v>
      </c>
      <c r="BD147" s="3">
        <v>-1.8</v>
      </c>
      <c r="BE147" s="3">
        <v>3.8</v>
      </c>
      <c r="BF147" s="3">
        <v>-5.3</v>
      </c>
      <c r="BG147" s="3">
        <v>-6</v>
      </c>
      <c r="BH147" s="3">
        <v>-8</v>
      </c>
      <c r="BI147" s="3">
        <v>-3.6</v>
      </c>
      <c r="BJ147" s="3">
        <v>-9.4</v>
      </c>
      <c r="BK147" s="3">
        <v>-0.5</v>
      </c>
      <c r="BL147" s="3">
        <v>1.6</v>
      </c>
      <c r="BM147" s="3" t="s">
        <v>24</v>
      </c>
      <c r="BN147" s="3" t="s">
        <v>24</v>
      </c>
      <c r="BO147" s="3" t="s">
        <v>24</v>
      </c>
      <c r="BP147" s="3" t="s">
        <v>24</v>
      </c>
      <c r="BQ147" s="3" t="s">
        <v>24</v>
      </c>
      <c r="BR147" s="3" t="s">
        <v>24</v>
      </c>
      <c r="BS147" s="3" t="s">
        <v>24</v>
      </c>
      <c r="BT147" s="3" t="s">
        <v>24</v>
      </c>
    </row>
    <row r="148" spans="1:73" x14ac:dyDescent="0.25">
      <c r="A148" s="1">
        <v>41579</v>
      </c>
      <c r="B148" s="77"/>
      <c r="C148" s="3">
        <v>106.1</v>
      </c>
      <c r="D148" s="3">
        <v>100.2</v>
      </c>
      <c r="E148" s="3">
        <v>106.9</v>
      </c>
      <c r="F148" s="3">
        <v>107.5</v>
      </c>
      <c r="G148" s="3">
        <v>101.2</v>
      </c>
      <c r="H148" s="3">
        <v>104.3</v>
      </c>
      <c r="I148" s="3">
        <v>100.4</v>
      </c>
      <c r="J148" s="3">
        <v>1.3</v>
      </c>
      <c r="K148" s="3">
        <v>2.9</v>
      </c>
      <c r="L148" s="3">
        <v>1.1000000000000001</v>
      </c>
      <c r="M148" s="3">
        <v>-3.4</v>
      </c>
      <c r="N148" s="3">
        <v>-2.4</v>
      </c>
      <c r="O148" s="3">
        <v>5.8</v>
      </c>
      <c r="P148" s="3">
        <v>1.9</v>
      </c>
      <c r="Q148" s="3">
        <v>2.4</v>
      </c>
      <c r="R148" s="3">
        <v>-3.7</v>
      </c>
      <c r="S148" s="3">
        <v>3.2</v>
      </c>
      <c r="T148" s="3">
        <v>0.6</v>
      </c>
      <c r="U148" s="3">
        <v>-0.4</v>
      </c>
      <c r="V148" s="3">
        <v>2.4</v>
      </c>
      <c r="W148" s="3">
        <v>0.4</v>
      </c>
      <c r="X148" s="3">
        <v>2</v>
      </c>
      <c r="Y148" s="3">
        <v>-3.4</v>
      </c>
      <c r="Z148" s="3">
        <v>2.6</v>
      </c>
      <c r="AA148" s="3">
        <v>0.2</v>
      </c>
      <c r="AB148" s="3">
        <v>-0.5</v>
      </c>
      <c r="AC148" s="3">
        <v>2.1</v>
      </c>
      <c r="AD148" s="3">
        <v>-0.1</v>
      </c>
      <c r="AE148" s="3" t="s">
        <v>24</v>
      </c>
      <c r="AF148" s="3" t="s">
        <v>24</v>
      </c>
      <c r="AG148" s="3" t="s">
        <v>24</v>
      </c>
      <c r="AH148" s="3" t="s">
        <v>24</v>
      </c>
      <c r="AI148" s="3" t="s">
        <v>24</v>
      </c>
      <c r="AJ148" s="3" t="s">
        <v>24</v>
      </c>
      <c r="AK148" s="3" t="s">
        <v>24</v>
      </c>
      <c r="AL148" s="3">
        <v>98.9</v>
      </c>
      <c r="AM148" s="3">
        <v>100</v>
      </c>
      <c r="AN148" s="3">
        <v>97.6</v>
      </c>
      <c r="AO148" s="3">
        <v>98.7</v>
      </c>
      <c r="AP148" s="3">
        <v>100</v>
      </c>
      <c r="AQ148" s="3">
        <v>102.5</v>
      </c>
      <c r="AR148" s="3">
        <v>90.9</v>
      </c>
      <c r="AS148" s="3">
        <v>5.8</v>
      </c>
      <c r="AT148" s="3">
        <v>9.5</v>
      </c>
      <c r="AU148" s="3">
        <v>1.7</v>
      </c>
      <c r="AV148" s="3">
        <v>-3.1</v>
      </c>
      <c r="AW148" s="3">
        <v>0.6</v>
      </c>
      <c r="AX148" s="3">
        <v>9.9</v>
      </c>
      <c r="AY148" s="3">
        <v>0.6</v>
      </c>
      <c r="AZ148" s="3">
        <v>-4.3</v>
      </c>
      <c r="BA148" s="3">
        <v>-6</v>
      </c>
      <c r="BB148" s="3">
        <v>-2.4</v>
      </c>
      <c r="BC148" s="3">
        <v>-6.4</v>
      </c>
      <c r="BD148" s="3">
        <v>-1.6</v>
      </c>
      <c r="BE148" s="3">
        <v>4.3</v>
      </c>
      <c r="BF148" s="3">
        <v>-4.8</v>
      </c>
      <c r="BG148" s="3">
        <v>-4.5999999999999996</v>
      </c>
      <c r="BH148" s="3">
        <v>-6.4</v>
      </c>
      <c r="BI148" s="3">
        <v>-2.6</v>
      </c>
      <c r="BJ148" s="3">
        <v>-7.8</v>
      </c>
      <c r="BK148" s="3">
        <v>-0.6</v>
      </c>
      <c r="BL148" s="3">
        <v>2.9</v>
      </c>
      <c r="BM148" s="3" t="s">
        <v>24</v>
      </c>
      <c r="BN148" s="3" t="s">
        <v>24</v>
      </c>
      <c r="BO148" s="3" t="s">
        <v>24</v>
      </c>
      <c r="BP148" s="3" t="s">
        <v>24</v>
      </c>
      <c r="BQ148" s="3" t="s">
        <v>24</v>
      </c>
      <c r="BR148" s="3" t="s">
        <v>24</v>
      </c>
      <c r="BS148" s="3" t="s">
        <v>24</v>
      </c>
      <c r="BT148" s="3" t="s">
        <v>24</v>
      </c>
    </row>
    <row r="149" spans="1:73" x14ac:dyDescent="0.25">
      <c r="A149" s="1">
        <v>41609</v>
      </c>
      <c r="B149" s="77" t="s">
        <v>146</v>
      </c>
      <c r="C149" s="3">
        <v>90</v>
      </c>
      <c r="D149" s="3">
        <v>99.9</v>
      </c>
      <c r="E149" s="3">
        <v>88.8</v>
      </c>
      <c r="F149" s="3">
        <v>88.9</v>
      </c>
      <c r="G149" s="3">
        <v>97.5</v>
      </c>
      <c r="H149" s="3">
        <v>94.2</v>
      </c>
      <c r="I149" s="3">
        <v>86.3</v>
      </c>
      <c r="J149" s="3">
        <v>-2.4</v>
      </c>
      <c r="K149" s="3">
        <v>-3.5</v>
      </c>
      <c r="L149" s="3">
        <v>-2.2999999999999998</v>
      </c>
      <c r="M149" s="3">
        <v>0.7</v>
      </c>
      <c r="N149" s="3">
        <v>-2.5</v>
      </c>
      <c r="O149" s="3">
        <v>0.4</v>
      </c>
      <c r="P149" s="3">
        <v>-3.1</v>
      </c>
      <c r="Q149" s="3">
        <v>2.1</v>
      </c>
      <c r="R149" s="3">
        <v>-3.6</v>
      </c>
      <c r="S149" s="3">
        <v>2.8</v>
      </c>
      <c r="T149" s="3">
        <v>0.6</v>
      </c>
      <c r="U149" s="3">
        <v>-0.6</v>
      </c>
      <c r="V149" s="3">
        <v>2.2000000000000002</v>
      </c>
      <c r="W149" s="3">
        <v>0.1</v>
      </c>
      <c r="X149" s="3">
        <v>2.1</v>
      </c>
      <c r="Y149" s="3">
        <v>-3.6</v>
      </c>
      <c r="Z149" s="3">
        <v>2.8</v>
      </c>
      <c r="AA149" s="3">
        <v>0.6</v>
      </c>
      <c r="AB149" s="3">
        <v>-0.6</v>
      </c>
      <c r="AC149" s="3">
        <v>2.2000000000000002</v>
      </c>
      <c r="AD149" s="3">
        <v>0.1</v>
      </c>
      <c r="AE149" s="3">
        <f t="shared" ref="AE149:AJ149" si="300">(AVERAGE(C147:C149)/AVERAGE(C135:C137)-1)*100</f>
        <v>-6.4766839378238572E-2</v>
      </c>
      <c r="AF149" s="3">
        <f t="shared" si="300"/>
        <v>-1.5539009388151337</v>
      </c>
      <c r="AG149" s="3">
        <f t="shared" si="300"/>
        <v>0.1294917449012889</v>
      </c>
      <c r="AH149" s="3">
        <f t="shared" si="300"/>
        <v>-2.8421377818968141</v>
      </c>
      <c r="AI149" s="3">
        <f t="shared" si="300"/>
        <v>-1.2911555842478939</v>
      </c>
      <c r="AJ149" s="3">
        <f t="shared" si="300"/>
        <v>3.4899328859060441</v>
      </c>
      <c r="AK149" s="3">
        <f t="shared" ref="AK149" si="301">(AVERAGE(I147:I149)/AVERAGE(I135:I137)-1)*100</f>
        <v>-0.71186440677964979</v>
      </c>
      <c r="AL149" s="3">
        <v>93.2</v>
      </c>
      <c r="AM149" s="3">
        <v>93.1</v>
      </c>
      <c r="AN149" s="3">
        <v>93.3</v>
      </c>
      <c r="AO149" s="3">
        <v>98.7</v>
      </c>
      <c r="AP149" s="3">
        <v>97.6</v>
      </c>
      <c r="AQ149" s="3">
        <v>80.7</v>
      </c>
      <c r="AR149" s="3">
        <v>95.1</v>
      </c>
      <c r="AS149" s="3">
        <v>-3.4</v>
      </c>
      <c r="AT149" s="3">
        <v>-4</v>
      </c>
      <c r="AU149" s="3">
        <v>-2.6</v>
      </c>
      <c r="AV149" s="3">
        <v>5.4</v>
      </c>
      <c r="AW149" s="3">
        <v>-3.1</v>
      </c>
      <c r="AX149" s="3">
        <v>-3.6</v>
      </c>
      <c r="AY149" s="3">
        <v>-7.7</v>
      </c>
      <c r="AZ149" s="3">
        <v>-4.2</v>
      </c>
      <c r="BA149" s="3">
        <v>-5.8</v>
      </c>
      <c r="BB149" s="3">
        <v>-2.4</v>
      </c>
      <c r="BC149" s="3">
        <v>-5.5</v>
      </c>
      <c r="BD149" s="3">
        <v>-1.7</v>
      </c>
      <c r="BE149" s="3">
        <v>3.8</v>
      </c>
      <c r="BF149" s="3">
        <v>-5</v>
      </c>
      <c r="BG149" s="3">
        <v>-4.2</v>
      </c>
      <c r="BH149" s="3">
        <v>-5.8</v>
      </c>
      <c r="BI149" s="3">
        <v>-2.4</v>
      </c>
      <c r="BJ149" s="3">
        <v>-5.5</v>
      </c>
      <c r="BK149" s="3">
        <v>-1.7</v>
      </c>
      <c r="BL149" s="3">
        <v>3.8</v>
      </c>
      <c r="BM149" s="3">
        <v>-5</v>
      </c>
      <c r="BN149" s="3">
        <f t="shared" ref="BN149" si="302">(AVERAGE(AL147:AL149)/AVERAGE(AL135:AL137)-1)*100</f>
        <v>-2.0659780073309153</v>
      </c>
      <c r="BO149" s="3">
        <f t="shared" ref="BO149" si="303">(AVERAGE(AM147:AM149)/AVERAGE(AM135:AM137)-1)*100</f>
        <v>-4.0000000000000036</v>
      </c>
      <c r="BP149" s="3">
        <f t="shared" ref="BP149" si="304">(AVERAGE(AN147:AN149)/AVERAGE(AN135:AN137)-1)*100</f>
        <v>0.26917900403768957</v>
      </c>
      <c r="BQ149" s="3">
        <f t="shared" ref="BQ149" si="305">(AVERAGE(AO147:AO149)/AVERAGE(AO135:AO137)-1)*100</f>
        <v>0.85638998682475709</v>
      </c>
      <c r="BR149" s="3">
        <f t="shared" ref="BR149:BS149" si="306">(AVERAGE(AP147:AP149)/AVERAGE(AP135:AP137)-1)*100</f>
        <v>-1.0894684714427338</v>
      </c>
      <c r="BS149" s="3">
        <f t="shared" si="306"/>
        <v>5.9053717538242623</v>
      </c>
      <c r="BT149" s="3">
        <f>(AVERAGE(AR147:AR149)/AVERAGE(AR144:AR146)-1)*100</f>
        <v>3.682516982481232</v>
      </c>
    </row>
    <row r="150" spans="1:73" x14ac:dyDescent="0.25">
      <c r="A150" s="1">
        <v>41640</v>
      </c>
      <c r="B150" s="77"/>
      <c r="C150" s="3">
        <v>92.5</v>
      </c>
      <c r="D150" s="3">
        <v>96.2</v>
      </c>
      <c r="E150" s="3">
        <v>92.1</v>
      </c>
      <c r="F150" s="3">
        <v>82.7</v>
      </c>
      <c r="G150" s="3">
        <v>98.3</v>
      </c>
      <c r="H150" s="3">
        <v>96.9</v>
      </c>
      <c r="I150" s="3">
        <v>91.7</v>
      </c>
      <c r="J150" s="3">
        <v>-2.1</v>
      </c>
      <c r="K150" s="3">
        <v>2.1</v>
      </c>
      <c r="L150" s="3">
        <v>-2.6</v>
      </c>
      <c r="M150" s="3">
        <v>-1</v>
      </c>
      <c r="N150" s="3">
        <v>-1.9</v>
      </c>
      <c r="O150" s="3">
        <v>0.7</v>
      </c>
      <c r="P150" s="3">
        <v>-4.2</v>
      </c>
      <c r="Q150" s="3">
        <v>-2.1</v>
      </c>
      <c r="R150" s="3">
        <v>2.1</v>
      </c>
      <c r="S150" s="3">
        <v>-2.6</v>
      </c>
      <c r="T150" s="3">
        <v>-1</v>
      </c>
      <c r="U150" s="3">
        <v>-1.9</v>
      </c>
      <c r="V150" s="3">
        <v>0.7</v>
      </c>
      <c r="W150" s="3">
        <v>-4.2</v>
      </c>
      <c r="X150" s="3">
        <v>1.4</v>
      </c>
      <c r="Y150" s="3">
        <v>-3.6</v>
      </c>
      <c r="Z150" s="3">
        <v>2</v>
      </c>
      <c r="AA150" s="3">
        <v>0.4</v>
      </c>
      <c r="AB150" s="3">
        <v>-1</v>
      </c>
      <c r="AC150" s="3">
        <v>2.1</v>
      </c>
      <c r="AD150" s="3">
        <v>-0.3</v>
      </c>
      <c r="AE150" s="3" t="s">
        <v>24</v>
      </c>
      <c r="AF150" s="3" t="s">
        <v>24</v>
      </c>
      <c r="AG150" s="3" t="s">
        <v>24</v>
      </c>
      <c r="AH150" s="3" t="s">
        <v>24</v>
      </c>
      <c r="AI150" s="3" t="s">
        <v>24</v>
      </c>
      <c r="AJ150" s="3" t="s">
        <v>24</v>
      </c>
      <c r="AK150" s="3" t="s">
        <v>24</v>
      </c>
      <c r="AL150" s="3">
        <v>92.5</v>
      </c>
      <c r="AM150" s="3">
        <v>93.7</v>
      </c>
      <c r="AN150" s="3">
        <v>91</v>
      </c>
      <c r="AO150" s="3">
        <v>90.3</v>
      </c>
      <c r="AP150" s="3">
        <v>102.7</v>
      </c>
      <c r="AQ150" s="3">
        <v>92</v>
      </c>
      <c r="AR150" s="3">
        <v>81.8</v>
      </c>
      <c r="AS150" s="3">
        <v>-1.7</v>
      </c>
      <c r="AT150" s="3">
        <v>1.1000000000000001</v>
      </c>
      <c r="AU150" s="3">
        <v>-4.9000000000000004</v>
      </c>
      <c r="AV150" s="3">
        <v>-7.9</v>
      </c>
      <c r="AW150" s="3">
        <v>10.5</v>
      </c>
      <c r="AX150" s="3">
        <v>1.9</v>
      </c>
      <c r="AY150" s="3">
        <v>-18.3</v>
      </c>
      <c r="AZ150" s="3">
        <v>-1.7</v>
      </c>
      <c r="BA150" s="3">
        <v>1.1000000000000001</v>
      </c>
      <c r="BB150" s="3">
        <v>-4.9000000000000004</v>
      </c>
      <c r="BC150" s="3">
        <v>-7.9</v>
      </c>
      <c r="BD150" s="3">
        <v>10.5</v>
      </c>
      <c r="BE150" s="3">
        <v>1.9</v>
      </c>
      <c r="BF150" s="3">
        <v>-18.3</v>
      </c>
      <c r="BG150" s="3">
        <v>-3.9</v>
      </c>
      <c r="BH150" s="3">
        <v>-5.5</v>
      </c>
      <c r="BI150" s="3">
        <v>-2.1</v>
      </c>
      <c r="BJ150" s="3">
        <v>-4.9000000000000004</v>
      </c>
      <c r="BK150" s="3">
        <v>-0.1</v>
      </c>
      <c r="BL150" s="3">
        <v>3.8</v>
      </c>
      <c r="BM150" s="3">
        <v>-5.8</v>
      </c>
      <c r="BN150" s="3" t="s">
        <v>24</v>
      </c>
      <c r="BO150" s="3" t="s">
        <v>24</v>
      </c>
      <c r="BP150" s="3" t="s">
        <v>24</v>
      </c>
      <c r="BQ150" s="3" t="s">
        <v>24</v>
      </c>
      <c r="BR150" s="3" t="s">
        <v>24</v>
      </c>
      <c r="BS150" s="3" t="s">
        <v>24</v>
      </c>
      <c r="BT150" s="3" t="s">
        <v>24</v>
      </c>
    </row>
    <row r="151" spans="1:73" x14ac:dyDescent="0.25">
      <c r="A151" s="1">
        <v>41671</v>
      </c>
      <c r="B151" s="77"/>
      <c r="C151" s="3">
        <v>92.1</v>
      </c>
      <c r="D151" s="3">
        <v>86.1</v>
      </c>
      <c r="E151" s="3">
        <v>92.9</v>
      </c>
      <c r="F151" s="3">
        <v>76.900000000000006</v>
      </c>
      <c r="G151" s="3">
        <v>90.3</v>
      </c>
      <c r="H151" s="3">
        <v>95.9</v>
      </c>
      <c r="I151" s="3">
        <v>92.4</v>
      </c>
      <c r="J151" s="3">
        <v>4.5</v>
      </c>
      <c r="K151" s="3">
        <v>0.7</v>
      </c>
      <c r="L151" s="3">
        <v>5</v>
      </c>
      <c r="M151" s="3">
        <v>2.2999999999999998</v>
      </c>
      <c r="N151" s="3">
        <v>-0.8</v>
      </c>
      <c r="O151" s="3">
        <v>4</v>
      </c>
      <c r="P151" s="3">
        <v>1.6</v>
      </c>
      <c r="Q151" s="3">
        <v>1.1000000000000001</v>
      </c>
      <c r="R151" s="3">
        <v>1.4</v>
      </c>
      <c r="S151" s="3">
        <v>1.1000000000000001</v>
      </c>
      <c r="T151" s="3">
        <v>0.6</v>
      </c>
      <c r="U151" s="3">
        <v>-1.4</v>
      </c>
      <c r="V151" s="3">
        <v>2.2999999999999998</v>
      </c>
      <c r="W151" s="3">
        <v>-1.4</v>
      </c>
      <c r="X151" s="3">
        <v>1.9</v>
      </c>
      <c r="Y151" s="3">
        <v>-2.9</v>
      </c>
      <c r="Z151" s="3">
        <v>2.5</v>
      </c>
      <c r="AA151" s="3">
        <v>0.7</v>
      </c>
      <c r="AB151" s="3">
        <v>-0.8</v>
      </c>
      <c r="AC151" s="3">
        <v>2.6</v>
      </c>
      <c r="AD151" s="3">
        <v>0.2</v>
      </c>
      <c r="AE151" s="3" t="s">
        <v>24</v>
      </c>
      <c r="AF151" s="3" t="s">
        <v>24</v>
      </c>
      <c r="AG151" s="3" t="s">
        <v>24</v>
      </c>
      <c r="AH151" s="3" t="s">
        <v>24</v>
      </c>
      <c r="AI151" s="3" t="s">
        <v>24</v>
      </c>
      <c r="AJ151" s="3" t="s">
        <v>24</v>
      </c>
      <c r="AK151" s="3" t="s">
        <v>24</v>
      </c>
      <c r="AL151" s="3">
        <v>82.4</v>
      </c>
      <c r="AM151" s="3">
        <v>82.1</v>
      </c>
      <c r="AN151" s="3">
        <v>82.6</v>
      </c>
      <c r="AO151" s="3">
        <v>81.8</v>
      </c>
      <c r="AP151" s="3">
        <v>75.599999999999994</v>
      </c>
      <c r="AQ151" s="3">
        <v>104.7</v>
      </c>
      <c r="AR151" s="3">
        <v>71.8</v>
      </c>
      <c r="AS151" s="3">
        <v>-10</v>
      </c>
      <c r="AT151" s="3">
        <v>-9.8000000000000007</v>
      </c>
      <c r="AU151" s="3">
        <v>-10.3</v>
      </c>
      <c r="AV151" s="3">
        <v>-2.4</v>
      </c>
      <c r="AW151" s="3">
        <v>-11.6</v>
      </c>
      <c r="AX151" s="3">
        <v>7.7</v>
      </c>
      <c r="AY151" s="3">
        <v>-28.5</v>
      </c>
      <c r="AZ151" s="3">
        <v>-5.8</v>
      </c>
      <c r="BA151" s="3">
        <v>-4.3</v>
      </c>
      <c r="BB151" s="3">
        <v>-7.6</v>
      </c>
      <c r="BC151" s="3">
        <v>-5.4</v>
      </c>
      <c r="BD151" s="3">
        <v>-0.1</v>
      </c>
      <c r="BE151" s="3">
        <v>4.9000000000000004</v>
      </c>
      <c r="BF151" s="3">
        <v>-23.4</v>
      </c>
      <c r="BG151" s="3">
        <v>-4.3</v>
      </c>
      <c r="BH151" s="3">
        <v>-5.8</v>
      </c>
      <c r="BI151" s="3">
        <v>-2.4</v>
      </c>
      <c r="BJ151" s="3">
        <v>-4.5</v>
      </c>
      <c r="BK151" s="3">
        <v>0.2</v>
      </c>
      <c r="BL151" s="3">
        <v>4</v>
      </c>
      <c r="BM151" s="3">
        <v>-7.8</v>
      </c>
      <c r="BN151" s="3" t="s">
        <v>24</v>
      </c>
      <c r="BO151" s="3" t="s">
        <v>24</v>
      </c>
      <c r="BP151" s="3" t="s">
        <v>24</v>
      </c>
      <c r="BQ151" s="3" t="s">
        <v>24</v>
      </c>
      <c r="BR151" s="3" t="s">
        <v>24</v>
      </c>
      <c r="BS151" s="3" t="s">
        <v>24</v>
      </c>
      <c r="BT151" s="3" t="s">
        <v>24</v>
      </c>
    </row>
    <row r="152" spans="1:73" x14ac:dyDescent="0.25">
      <c r="A152" s="1">
        <v>41699</v>
      </c>
      <c r="B152" s="77" t="s">
        <v>147</v>
      </c>
      <c r="C152" s="3">
        <v>97.1</v>
      </c>
      <c r="D152" s="3">
        <v>96.8</v>
      </c>
      <c r="E152" s="3">
        <v>97.1</v>
      </c>
      <c r="F152" s="3">
        <v>82.1</v>
      </c>
      <c r="G152" s="3">
        <v>99.5</v>
      </c>
      <c r="H152" s="3">
        <v>100.9</v>
      </c>
      <c r="I152" s="3">
        <v>103.5</v>
      </c>
      <c r="J152" s="3">
        <v>-0.7</v>
      </c>
      <c r="K152" s="3">
        <v>8</v>
      </c>
      <c r="L152" s="3">
        <v>-1.7</v>
      </c>
      <c r="M152" s="3">
        <v>5.0999999999999996</v>
      </c>
      <c r="N152" s="3">
        <v>0.2</v>
      </c>
      <c r="O152" s="3">
        <v>-1.6</v>
      </c>
      <c r="P152" s="3">
        <v>2.1</v>
      </c>
      <c r="Q152" s="3">
        <v>0.5</v>
      </c>
      <c r="R152" s="3">
        <v>3.6</v>
      </c>
      <c r="S152" s="3">
        <v>0.1</v>
      </c>
      <c r="T152" s="3">
        <v>2.1</v>
      </c>
      <c r="U152" s="3">
        <v>-0.8</v>
      </c>
      <c r="V152" s="3">
        <v>1</v>
      </c>
      <c r="W152" s="3">
        <v>-0.2</v>
      </c>
      <c r="X152" s="3">
        <v>2</v>
      </c>
      <c r="Y152" s="3">
        <v>-1.6</v>
      </c>
      <c r="Z152" s="3">
        <v>2.4</v>
      </c>
      <c r="AA152" s="3">
        <v>1.5</v>
      </c>
      <c r="AB152" s="3">
        <v>-0.7</v>
      </c>
      <c r="AC152" s="3">
        <v>2.6</v>
      </c>
      <c r="AD152" s="3">
        <v>0.6</v>
      </c>
      <c r="AE152" s="3">
        <f t="shared" ref="AE152:AJ152" si="307">(AVERAGE(C150:C152)/AVERAGE(C138:C140)-1)*100</f>
        <v>0.49946485907954585</v>
      </c>
      <c r="AF152" s="3">
        <f t="shared" si="307"/>
        <v>3.6390642406238793</v>
      </c>
      <c r="AG152" s="3">
        <f t="shared" si="307"/>
        <v>0.14199503017395809</v>
      </c>
      <c r="AH152" s="3">
        <f t="shared" si="307"/>
        <v>2.0692567567567766</v>
      </c>
      <c r="AI152" s="3">
        <f t="shared" si="307"/>
        <v>-0.82616179001719914</v>
      </c>
      <c r="AJ152" s="3">
        <f t="shared" si="307"/>
        <v>0.96253007906499377</v>
      </c>
      <c r="AK152" s="3">
        <f t="shared" ref="AK152" si="308">(AVERAGE(I150:I152)/AVERAGE(I138:I140)-1)*100</f>
        <v>-0.13888888888887729</v>
      </c>
      <c r="AL152" s="3">
        <v>91.7</v>
      </c>
      <c r="AM152" s="3">
        <v>92</v>
      </c>
      <c r="AN152" s="3">
        <v>91.4</v>
      </c>
      <c r="AO152" s="3">
        <v>74.5</v>
      </c>
      <c r="AP152" s="3">
        <v>102.7</v>
      </c>
      <c r="AQ152" s="3">
        <v>110.8</v>
      </c>
      <c r="AR152" s="3">
        <v>81.7</v>
      </c>
      <c r="AS152" s="3">
        <v>-3.1</v>
      </c>
      <c r="AT152" s="3">
        <v>0.2</v>
      </c>
      <c r="AU152" s="3">
        <v>-6.8</v>
      </c>
      <c r="AV152" s="3">
        <v>-16.7</v>
      </c>
      <c r="AW152" s="3">
        <v>0.2</v>
      </c>
      <c r="AX152" s="3">
        <v>7.3</v>
      </c>
      <c r="AY152" s="3">
        <v>-16.3</v>
      </c>
      <c r="AZ152" s="3">
        <v>-4.9000000000000004</v>
      </c>
      <c r="BA152" s="3">
        <v>-2.8</v>
      </c>
      <c r="BB152" s="3">
        <v>-7.3</v>
      </c>
      <c r="BC152" s="3">
        <v>-9.1</v>
      </c>
      <c r="BD152" s="3">
        <v>0</v>
      </c>
      <c r="BE152" s="3">
        <v>5.8</v>
      </c>
      <c r="BF152" s="3">
        <v>-21.1</v>
      </c>
      <c r="BG152" s="3">
        <v>-3.7</v>
      </c>
      <c r="BH152" s="3">
        <v>-4.7</v>
      </c>
      <c r="BI152" s="3">
        <v>-2.5</v>
      </c>
      <c r="BJ152" s="3">
        <v>-4</v>
      </c>
      <c r="BK152" s="3">
        <v>0.3</v>
      </c>
      <c r="BL152" s="3">
        <v>4.9000000000000004</v>
      </c>
      <c r="BM152" s="3">
        <v>-9.1</v>
      </c>
      <c r="BN152" s="3">
        <f t="shared" ref="BN152" si="309">(AVERAGE(AL150:AL152)/AVERAGE(AL138:AL140)-1)*100</f>
        <v>-4.8536759457530216</v>
      </c>
      <c r="BO152" s="3">
        <f t="shared" ref="BO152" si="310">(AVERAGE(AM150:AM152)/AVERAGE(AM138:AM140)-1)*100</f>
        <v>-2.7949183303085268</v>
      </c>
      <c r="BP152" s="3">
        <f t="shared" ref="BP152" si="311">(AVERAGE(AN150:AN152)/AVERAGE(AN138:AN140)-1)*100</f>
        <v>-7.2778166550034999</v>
      </c>
      <c r="BQ152" s="3">
        <f t="shared" ref="BQ152" si="312">(AVERAGE(AO150:AO152)/AVERAGE(AO138:AO140)-1)*100</f>
        <v>-9.1043125691116717</v>
      </c>
      <c r="BR152" s="3">
        <f t="shared" ref="BR152:BS152" si="313">(AVERAGE(AP150:AP152)/AVERAGE(AP138:AP140)-1)*100</f>
        <v>7.1225071225056169E-2</v>
      </c>
      <c r="BS152" s="3">
        <f t="shared" si="313"/>
        <v>5.7791537667698734</v>
      </c>
      <c r="BT152" s="3">
        <f>(AVERAGE(AR150:AR152)/AVERAGE(AR147:AR149)-1)*100</f>
        <v>-18.862068965517242</v>
      </c>
    </row>
    <row r="153" spans="1:73" x14ac:dyDescent="0.25">
      <c r="A153" s="1">
        <v>41730</v>
      </c>
      <c r="B153" s="77"/>
      <c r="C153" s="3">
        <v>96</v>
      </c>
      <c r="D153" s="3">
        <v>95</v>
      </c>
      <c r="E153" s="3">
        <v>96.1</v>
      </c>
      <c r="F153" s="3">
        <v>86.2</v>
      </c>
      <c r="G153" s="3">
        <v>97.1</v>
      </c>
      <c r="H153" s="3">
        <v>96.2</v>
      </c>
      <c r="I153" s="3">
        <v>97.1</v>
      </c>
      <c r="J153" s="3">
        <v>-5.8</v>
      </c>
      <c r="K153" s="3">
        <v>4.8</v>
      </c>
      <c r="L153" s="3">
        <v>-6.9</v>
      </c>
      <c r="M153" s="3">
        <v>-3.6</v>
      </c>
      <c r="N153" s="3">
        <v>-1.7</v>
      </c>
      <c r="O153" s="3">
        <v>-6.7</v>
      </c>
      <c r="P153" s="3">
        <v>-6.5</v>
      </c>
      <c r="Q153" s="3">
        <v>-1.2</v>
      </c>
      <c r="R153" s="3">
        <v>3.9</v>
      </c>
      <c r="S153" s="3">
        <v>-1.8</v>
      </c>
      <c r="T153" s="3">
        <v>0.5</v>
      </c>
      <c r="U153" s="3">
        <v>-1.1000000000000001</v>
      </c>
      <c r="V153" s="3">
        <v>-1.1000000000000001</v>
      </c>
      <c r="W153" s="3">
        <v>-1.8</v>
      </c>
      <c r="X153" s="3">
        <v>0.8</v>
      </c>
      <c r="Y153" s="3">
        <v>-0.7</v>
      </c>
      <c r="Z153" s="3">
        <v>0.9</v>
      </c>
      <c r="AA153" s="3">
        <v>0.2</v>
      </c>
      <c r="AB153" s="3">
        <v>-1</v>
      </c>
      <c r="AC153" s="3">
        <v>1.4</v>
      </c>
      <c r="AD153" s="3">
        <v>-0.4</v>
      </c>
      <c r="AE153" s="3" t="s">
        <v>24</v>
      </c>
      <c r="AF153" s="3" t="s">
        <v>24</v>
      </c>
      <c r="AG153" s="3" t="s">
        <v>24</v>
      </c>
      <c r="AH153" s="3" t="s">
        <v>24</v>
      </c>
      <c r="AI153" s="3" t="s">
        <v>24</v>
      </c>
      <c r="AJ153" s="3" t="s">
        <v>24</v>
      </c>
      <c r="AK153" s="3" t="s">
        <v>24</v>
      </c>
      <c r="AL153" s="3">
        <v>94.1</v>
      </c>
      <c r="AM153" s="3">
        <v>95.8</v>
      </c>
      <c r="AN153" s="3">
        <v>92</v>
      </c>
      <c r="AO153" s="3">
        <v>76.8</v>
      </c>
      <c r="AP153" s="3">
        <v>100.1</v>
      </c>
      <c r="AQ153" s="3">
        <v>105.6</v>
      </c>
      <c r="AR153" s="3">
        <v>88</v>
      </c>
      <c r="AS153" s="3">
        <v>-2</v>
      </c>
      <c r="AT153" s="3">
        <v>-0.8</v>
      </c>
      <c r="AU153" s="3">
        <v>-3.4</v>
      </c>
      <c r="AV153" s="3">
        <v>-7.6</v>
      </c>
      <c r="AW153" s="3">
        <v>-1.3</v>
      </c>
      <c r="AX153" s="3">
        <v>1.4</v>
      </c>
      <c r="AY153" s="3">
        <v>-6.1</v>
      </c>
      <c r="AZ153" s="3">
        <v>-4.0999999999999996</v>
      </c>
      <c r="BA153" s="3">
        <v>-2.2999999999999998</v>
      </c>
      <c r="BB153" s="3">
        <v>-6.3</v>
      </c>
      <c r="BC153" s="3">
        <v>-8.6999999999999993</v>
      </c>
      <c r="BD153" s="3">
        <v>-0.3</v>
      </c>
      <c r="BE153" s="3">
        <v>4.5999999999999996</v>
      </c>
      <c r="BF153" s="3">
        <v>-17.5</v>
      </c>
      <c r="BG153" s="3">
        <v>-4</v>
      </c>
      <c r="BH153" s="3">
        <v>-5.0999999999999996</v>
      </c>
      <c r="BI153" s="3">
        <v>-2.8</v>
      </c>
      <c r="BJ153" s="3">
        <v>-4.2</v>
      </c>
      <c r="BK153" s="3">
        <v>0.1</v>
      </c>
      <c r="BL153" s="3">
        <v>4.5</v>
      </c>
      <c r="BM153" s="3">
        <v>-9.6</v>
      </c>
      <c r="BN153" s="3" t="s">
        <v>24</v>
      </c>
      <c r="BO153" s="3" t="s">
        <v>24</v>
      </c>
      <c r="BP153" s="3" t="s">
        <v>24</v>
      </c>
      <c r="BQ153" s="3" t="s">
        <v>24</v>
      </c>
      <c r="BR153" s="3" t="s">
        <v>24</v>
      </c>
      <c r="BS153" s="3" t="s">
        <v>24</v>
      </c>
      <c r="BT153" s="3" t="s">
        <v>24</v>
      </c>
      <c r="BU153" s="4"/>
    </row>
    <row r="154" spans="1:73" ht="17.25" x14ac:dyDescent="0.25">
      <c r="A154" s="1">
        <v>41760</v>
      </c>
      <c r="B154" s="107" t="s">
        <v>191</v>
      </c>
      <c r="C154" s="3">
        <v>101.5</v>
      </c>
      <c r="D154" s="3">
        <v>101.6</v>
      </c>
      <c r="E154" s="3">
        <v>101.5</v>
      </c>
      <c r="F154" s="3">
        <v>107.5</v>
      </c>
      <c r="G154" s="3">
        <v>98.3</v>
      </c>
      <c r="H154" s="3">
        <v>103.2</v>
      </c>
      <c r="I154" s="3">
        <v>95.2</v>
      </c>
      <c r="J154" s="3">
        <v>-3.3</v>
      </c>
      <c r="K154" s="3">
        <v>6.4</v>
      </c>
      <c r="L154" s="3">
        <v>-4.4000000000000004</v>
      </c>
      <c r="M154" s="3">
        <v>2.6</v>
      </c>
      <c r="N154" s="3">
        <v>-1.1000000000000001</v>
      </c>
      <c r="O154" s="3">
        <v>-1.9</v>
      </c>
      <c r="P154" s="3">
        <v>-10.8</v>
      </c>
      <c r="Q154" s="3">
        <v>-1.6</v>
      </c>
      <c r="R154" s="3">
        <v>4.4000000000000004</v>
      </c>
      <c r="S154" s="3">
        <v>-2.2999999999999998</v>
      </c>
      <c r="T154" s="3">
        <v>1</v>
      </c>
      <c r="U154" s="3">
        <v>-1.1000000000000001</v>
      </c>
      <c r="V154" s="3">
        <v>-1.2</v>
      </c>
      <c r="W154" s="3">
        <v>-3.8</v>
      </c>
      <c r="X154" s="3">
        <v>0.3</v>
      </c>
      <c r="Y154" s="3">
        <v>0.5</v>
      </c>
      <c r="Z154" s="3">
        <v>0.2</v>
      </c>
      <c r="AA154" s="3">
        <v>0.1</v>
      </c>
      <c r="AB154" s="3">
        <v>-1.1000000000000001</v>
      </c>
      <c r="AC154" s="3">
        <v>1.2</v>
      </c>
      <c r="AD154" s="3">
        <v>-1.5</v>
      </c>
      <c r="AE154" s="3" t="s">
        <v>24</v>
      </c>
      <c r="AF154" s="3" t="s">
        <v>24</v>
      </c>
      <c r="AG154" s="3" t="s">
        <v>24</v>
      </c>
      <c r="AH154" s="3" t="s">
        <v>24</v>
      </c>
      <c r="AI154" s="3" t="s">
        <v>24</v>
      </c>
      <c r="AJ154" s="3" t="s">
        <v>24</v>
      </c>
      <c r="AK154" s="3" t="s">
        <v>24</v>
      </c>
      <c r="AL154" s="3">
        <v>96.3</v>
      </c>
      <c r="AM154" s="3">
        <v>104</v>
      </c>
      <c r="AN154" s="3">
        <v>87.2</v>
      </c>
      <c r="AO154" s="3">
        <v>74.900000000000006</v>
      </c>
      <c r="AP154" s="3">
        <v>84.3</v>
      </c>
      <c r="AQ154" s="3">
        <v>111.6</v>
      </c>
      <c r="AR154" s="3">
        <v>81</v>
      </c>
      <c r="AS154" s="3">
        <v>0.3</v>
      </c>
      <c r="AT154" s="3">
        <v>5.9</v>
      </c>
      <c r="AU154" s="3">
        <v>-6.8</v>
      </c>
      <c r="AV154" s="3">
        <v>-6.1</v>
      </c>
      <c r="AW154" s="3">
        <v>-2.9</v>
      </c>
      <c r="AX154" s="3">
        <v>1</v>
      </c>
      <c r="AY154" s="3">
        <v>-16.600000000000001</v>
      </c>
      <c r="AZ154" s="3">
        <v>-3.3</v>
      </c>
      <c r="BA154" s="3">
        <v>-0.6</v>
      </c>
      <c r="BB154" s="3">
        <v>-6.4</v>
      </c>
      <c r="BC154" s="3">
        <v>-8.3000000000000007</v>
      </c>
      <c r="BD154" s="3">
        <v>-0.8</v>
      </c>
      <c r="BE154" s="3">
        <v>3.8</v>
      </c>
      <c r="BF154" s="3">
        <v>-17.3</v>
      </c>
      <c r="BG154" s="3">
        <v>-3.8</v>
      </c>
      <c r="BH154" s="3">
        <v>-4.0999999999999996</v>
      </c>
      <c r="BI154" s="3">
        <v>-3.5</v>
      </c>
      <c r="BJ154" s="3">
        <v>-3.9</v>
      </c>
      <c r="BK154" s="3">
        <v>-1</v>
      </c>
      <c r="BL154" s="3">
        <v>4.0999999999999996</v>
      </c>
      <c r="BM154" s="3">
        <v>-11</v>
      </c>
      <c r="BN154" s="3" t="s">
        <v>24</v>
      </c>
      <c r="BO154" s="3" t="s">
        <v>24</v>
      </c>
      <c r="BP154" s="3" t="s">
        <v>24</v>
      </c>
      <c r="BQ154" s="3" t="s">
        <v>24</v>
      </c>
      <c r="BR154" s="3" t="s">
        <v>24</v>
      </c>
      <c r="BS154" s="3" t="s">
        <v>24</v>
      </c>
      <c r="BT154" s="3" t="s">
        <v>24</v>
      </c>
      <c r="BU154" s="4"/>
    </row>
    <row r="155" spans="1:73" x14ac:dyDescent="0.25">
      <c r="A155" s="1">
        <v>41791</v>
      </c>
      <c r="B155" s="77" t="s">
        <v>156</v>
      </c>
      <c r="C155" s="3">
        <v>94.6</v>
      </c>
      <c r="D155" s="3">
        <v>99.9</v>
      </c>
      <c r="E155" s="3">
        <v>93.9</v>
      </c>
      <c r="F155" s="3">
        <v>107.2</v>
      </c>
      <c r="G155" s="3">
        <v>95.3</v>
      </c>
      <c r="H155" s="3">
        <v>94.4</v>
      </c>
      <c r="I155" s="3">
        <v>89.5</v>
      </c>
      <c r="J155" s="3">
        <v>-7</v>
      </c>
      <c r="K155" s="3">
        <v>2.9</v>
      </c>
      <c r="L155" s="3">
        <v>-8.1999999999999993</v>
      </c>
      <c r="M155" s="3">
        <v>8.1999999999999993</v>
      </c>
      <c r="N155" s="3">
        <v>-3.1</v>
      </c>
      <c r="O155" s="3">
        <v>-6.3</v>
      </c>
      <c r="P155" s="3">
        <v>-12.9</v>
      </c>
      <c r="Q155" s="3">
        <v>-2.6</v>
      </c>
      <c r="R155" s="3">
        <v>4.2</v>
      </c>
      <c r="S155" s="3">
        <v>-3.3</v>
      </c>
      <c r="T155" s="3">
        <v>2.4</v>
      </c>
      <c r="U155" s="3">
        <v>-1.4</v>
      </c>
      <c r="V155" s="3">
        <v>-2.1</v>
      </c>
      <c r="W155" s="3">
        <v>-5.3</v>
      </c>
      <c r="X155" s="3">
        <v>-0.6</v>
      </c>
      <c r="Y155" s="3">
        <v>1.1000000000000001</v>
      </c>
      <c r="Z155" s="3">
        <v>-0.8</v>
      </c>
      <c r="AA155" s="3">
        <v>0.6</v>
      </c>
      <c r="AB155" s="3">
        <v>-1.4</v>
      </c>
      <c r="AC155" s="3">
        <v>0.4</v>
      </c>
      <c r="AD155" s="3">
        <v>-2.8</v>
      </c>
      <c r="AE155" s="3">
        <f t="shared" ref="AE155:AJ155" si="314">(AVERAGE(C153:C155)/AVERAGE(C141:C143)-1)*100</f>
        <v>-5.285343709468215</v>
      </c>
      <c r="AF155" s="3">
        <f t="shared" si="314"/>
        <v>4.6963276836158308</v>
      </c>
      <c r="AG155" s="3">
        <f t="shared" si="314"/>
        <v>-6.4505776636713748</v>
      </c>
      <c r="AH155" s="3">
        <f t="shared" si="314"/>
        <v>2.59120354585749</v>
      </c>
      <c r="AI155" s="3">
        <f t="shared" si="314"/>
        <v>-1.9561551433389557</v>
      </c>
      <c r="AJ155" s="3">
        <f t="shared" si="314"/>
        <v>-4.9805950840879571</v>
      </c>
      <c r="AK155" s="3">
        <f t="shared" ref="AK155" si="315">(AVERAGE(I153:I155)/AVERAGE(I141:I143)-1)*100</f>
        <v>-10.054261091605488</v>
      </c>
      <c r="AL155" s="3">
        <v>97.6</v>
      </c>
      <c r="AM155" s="3">
        <v>103</v>
      </c>
      <c r="AN155" s="3">
        <v>91.3</v>
      </c>
      <c r="AO155" s="3">
        <v>73.900000000000006</v>
      </c>
      <c r="AP155" s="3">
        <v>100.7</v>
      </c>
      <c r="AQ155" s="3">
        <v>104.2</v>
      </c>
      <c r="AR155" s="3">
        <v>88.6</v>
      </c>
      <c r="AS155" s="3">
        <v>4</v>
      </c>
      <c r="AT155" s="3">
        <v>9</v>
      </c>
      <c r="AU155" s="3">
        <v>-2.1</v>
      </c>
      <c r="AV155" s="3">
        <v>-15.1</v>
      </c>
      <c r="AW155" s="3">
        <v>-1.1000000000000001</v>
      </c>
      <c r="AX155" s="3">
        <v>-3.5</v>
      </c>
      <c r="AY155" s="3">
        <v>10</v>
      </c>
      <c r="AZ155" s="3">
        <v>-2.1</v>
      </c>
      <c r="BA155" s="3">
        <v>1</v>
      </c>
      <c r="BB155" s="3">
        <v>-5.7</v>
      </c>
      <c r="BC155" s="3">
        <v>-9.4</v>
      </c>
      <c r="BD155" s="3">
        <v>-0.9</v>
      </c>
      <c r="BE155" s="3">
        <v>2.5</v>
      </c>
      <c r="BF155" s="3">
        <v>-13.5</v>
      </c>
      <c r="BG155" s="3">
        <v>-3</v>
      </c>
      <c r="BH155" s="3">
        <v>-2.9</v>
      </c>
      <c r="BI155" s="3">
        <v>-3.1</v>
      </c>
      <c r="BJ155" s="3">
        <v>-4.5999999999999996</v>
      </c>
      <c r="BK155" s="3">
        <v>-1.2</v>
      </c>
      <c r="BL155" s="3">
        <v>3.5</v>
      </c>
      <c r="BM155" s="3">
        <v>-8.6</v>
      </c>
      <c r="BN155" s="3">
        <f t="shared" ref="BN155" si="316">(AVERAGE(AL153:AL155)/AVERAGE(AL141:AL143)-1)*100</f>
        <v>0.69930069930070893</v>
      </c>
      <c r="BO155" s="3">
        <f t="shared" ref="BO155" si="317">(AVERAGE(AM153:AM155)/AVERAGE(AM141:AM143)-1)*100</f>
        <v>4.6664362253715952</v>
      </c>
      <c r="BP155" s="3">
        <f t="shared" ref="BP155" si="318">(AVERAGE(AN153:AN155)/AVERAGE(AN141:AN143)-1)*100</f>
        <v>-4.1120170152428308</v>
      </c>
      <c r="BQ155" s="3">
        <f t="shared" ref="BQ155" si="319">(AVERAGE(AO153:AO155)/AVERAGE(AO141:AO143)-1)*100</f>
        <v>-9.7599999999999909</v>
      </c>
      <c r="BR155" s="3">
        <f t="shared" ref="BR155:BS155" si="320">(AVERAGE(AP153:AP155)/AVERAGE(AP141:AP143)-1)*100</f>
        <v>-1.7574086836664504</v>
      </c>
      <c r="BS155" s="3">
        <f t="shared" si="320"/>
        <v>-0.40285094515030151</v>
      </c>
      <c r="BT155" s="3">
        <f>(AVERAGE(AR153:AR155)/AVERAGE(AR150:AR152)-1)*100</f>
        <v>9.4772630684232908</v>
      </c>
      <c r="BU155" s="4"/>
    </row>
    <row r="156" spans="1:73" x14ac:dyDescent="0.25">
      <c r="A156" s="1">
        <v>41821</v>
      </c>
      <c r="B156" s="77"/>
      <c r="C156" s="3">
        <v>104</v>
      </c>
      <c r="D156" s="3">
        <v>106.4</v>
      </c>
      <c r="E156" s="3">
        <v>103.7</v>
      </c>
      <c r="F156" s="3">
        <v>116.2</v>
      </c>
      <c r="G156" s="3">
        <v>101.7</v>
      </c>
      <c r="H156" s="3">
        <v>102.1</v>
      </c>
      <c r="I156" s="3">
        <v>92.7</v>
      </c>
      <c r="J156" s="3">
        <v>-3.8</v>
      </c>
      <c r="K156" s="3">
        <v>5.8</v>
      </c>
      <c r="L156" s="3">
        <v>-4.9000000000000004</v>
      </c>
      <c r="M156" s="3">
        <v>-0.9</v>
      </c>
      <c r="N156" s="3">
        <v>1</v>
      </c>
      <c r="O156" s="3">
        <v>-4.3</v>
      </c>
      <c r="P156" s="3">
        <v>-9.1999999999999993</v>
      </c>
      <c r="Q156" s="3">
        <v>-2.7</v>
      </c>
      <c r="R156" s="3">
        <v>4.4000000000000004</v>
      </c>
      <c r="S156" s="3">
        <v>-3.6</v>
      </c>
      <c r="T156" s="3">
        <v>1.8</v>
      </c>
      <c r="U156" s="3">
        <v>-1.1000000000000001</v>
      </c>
      <c r="V156" s="3">
        <v>-2.4</v>
      </c>
      <c r="W156" s="3">
        <v>-5.9</v>
      </c>
      <c r="X156" s="3">
        <v>-1.2</v>
      </c>
      <c r="Y156" s="3">
        <v>1.9</v>
      </c>
      <c r="Z156" s="3">
        <v>-1.6</v>
      </c>
      <c r="AA156" s="3">
        <v>0.4</v>
      </c>
      <c r="AB156" s="3">
        <v>-1.2</v>
      </c>
      <c r="AC156" s="3">
        <v>-0.3</v>
      </c>
      <c r="AD156" s="3">
        <v>-3.5</v>
      </c>
      <c r="AE156" s="3" t="s">
        <v>24</v>
      </c>
      <c r="AF156" s="3" t="s">
        <v>24</v>
      </c>
      <c r="AG156" s="3" t="s">
        <v>24</v>
      </c>
      <c r="AH156" s="3" t="s">
        <v>24</v>
      </c>
      <c r="AI156" s="3" t="s">
        <v>24</v>
      </c>
      <c r="AJ156" s="3" t="s">
        <v>24</v>
      </c>
      <c r="AK156" s="3" t="s">
        <v>24</v>
      </c>
      <c r="AL156" s="3">
        <v>107.4</v>
      </c>
      <c r="AM156" s="3">
        <v>111.5</v>
      </c>
      <c r="AN156" s="3">
        <v>102.5</v>
      </c>
      <c r="AO156" s="3">
        <v>95.9</v>
      </c>
      <c r="AP156" s="3">
        <v>105</v>
      </c>
      <c r="AQ156" s="3">
        <v>114.4</v>
      </c>
      <c r="AR156" s="3">
        <v>97</v>
      </c>
      <c r="AS156" s="3">
        <v>10.8</v>
      </c>
      <c r="AT156" s="3">
        <v>17.5</v>
      </c>
      <c r="AU156" s="3">
        <v>3.1</v>
      </c>
      <c r="AV156" s="3">
        <v>-2.2999999999999998</v>
      </c>
      <c r="AW156" s="3">
        <v>-1</v>
      </c>
      <c r="AX156" s="3">
        <v>3.5</v>
      </c>
      <c r="AY156" s="3">
        <v>11.8</v>
      </c>
      <c r="AZ156" s="3">
        <v>-0.2</v>
      </c>
      <c r="BA156" s="3">
        <v>3.4</v>
      </c>
      <c r="BB156" s="3">
        <v>-4.4000000000000004</v>
      </c>
      <c r="BC156" s="3">
        <v>-8.3000000000000007</v>
      </c>
      <c r="BD156" s="3">
        <v>-0.9</v>
      </c>
      <c r="BE156" s="3">
        <v>2.7</v>
      </c>
      <c r="BF156" s="3">
        <v>-10.1</v>
      </c>
      <c r="BG156" s="3">
        <v>-1.4</v>
      </c>
      <c r="BH156" s="3">
        <v>-0.7</v>
      </c>
      <c r="BI156" s="3">
        <v>-2.2000000000000002</v>
      </c>
      <c r="BJ156" s="3">
        <v>-4.0999999999999996</v>
      </c>
      <c r="BK156" s="3">
        <v>-1.2</v>
      </c>
      <c r="BL156" s="3">
        <v>3.7</v>
      </c>
      <c r="BM156" s="3">
        <v>-6.3</v>
      </c>
      <c r="BN156" s="3" t="s">
        <v>24</v>
      </c>
      <c r="BO156" s="3" t="s">
        <v>24</v>
      </c>
      <c r="BP156" s="3" t="s">
        <v>24</v>
      </c>
      <c r="BQ156" s="3" t="s">
        <v>24</v>
      </c>
      <c r="BR156" s="3" t="s">
        <v>24</v>
      </c>
      <c r="BS156" s="3" t="s">
        <v>24</v>
      </c>
      <c r="BT156" s="3" t="s">
        <v>24</v>
      </c>
      <c r="BU156" s="4"/>
    </row>
    <row r="157" spans="1:73" x14ac:dyDescent="0.25">
      <c r="A157" s="1">
        <v>41852</v>
      </c>
      <c r="B157" s="77"/>
      <c r="C157" s="3">
        <v>106</v>
      </c>
      <c r="D157" s="3">
        <v>109.6</v>
      </c>
      <c r="E157" s="3">
        <v>105.6</v>
      </c>
      <c r="F157" s="3">
        <v>121.7</v>
      </c>
      <c r="G157" s="3">
        <v>101.8</v>
      </c>
      <c r="H157" s="3">
        <v>104.6</v>
      </c>
      <c r="I157" s="3">
        <v>92.5</v>
      </c>
      <c r="J157" s="3">
        <v>-5.4</v>
      </c>
      <c r="K157" s="3">
        <v>7.6</v>
      </c>
      <c r="L157" s="3">
        <v>-6.8</v>
      </c>
      <c r="M157" s="3">
        <v>-4</v>
      </c>
      <c r="N157" s="3">
        <v>1.2</v>
      </c>
      <c r="O157" s="3">
        <v>-3.4</v>
      </c>
      <c r="P157" s="3">
        <v>-11.2</v>
      </c>
      <c r="Q157" s="3">
        <v>-3.1</v>
      </c>
      <c r="R157" s="3">
        <v>4.9000000000000004</v>
      </c>
      <c r="S157" s="3">
        <v>-4</v>
      </c>
      <c r="T157" s="3">
        <v>0.8</v>
      </c>
      <c r="U157" s="3">
        <v>-0.8</v>
      </c>
      <c r="V157" s="3">
        <v>-2.5</v>
      </c>
      <c r="W157" s="3">
        <v>-6.6</v>
      </c>
      <c r="X157" s="3">
        <v>-1.8</v>
      </c>
      <c r="Y157" s="3">
        <v>2.7</v>
      </c>
      <c r="Z157" s="3">
        <v>-2.2999999999999998</v>
      </c>
      <c r="AA157" s="3">
        <v>0</v>
      </c>
      <c r="AB157" s="3">
        <v>-0.9</v>
      </c>
      <c r="AC157" s="3">
        <v>-0.7</v>
      </c>
      <c r="AD157" s="3">
        <v>-4.5</v>
      </c>
      <c r="AE157" s="3" t="s">
        <v>24</v>
      </c>
      <c r="AF157" s="3" t="s">
        <v>24</v>
      </c>
      <c r="AG157" s="3" t="s">
        <v>24</v>
      </c>
      <c r="AH157" s="3" t="s">
        <v>24</v>
      </c>
      <c r="AI157" s="3" t="s">
        <v>24</v>
      </c>
      <c r="AJ157" s="3" t="s">
        <v>24</v>
      </c>
      <c r="AK157" s="3" t="s">
        <v>24</v>
      </c>
      <c r="AL157" s="3">
        <v>112.2</v>
      </c>
      <c r="AM157" s="3">
        <v>119.1</v>
      </c>
      <c r="AN157" s="3">
        <v>104.1</v>
      </c>
      <c r="AO157" s="3">
        <v>95.2</v>
      </c>
      <c r="AP157" s="3">
        <v>104.7</v>
      </c>
      <c r="AQ157" s="3">
        <v>112.4</v>
      </c>
      <c r="AR157" s="3">
        <v>104.6</v>
      </c>
      <c r="AS157" s="3">
        <v>13.7</v>
      </c>
      <c r="AT157" s="3">
        <v>25.4</v>
      </c>
      <c r="AU157" s="3">
        <v>0.9</v>
      </c>
      <c r="AV157" s="3">
        <v>-6.3</v>
      </c>
      <c r="AW157" s="3">
        <v>2.6</v>
      </c>
      <c r="AX157" s="3">
        <v>-2.8</v>
      </c>
      <c r="AY157" s="3">
        <v>9.3000000000000007</v>
      </c>
      <c r="AZ157" s="3">
        <v>1.6</v>
      </c>
      <c r="BA157" s="3">
        <v>6.2</v>
      </c>
      <c r="BB157" s="3">
        <v>-3.7</v>
      </c>
      <c r="BC157" s="3">
        <v>-8</v>
      </c>
      <c r="BD157" s="3">
        <v>-0.4</v>
      </c>
      <c r="BE157" s="3">
        <v>1.9</v>
      </c>
      <c r="BF157" s="3">
        <v>-7.7</v>
      </c>
      <c r="BG157" s="3">
        <v>0.3</v>
      </c>
      <c r="BH157" s="3">
        <v>2.2999999999999998</v>
      </c>
      <c r="BI157" s="3">
        <v>-2</v>
      </c>
      <c r="BJ157" s="3">
        <v>-4.0999999999999996</v>
      </c>
      <c r="BK157" s="3">
        <v>-0.6</v>
      </c>
      <c r="BL157" s="3">
        <v>2.8</v>
      </c>
      <c r="BM157" s="3">
        <v>-5.0999999999999996</v>
      </c>
      <c r="BN157" s="3" t="s">
        <v>24</v>
      </c>
      <c r="BO157" s="3" t="s">
        <v>24</v>
      </c>
      <c r="BP157" s="3" t="s">
        <v>24</v>
      </c>
      <c r="BQ157" s="3" t="s">
        <v>24</v>
      </c>
      <c r="BR157" s="3" t="s">
        <v>24</v>
      </c>
      <c r="BS157" s="3" t="s">
        <v>24</v>
      </c>
      <c r="BT157" s="3" t="s">
        <v>24</v>
      </c>
      <c r="BU157" s="4"/>
    </row>
    <row r="158" spans="1:73" x14ac:dyDescent="0.25">
      <c r="A158" s="1">
        <v>41883</v>
      </c>
      <c r="B158" s="77" t="s">
        <v>156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>
        <f t="shared" ref="AE158:AJ158" si="321">(AVERAGE(C156:C158)/AVERAGE(C144:C146)-1)*100</f>
        <v>-3.7580201649862532</v>
      </c>
      <c r="AF158" s="3">
        <f t="shared" si="321"/>
        <v>8.1081081081081141</v>
      </c>
      <c r="AG158" s="3">
        <f t="shared" si="321"/>
        <v>-5.0937122128174028</v>
      </c>
      <c r="AH158" s="3">
        <f t="shared" si="321"/>
        <v>-1.6671259300082508</v>
      </c>
      <c r="AI158" s="3">
        <f t="shared" si="321"/>
        <v>1.580698835274541</v>
      </c>
      <c r="AJ158" s="3">
        <f t="shared" si="321"/>
        <v>-2.5306507387614086</v>
      </c>
      <c r="AK158" s="3">
        <f t="shared" ref="AK158" si="322">(AVERAGE(I156:I158)/AVERAGE(I144:I146)-1)*100</f>
        <v>-9.5114006514657952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>
        <f t="shared" ref="BN158" si="323">(AVERAGE(AL156:AL158)/AVERAGE(AL144:AL146)-1)*100</f>
        <v>13.939813213420971</v>
      </c>
      <c r="BO158" s="3">
        <f t="shared" ref="BO158" si="324">(AVERAGE(AM156:AM158)/AVERAGE(AM144:AM146)-1)*100</f>
        <v>25.690406976744164</v>
      </c>
      <c r="BP158" s="3">
        <f t="shared" ref="BP158" si="325">(AVERAGE(AN156:AN158)/AVERAGE(AN144:AN146)-1)*100</f>
        <v>1.4402618657937794</v>
      </c>
      <c r="BQ158" s="3">
        <f t="shared" ref="BQ158" si="326">(AVERAGE(AO156:AO158)/AVERAGE(AO144:AO146)-1)*100</f>
        <v>-6.5982404692081946</v>
      </c>
      <c r="BR158" s="3">
        <f t="shared" ref="BR158:BS158" si="327">(AVERAGE(AP156:AP158)/AVERAGE(AP144:AP146)-1)*100</f>
        <v>1.895043731778423</v>
      </c>
      <c r="BS158" s="3">
        <f t="shared" si="327"/>
        <v>1.7953321364452268</v>
      </c>
      <c r="BT158" s="3">
        <f>(AVERAGE(AR156:AR158)/AVERAGE(AR153:AR155)-1)*100</f>
        <v>17.391304347826075</v>
      </c>
      <c r="BU158" s="4"/>
    </row>
    <row r="159" spans="1:73" x14ac:dyDescent="0.25">
      <c r="A159" s="1">
        <v>41913</v>
      </c>
      <c r="B159" s="7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 t="s">
        <v>24</v>
      </c>
      <c r="AF159" s="3" t="s">
        <v>24</v>
      </c>
      <c r="AG159" s="3" t="s">
        <v>24</v>
      </c>
      <c r="AH159" s="3" t="s">
        <v>24</v>
      </c>
      <c r="AI159" s="3" t="s">
        <v>24</v>
      </c>
      <c r="AJ159" s="3" t="s">
        <v>24</v>
      </c>
      <c r="AK159" s="3" t="s">
        <v>24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 t="s">
        <v>24</v>
      </c>
      <c r="BO159" s="3" t="s">
        <v>24</v>
      </c>
      <c r="BP159" s="3" t="s">
        <v>24</v>
      </c>
      <c r="BQ159" s="3" t="s">
        <v>24</v>
      </c>
      <c r="BR159" s="3" t="s">
        <v>24</v>
      </c>
      <c r="BS159" s="3" t="s">
        <v>24</v>
      </c>
      <c r="BT159" s="3" t="s">
        <v>24</v>
      </c>
      <c r="BU159" s="4"/>
    </row>
    <row r="160" spans="1:73" x14ac:dyDescent="0.25">
      <c r="A160" s="1">
        <v>41944</v>
      </c>
      <c r="B160" s="7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 t="s">
        <v>24</v>
      </c>
      <c r="AF160" s="3" t="s">
        <v>24</v>
      </c>
      <c r="AG160" s="3" t="s">
        <v>24</v>
      </c>
      <c r="AH160" s="3" t="s">
        <v>24</v>
      </c>
      <c r="AI160" s="3" t="s">
        <v>24</v>
      </c>
      <c r="AJ160" s="3" t="s">
        <v>24</v>
      </c>
      <c r="AK160" s="3" t="s">
        <v>24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 t="s">
        <v>24</v>
      </c>
      <c r="BO160" s="3" t="s">
        <v>24</v>
      </c>
      <c r="BP160" s="3" t="s">
        <v>24</v>
      </c>
      <c r="BQ160" s="3" t="s">
        <v>24</v>
      </c>
      <c r="BR160" s="3" t="s">
        <v>24</v>
      </c>
      <c r="BS160" s="3" t="s">
        <v>24</v>
      </c>
      <c r="BT160" s="3" t="s">
        <v>24</v>
      </c>
      <c r="BU160" s="4"/>
    </row>
    <row r="161" spans="1:73" x14ac:dyDescent="0.25">
      <c r="A161" s="1">
        <v>41974</v>
      </c>
      <c r="B161" s="77" t="s">
        <v>156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 t="e">
        <f t="shared" ref="AE161:AJ161" si="328">(AVERAGE(C159:C161)/AVERAGE(C147:C149)-1)*100</f>
        <v>#DIV/0!</v>
      </c>
      <c r="AF161" s="3" t="e">
        <f t="shared" si="328"/>
        <v>#DIV/0!</v>
      </c>
      <c r="AG161" s="3" t="e">
        <f t="shared" si="328"/>
        <v>#DIV/0!</v>
      </c>
      <c r="AH161" s="3" t="e">
        <f t="shared" si="328"/>
        <v>#DIV/0!</v>
      </c>
      <c r="AI161" s="3" t="e">
        <f t="shared" si="328"/>
        <v>#DIV/0!</v>
      </c>
      <c r="AJ161" s="3" t="e">
        <f t="shared" si="328"/>
        <v>#DIV/0!</v>
      </c>
      <c r="AK161" s="3" t="e">
        <f t="shared" ref="AK161" si="329">(AVERAGE(I159:I161)/AVERAGE(I147:I149)-1)*100</f>
        <v>#DIV/0!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 t="e">
        <f t="shared" ref="BN161" si="330">(AVERAGE(AL159:AL161)/AVERAGE(AL147:AL149)-1)*100</f>
        <v>#DIV/0!</v>
      </c>
      <c r="BO161" s="3" t="e">
        <f t="shared" ref="BO161" si="331">(AVERAGE(AM159:AM161)/AVERAGE(AM147:AM149)-1)*100</f>
        <v>#DIV/0!</v>
      </c>
      <c r="BP161" s="3" t="e">
        <f t="shared" ref="BP161" si="332">(AVERAGE(AN159:AN161)/AVERAGE(AN147:AN149)-1)*100</f>
        <v>#DIV/0!</v>
      </c>
      <c r="BQ161" s="3" t="e">
        <f t="shared" ref="BQ161" si="333">(AVERAGE(AO159:AO161)/AVERAGE(AO147:AO149)-1)*100</f>
        <v>#DIV/0!</v>
      </c>
      <c r="BR161" s="3" t="e">
        <f t="shared" ref="BR161:BS161" si="334">(AVERAGE(AP159:AP161)/AVERAGE(AP147:AP149)-1)*100</f>
        <v>#DIV/0!</v>
      </c>
      <c r="BS161" s="3" t="e">
        <f t="shared" si="334"/>
        <v>#DIV/0!</v>
      </c>
      <c r="BT161" s="3" t="e">
        <f>(AVERAGE(AR159:AR161)/AVERAGE(AR156:AR158)-1)*100</f>
        <v>#DIV/0!</v>
      </c>
      <c r="BU161" s="4"/>
    </row>
    <row r="162" spans="1:73" x14ac:dyDescent="0.25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</row>
    <row r="163" spans="1:73" x14ac:dyDescent="0.25">
      <c r="C163" s="3"/>
      <c r="D163" s="3"/>
      <c r="E163" s="3">
        <v>41974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</row>
    <row r="164" spans="1:73" x14ac:dyDescent="0.25">
      <c r="E164" s="1">
        <v>41944</v>
      </c>
    </row>
    <row r="165" spans="1:73" x14ac:dyDescent="0.25">
      <c r="E165" s="1">
        <v>41913</v>
      </c>
    </row>
    <row r="166" spans="1:73" x14ac:dyDescent="0.25">
      <c r="E166" s="1">
        <v>41883</v>
      </c>
    </row>
    <row r="167" spans="1:73" x14ac:dyDescent="0.25">
      <c r="E167" s="1">
        <v>41852</v>
      </c>
    </row>
    <row r="168" spans="1:73" x14ac:dyDescent="0.25">
      <c r="E168" s="1">
        <v>41821</v>
      </c>
    </row>
    <row r="169" spans="1:73" x14ac:dyDescent="0.25">
      <c r="E169" s="1">
        <v>41791</v>
      </c>
    </row>
    <row r="170" spans="1:73" x14ac:dyDescent="0.25">
      <c r="E170" s="1">
        <v>41760</v>
      </c>
    </row>
    <row r="171" spans="1:73" x14ac:dyDescent="0.25">
      <c r="E171" s="1">
        <v>41730</v>
      </c>
    </row>
    <row r="172" spans="1:73" x14ac:dyDescent="0.25">
      <c r="E172" s="1">
        <v>41699</v>
      </c>
    </row>
    <row r="173" spans="1:73" x14ac:dyDescent="0.25">
      <c r="E173" s="1">
        <v>41671</v>
      </c>
    </row>
    <row r="174" spans="1:73" x14ac:dyDescent="0.25">
      <c r="E174" s="1">
        <v>41640</v>
      </c>
    </row>
    <row r="175" spans="1:73" x14ac:dyDescent="0.25">
      <c r="E175" s="1">
        <v>41609</v>
      </c>
    </row>
    <row r="176" spans="1:73" x14ac:dyDescent="0.25">
      <c r="E176" s="1">
        <v>41579</v>
      </c>
    </row>
    <row r="177" spans="5:5" x14ac:dyDescent="0.25">
      <c r="E177" s="1">
        <v>41548</v>
      </c>
    </row>
    <row r="178" spans="5:5" x14ac:dyDescent="0.25">
      <c r="E178" s="1">
        <v>41518</v>
      </c>
    </row>
    <row r="179" spans="5:5" x14ac:dyDescent="0.25">
      <c r="E179" s="1">
        <v>41487</v>
      </c>
    </row>
    <row r="180" spans="5:5" x14ac:dyDescent="0.25">
      <c r="E180" s="1">
        <v>41456</v>
      </c>
    </row>
    <row r="181" spans="5:5" x14ac:dyDescent="0.25">
      <c r="E181" s="1">
        <v>41426</v>
      </c>
    </row>
    <row r="182" spans="5:5" x14ac:dyDescent="0.25">
      <c r="E182" s="1">
        <v>41395</v>
      </c>
    </row>
    <row r="183" spans="5:5" x14ac:dyDescent="0.25">
      <c r="E183" s="1">
        <v>41365</v>
      </c>
    </row>
    <row r="184" spans="5:5" x14ac:dyDescent="0.25">
      <c r="E184" s="1">
        <v>41334</v>
      </c>
    </row>
    <row r="185" spans="5:5" x14ac:dyDescent="0.25">
      <c r="E185" s="1">
        <v>41306</v>
      </c>
    </row>
    <row r="186" spans="5:5" x14ac:dyDescent="0.25">
      <c r="E186" s="1">
        <v>41275</v>
      </c>
    </row>
    <row r="187" spans="5:5" x14ac:dyDescent="0.25">
      <c r="E187" s="1">
        <v>41244</v>
      </c>
    </row>
    <row r="188" spans="5:5" x14ac:dyDescent="0.25">
      <c r="E188" s="1">
        <v>41214</v>
      </c>
    </row>
    <row r="189" spans="5:5" x14ac:dyDescent="0.25">
      <c r="E189" s="1">
        <v>41183</v>
      </c>
    </row>
    <row r="190" spans="5:5" x14ac:dyDescent="0.25">
      <c r="E190" s="1">
        <v>41153</v>
      </c>
    </row>
    <row r="191" spans="5:5" x14ac:dyDescent="0.25">
      <c r="E191" s="1">
        <v>41122</v>
      </c>
    </row>
    <row r="192" spans="5:5" x14ac:dyDescent="0.25">
      <c r="E192" s="1">
        <v>41091</v>
      </c>
    </row>
    <row r="193" spans="5:5" x14ac:dyDescent="0.25">
      <c r="E193" s="1">
        <v>41061</v>
      </c>
    </row>
    <row r="194" spans="5:5" x14ac:dyDescent="0.25">
      <c r="E194" s="1">
        <v>41030</v>
      </c>
    </row>
    <row r="195" spans="5:5" x14ac:dyDescent="0.25">
      <c r="E195" s="1">
        <v>41000</v>
      </c>
    </row>
    <row r="196" spans="5:5" x14ac:dyDescent="0.25">
      <c r="E196" s="1">
        <v>40969</v>
      </c>
    </row>
    <row r="197" spans="5:5" x14ac:dyDescent="0.25">
      <c r="E197" s="1">
        <v>40940</v>
      </c>
    </row>
    <row r="198" spans="5:5" x14ac:dyDescent="0.25">
      <c r="E198" s="1">
        <v>40909</v>
      </c>
    </row>
    <row r="199" spans="5:5" x14ac:dyDescent="0.25">
      <c r="E199" s="1">
        <v>40878</v>
      </c>
    </row>
    <row r="200" spans="5:5" x14ac:dyDescent="0.25">
      <c r="E200" s="1">
        <v>40848</v>
      </c>
    </row>
    <row r="201" spans="5:5" x14ac:dyDescent="0.25">
      <c r="E201" s="1">
        <v>40817</v>
      </c>
    </row>
    <row r="202" spans="5:5" x14ac:dyDescent="0.25">
      <c r="E202" s="1">
        <v>40787</v>
      </c>
    </row>
    <row r="203" spans="5:5" x14ac:dyDescent="0.25">
      <c r="E203" s="1">
        <v>40756</v>
      </c>
    </row>
    <row r="204" spans="5:5" x14ac:dyDescent="0.25">
      <c r="E204" s="1">
        <v>40725</v>
      </c>
    </row>
    <row r="205" spans="5:5" x14ac:dyDescent="0.25">
      <c r="E205" s="1">
        <v>40695</v>
      </c>
    </row>
    <row r="206" spans="5:5" x14ac:dyDescent="0.25">
      <c r="E206" s="1">
        <v>40664</v>
      </c>
    </row>
    <row r="207" spans="5:5" x14ac:dyDescent="0.25">
      <c r="E207" s="1">
        <v>40634</v>
      </c>
    </row>
    <row r="208" spans="5:5" x14ac:dyDescent="0.25">
      <c r="E208" s="1">
        <v>40603</v>
      </c>
    </row>
    <row r="209" spans="5:5" x14ac:dyDescent="0.25">
      <c r="E209" s="1">
        <v>40575</v>
      </c>
    </row>
    <row r="210" spans="5:5" x14ac:dyDescent="0.25">
      <c r="E210" s="1">
        <v>40544</v>
      </c>
    </row>
    <row r="211" spans="5:5" x14ac:dyDescent="0.25">
      <c r="E211" s="1">
        <v>40513</v>
      </c>
    </row>
    <row r="212" spans="5:5" x14ac:dyDescent="0.25">
      <c r="E212" s="1">
        <v>40483</v>
      </c>
    </row>
    <row r="213" spans="5:5" x14ac:dyDescent="0.25">
      <c r="E213" s="1">
        <v>40452</v>
      </c>
    </row>
    <row r="214" spans="5:5" x14ac:dyDescent="0.25">
      <c r="E214" s="1">
        <v>40422</v>
      </c>
    </row>
    <row r="215" spans="5:5" x14ac:dyDescent="0.25">
      <c r="E215" s="1">
        <v>40391</v>
      </c>
    </row>
    <row r="216" spans="5:5" x14ac:dyDescent="0.25">
      <c r="E216" s="1">
        <v>40360</v>
      </c>
    </row>
    <row r="217" spans="5:5" x14ac:dyDescent="0.25">
      <c r="E217" s="1">
        <v>40330</v>
      </c>
    </row>
    <row r="218" spans="5:5" x14ac:dyDescent="0.25">
      <c r="E218" s="1">
        <v>40299</v>
      </c>
    </row>
    <row r="219" spans="5:5" x14ac:dyDescent="0.25">
      <c r="E219" s="1">
        <v>40269</v>
      </c>
    </row>
    <row r="220" spans="5:5" x14ac:dyDescent="0.25">
      <c r="E220" s="1">
        <v>40238</v>
      </c>
    </row>
    <row r="221" spans="5:5" x14ac:dyDescent="0.25">
      <c r="E221" s="1">
        <v>40210</v>
      </c>
    </row>
    <row r="222" spans="5:5" x14ac:dyDescent="0.25">
      <c r="E222" s="1">
        <v>40179</v>
      </c>
    </row>
    <row r="223" spans="5:5" x14ac:dyDescent="0.25">
      <c r="E223" s="1">
        <v>40148</v>
      </c>
    </row>
    <row r="224" spans="5:5" x14ac:dyDescent="0.25">
      <c r="E224" s="1">
        <v>40118</v>
      </c>
    </row>
    <row r="225" spans="5:5" x14ac:dyDescent="0.25">
      <c r="E225" s="1">
        <v>40087</v>
      </c>
    </row>
    <row r="226" spans="5:5" x14ac:dyDescent="0.25">
      <c r="E226" s="1">
        <v>40057</v>
      </c>
    </row>
    <row r="227" spans="5:5" x14ac:dyDescent="0.25">
      <c r="E227" s="1">
        <v>40026</v>
      </c>
    </row>
    <row r="228" spans="5:5" x14ac:dyDescent="0.25">
      <c r="E228" s="1">
        <v>39995</v>
      </c>
    </row>
    <row r="229" spans="5:5" x14ac:dyDescent="0.25">
      <c r="E229" s="1">
        <v>39965</v>
      </c>
    </row>
    <row r="230" spans="5:5" x14ac:dyDescent="0.25">
      <c r="E230" s="1">
        <v>39934</v>
      </c>
    </row>
    <row r="231" spans="5:5" x14ac:dyDescent="0.25">
      <c r="E231" s="1">
        <v>39904</v>
      </c>
    </row>
    <row r="232" spans="5:5" x14ac:dyDescent="0.25">
      <c r="E232" s="1">
        <v>39873</v>
      </c>
    </row>
    <row r="233" spans="5:5" x14ac:dyDescent="0.25">
      <c r="E233" s="1">
        <v>39845</v>
      </c>
    </row>
    <row r="234" spans="5:5" x14ac:dyDescent="0.25">
      <c r="E234" s="1">
        <v>39814</v>
      </c>
    </row>
    <row r="235" spans="5:5" x14ac:dyDescent="0.25">
      <c r="E235" s="1">
        <v>39783</v>
      </c>
    </row>
    <row r="236" spans="5:5" x14ac:dyDescent="0.25">
      <c r="E236" s="1">
        <v>39753</v>
      </c>
    </row>
    <row r="237" spans="5:5" x14ac:dyDescent="0.25">
      <c r="E237" s="1">
        <v>39722</v>
      </c>
    </row>
    <row r="238" spans="5:5" x14ac:dyDescent="0.25">
      <c r="E238" s="1">
        <v>39692</v>
      </c>
    </row>
    <row r="239" spans="5:5" x14ac:dyDescent="0.25">
      <c r="E239" s="1">
        <v>39661</v>
      </c>
    </row>
    <row r="240" spans="5:5" x14ac:dyDescent="0.25">
      <c r="E240" s="1">
        <v>39630</v>
      </c>
    </row>
    <row r="241" spans="5:5" x14ac:dyDescent="0.25">
      <c r="E241" s="1">
        <v>39600</v>
      </c>
    </row>
    <row r="242" spans="5:5" x14ac:dyDescent="0.25">
      <c r="E242" s="1">
        <v>39569</v>
      </c>
    </row>
    <row r="243" spans="5:5" x14ac:dyDescent="0.25">
      <c r="E243" s="1">
        <v>39539</v>
      </c>
    </row>
    <row r="244" spans="5:5" x14ac:dyDescent="0.25">
      <c r="E244" s="1">
        <v>39508</v>
      </c>
    </row>
    <row r="245" spans="5:5" x14ac:dyDescent="0.25">
      <c r="E245" s="1">
        <v>39479</v>
      </c>
    </row>
    <row r="246" spans="5:5" x14ac:dyDescent="0.25">
      <c r="E246" s="1">
        <v>39448</v>
      </c>
    </row>
    <row r="247" spans="5:5" x14ac:dyDescent="0.25">
      <c r="E247" s="1">
        <v>39417</v>
      </c>
    </row>
    <row r="248" spans="5:5" x14ac:dyDescent="0.25">
      <c r="E248" s="1">
        <v>39387</v>
      </c>
    </row>
    <row r="249" spans="5:5" x14ac:dyDescent="0.25">
      <c r="E249" s="1">
        <v>39356</v>
      </c>
    </row>
    <row r="250" spans="5:5" x14ac:dyDescent="0.25">
      <c r="E250" s="1">
        <v>39326</v>
      </c>
    </row>
    <row r="251" spans="5:5" x14ac:dyDescent="0.25">
      <c r="E251" s="1">
        <v>39295</v>
      </c>
    </row>
    <row r="252" spans="5:5" x14ac:dyDescent="0.25">
      <c r="E252" s="1">
        <v>39264</v>
      </c>
    </row>
    <row r="253" spans="5:5" x14ac:dyDescent="0.25">
      <c r="E253" s="1">
        <v>39234</v>
      </c>
    </row>
    <row r="254" spans="5:5" x14ac:dyDescent="0.25">
      <c r="E254" s="1">
        <v>39203</v>
      </c>
    </row>
    <row r="255" spans="5:5" x14ac:dyDescent="0.25">
      <c r="E255" s="1">
        <v>39173</v>
      </c>
    </row>
    <row r="256" spans="5:5" x14ac:dyDescent="0.25">
      <c r="E256" s="1">
        <v>39142</v>
      </c>
    </row>
    <row r="257" spans="5:5" x14ac:dyDescent="0.25">
      <c r="E257" s="1">
        <v>39114</v>
      </c>
    </row>
    <row r="258" spans="5:5" x14ac:dyDescent="0.25">
      <c r="E258" s="1">
        <v>39083</v>
      </c>
    </row>
    <row r="259" spans="5:5" x14ac:dyDescent="0.25">
      <c r="E259" s="1">
        <v>39052</v>
      </c>
    </row>
    <row r="260" spans="5:5" x14ac:dyDescent="0.25">
      <c r="E260" s="1">
        <v>39022</v>
      </c>
    </row>
    <row r="261" spans="5:5" x14ac:dyDescent="0.25">
      <c r="E261" s="1">
        <v>38991</v>
      </c>
    </row>
    <row r="262" spans="5:5" x14ac:dyDescent="0.25">
      <c r="E262" s="1">
        <v>38961</v>
      </c>
    </row>
    <row r="263" spans="5:5" x14ac:dyDescent="0.25">
      <c r="E263" s="1">
        <v>38930</v>
      </c>
    </row>
    <row r="264" spans="5:5" x14ac:dyDescent="0.25">
      <c r="E264" s="1">
        <v>38899</v>
      </c>
    </row>
    <row r="265" spans="5:5" x14ac:dyDescent="0.25">
      <c r="E265" s="1">
        <v>38869</v>
      </c>
    </row>
    <row r="266" spans="5:5" x14ac:dyDescent="0.25">
      <c r="E266" s="1">
        <v>38838</v>
      </c>
    </row>
    <row r="267" spans="5:5" x14ac:dyDescent="0.25">
      <c r="E267" s="1">
        <v>38808</v>
      </c>
    </row>
    <row r="268" spans="5:5" x14ac:dyDescent="0.25">
      <c r="E268" s="1">
        <v>38777</v>
      </c>
    </row>
    <row r="269" spans="5:5" x14ac:dyDescent="0.25">
      <c r="E269" s="1">
        <v>38749</v>
      </c>
    </row>
    <row r="270" spans="5:5" x14ac:dyDescent="0.25">
      <c r="E270" s="1">
        <v>38718</v>
      </c>
    </row>
    <row r="271" spans="5:5" x14ac:dyDescent="0.25">
      <c r="E271" s="1">
        <v>38687</v>
      </c>
    </row>
    <row r="272" spans="5:5" x14ac:dyDescent="0.25">
      <c r="E272" s="1">
        <v>38657</v>
      </c>
    </row>
    <row r="273" spans="5:5" x14ac:dyDescent="0.25">
      <c r="E273" s="1">
        <v>38626</v>
      </c>
    </row>
    <row r="274" spans="5:5" x14ac:dyDescent="0.25">
      <c r="E274" s="1">
        <v>38596</v>
      </c>
    </row>
    <row r="275" spans="5:5" x14ac:dyDescent="0.25">
      <c r="E275" s="1">
        <v>38565</v>
      </c>
    </row>
    <row r="276" spans="5:5" x14ac:dyDescent="0.25">
      <c r="E276" s="1">
        <v>38534</v>
      </c>
    </row>
    <row r="277" spans="5:5" x14ac:dyDescent="0.25">
      <c r="E277" s="1">
        <v>38504</v>
      </c>
    </row>
    <row r="278" spans="5:5" x14ac:dyDescent="0.25">
      <c r="E278" s="1">
        <v>38473</v>
      </c>
    </row>
    <row r="279" spans="5:5" x14ac:dyDescent="0.25">
      <c r="E279" s="1">
        <v>38443</v>
      </c>
    </row>
    <row r="280" spans="5:5" x14ac:dyDescent="0.25">
      <c r="E280" s="1">
        <v>38412</v>
      </c>
    </row>
    <row r="281" spans="5:5" x14ac:dyDescent="0.25">
      <c r="E281" s="1">
        <v>38384</v>
      </c>
    </row>
    <row r="282" spans="5:5" x14ac:dyDescent="0.25">
      <c r="E282" s="1">
        <v>38353</v>
      </c>
    </row>
    <row r="283" spans="5:5" x14ac:dyDescent="0.25">
      <c r="E283" s="1">
        <v>38322</v>
      </c>
    </row>
    <row r="284" spans="5:5" x14ac:dyDescent="0.25">
      <c r="E284" s="1">
        <v>38292</v>
      </c>
    </row>
    <row r="285" spans="5:5" x14ac:dyDescent="0.25">
      <c r="E285" s="1">
        <v>38261</v>
      </c>
    </row>
    <row r="286" spans="5:5" x14ac:dyDescent="0.25">
      <c r="E286" s="1">
        <v>38231</v>
      </c>
    </row>
    <row r="287" spans="5:5" x14ac:dyDescent="0.25">
      <c r="E287" s="1">
        <v>38200</v>
      </c>
    </row>
    <row r="288" spans="5:5" x14ac:dyDescent="0.25">
      <c r="E288" s="1">
        <v>38169</v>
      </c>
    </row>
    <row r="289" spans="5:5" x14ac:dyDescent="0.25">
      <c r="E289" s="1">
        <v>38139</v>
      </c>
    </row>
    <row r="290" spans="5:5" x14ac:dyDescent="0.25">
      <c r="E290" s="1">
        <v>38108</v>
      </c>
    </row>
    <row r="291" spans="5:5" x14ac:dyDescent="0.25">
      <c r="E291" s="1">
        <v>38078</v>
      </c>
    </row>
    <row r="292" spans="5:5" x14ac:dyDescent="0.25">
      <c r="E292" s="1">
        <v>38047</v>
      </c>
    </row>
    <row r="293" spans="5:5" x14ac:dyDescent="0.25">
      <c r="E293" s="1">
        <v>38018</v>
      </c>
    </row>
    <row r="294" spans="5:5" x14ac:dyDescent="0.25">
      <c r="E294" s="1">
        <v>37987</v>
      </c>
    </row>
    <row r="295" spans="5:5" x14ac:dyDescent="0.25">
      <c r="E295" s="1">
        <v>37956</v>
      </c>
    </row>
    <row r="296" spans="5:5" x14ac:dyDescent="0.25">
      <c r="E296" s="1">
        <v>37926</v>
      </c>
    </row>
    <row r="297" spans="5:5" x14ac:dyDescent="0.25">
      <c r="E297" s="1">
        <v>37895</v>
      </c>
    </row>
    <row r="298" spans="5:5" x14ac:dyDescent="0.25">
      <c r="E298" s="1">
        <v>37865</v>
      </c>
    </row>
    <row r="299" spans="5:5" x14ac:dyDescent="0.25">
      <c r="E299" s="1">
        <v>37834</v>
      </c>
    </row>
    <row r="300" spans="5:5" x14ac:dyDescent="0.25">
      <c r="E300" s="1">
        <v>37803</v>
      </c>
    </row>
    <row r="301" spans="5:5" x14ac:dyDescent="0.25">
      <c r="E301" s="1">
        <v>37773</v>
      </c>
    </row>
    <row r="302" spans="5:5" x14ac:dyDescent="0.25">
      <c r="E302" s="1">
        <v>37742</v>
      </c>
    </row>
    <row r="303" spans="5:5" x14ac:dyDescent="0.25">
      <c r="E303" s="1">
        <v>37712</v>
      </c>
    </row>
    <row r="304" spans="5:5" x14ac:dyDescent="0.25">
      <c r="E304" s="1">
        <v>37681</v>
      </c>
    </row>
    <row r="305" spans="5:5" x14ac:dyDescent="0.25">
      <c r="E305" s="1">
        <v>37653</v>
      </c>
    </row>
    <row r="306" spans="5:5" x14ac:dyDescent="0.25">
      <c r="E306" s="1">
        <v>37622</v>
      </c>
    </row>
    <row r="307" spans="5:5" x14ac:dyDescent="0.25">
      <c r="E307" s="1">
        <v>37591</v>
      </c>
    </row>
    <row r="308" spans="5:5" x14ac:dyDescent="0.25">
      <c r="E308" s="1">
        <v>37561</v>
      </c>
    </row>
    <row r="309" spans="5:5" x14ac:dyDescent="0.25">
      <c r="E309" s="1">
        <v>37530</v>
      </c>
    </row>
    <row r="310" spans="5:5" x14ac:dyDescent="0.25">
      <c r="E310" s="1">
        <v>37500</v>
      </c>
    </row>
    <row r="311" spans="5:5" x14ac:dyDescent="0.25">
      <c r="E311" s="1">
        <v>37469</v>
      </c>
    </row>
    <row r="312" spans="5:5" x14ac:dyDescent="0.25">
      <c r="E312" s="1">
        <v>37438</v>
      </c>
    </row>
    <row r="313" spans="5:5" x14ac:dyDescent="0.25">
      <c r="E313" s="1">
        <v>37408</v>
      </c>
    </row>
    <row r="314" spans="5:5" x14ac:dyDescent="0.25">
      <c r="E314" s="1">
        <v>37377</v>
      </c>
    </row>
    <row r="315" spans="5:5" x14ac:dyDescent="0.25">
      <c r="E315" s="1">
        <v>37347</v>
      </c>
    </row>
    <row r="316" spans="5:5" x14ac:dyDescent="0.25">
      <c r="E316" s="1">
        <v>37316</v>
      </c>
    </row>
    <row r="317" spans="5:5" x14ac:dyDescent="0.25">
      <c r="E317" s="1">
        <v>37288</v>
      </c>
    </row>
    <row r="318" spans="5:5" x14ac:dyDescent="0.25">
      <c r="E318" s="1">
        <v>37257</v>
      </c>
    </row>
  </sheetData>
  <sortState ref="E163:E318">
    <sortCondition descending="1" ref="E163"/>
  </sortState>
  <mergeCells count="14">
    <mergeCell ref="AL3:BT3"/>
    <mergeCell ref="C3:AK3"/>
    <mergeCell ref="BN4:BT4"/>
    <mergeCell ref="B1:B5"/>
    <mergeCell ref="A1:A5"/>
    <mergeCell ref="AE4:AK4"/>
    <mergeCell ref="C4:I4"/>
    <mergeCell ref="J4:P4"/>
    <mergeCell ref="Q4:W4"/>
    <mergeCell ref="X4:AD4"/>
    <mergeCell ref="AL4:AR4"/>
    <mergeCell ref="AS4:AY4"/>
    <mergeCell ref="AZ4:BF4"/>
    <mergeCell ref="BG4:BM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G161"/>
  <sheetViews>
    <sheetView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4" width="15.7109375" customWidth="1"/>
    <col min="15" max="15" width="16.7109375" bestFit="1" customWidth="1"/>
    <col min="16" max="30" width="15.7109375" customWidth="1"/>
    <col min="31" max="31" width="16.7109375" bestFit="1" customWidth="1"/>
    <col min="32" max="33" width="15.7109375" customWidth="1"/>
  </cols>
  <sheetData>
    <row r="1" spans="1:33" x14ac:dyDescent="0.25">
      <c r="A1" s="161" t="s">
        <v>2</v>
      </c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</row>
    <row r="2" spans="1:33" x14ac:dyDescent="0.25">
      <c r="A2" s="161"/>
      <c r="B2" s="168" t="s">
        <v>25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</row>
    <row r="3" spans="1:33" x14ac:dyDescent="0.25">
      <c r="A3" s="161"/>
      <c r="B3" s="168" t="s">
        <v>3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</row>
    <row r="4" spans="1:33" x14ac:dyDescent="0.25">
      <c r="A4" s="161"/>
      <c r="B4" s="161" t="s">
        <v>33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 t="s">
        <v>34</v>
      </c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</row>
    <row r="5" spans="1:33" x14ac:dyDescent="0.25">
      <c r="A5" s="161"/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8</v>
      </c>
      <c r="S5" s="2" t="s">
        <v>9</v>
      </c>
      <c r="T5" s="2" t="s">
        <v>10</v>
      </c>
      <c r="U5" s="2" t="s">
        <v>11</v>
      </c>
      <c r="V5" s="2" t="s">
        <v>12</v>
      </c>
      <c r="W5" s="2" t="s">
        <v>13</v>
      </c>
      <c r="X5" s="2" t="s">
        <v>14</v>
      </c>
      <c r="Y5" s="2" t="s">
        <v>15</v>
      </c>
      <c r="Z5" s="2" t="s">
        <v>16</v>
      </c>
      <c r="AA5" s="2" t="s">
        <v>17</v>
      </c>
      <c r="AB5" s="2" t="s">
        <v>18</v>
      </c>
      <c r="AC5" s="2" t="s">
        <v>19</v>
      </c>
      <c r="AD5" s="2" t="s">
        <v>20</v>
      </c>
      <c r="AE5" s="2" t="s">
        <v>21</v>
      </c>
      <c r="AF5" s="2" t="s">
        <v>22</v>
      </c>
      <c r="AG5" s="2" t="s">
        <v>23</v>
      </c>
    </row>
    <row r="6" spans="1:33" x14ac:dyDescent="0.25">
      <c r="A6" s="1">
        <v>37257</v>
      </c>
      <c r="B6" s="3">
        <v>77.3</v>
      </c>
      <c r="C6" s="3">
        <v>82.1</v>
      </c>
      <c r="D6" s="3">
        <v>71.099999999999994</v>
      </c>
      <c r="E6" s="3">
        <v>54.9</v>
      </c>
      <c r="F6" s="3">
        <v>91.9</v>
      </c>
      <c r="G6" s="3">
        <v>69</v>
      </c>
      <c r="H6" s="3">
        <v>80.400000000000006</v>
      </c>
      <c r="I6" s="3">
        <v>75.599999999999994</v>
      </c>
      <c r="J6" s="3">
        <v>66.5</v>
      </c>
      <c r="K6" s="3">
        <v>86</v>
      </c>
      <c r="L6" s="3">
        <v>74.3</v>
      </c>
      <c r="M6" s="3">
        <v>60.8</v>
      </c>
      <c r="N6" s="3">
        <v>98.2</v>
      </c>
      <c r="O6" s="3">
        <v>95.8</v>
      </c>
      <c r="P6" t="s">
        <v>24</v>
      </c>
      <c r="Q6">
        <v>59</v>
      </c>
      <c r="R6" t="s">
        <v>24</v>
      </c>
      <c r="S6" t="s">
        <v>24</v>
      </c>
      <c r="T6" t="s">
        <v>24</v>
      </c>
      <c r="U6" t="s">
        <v>24</v>
      </c>
      <c r="V6" t="s">
        <v>24</v>
      </c>
      <c r="W6" t="s">
        <v>24</v>
      </c>
      <c r="X6" t="s">
        <v>24</v>
      </c>
      <c r="Y6" t="s">
        <v>24</v>
      </c>
      <c r="Z6" t="s">
        <v>24</v>
      </c>
      <c r="AA6" t="s">
        <v>24</v>
      </c>
      <c r="AB6" t="s">
        <v>24</v>
      </c>
      <c r="AC6" t="s">
        <v>24</v>
      </c>
      <c r="AD6" t="s">
        <v>24</v>
      </c>
      <c r="AE6" t="s">
        <v>24</v>
      </c>
      <c r="AF6" t="s">
        <v>24</v>
      </c>
      <c r="AG6" t="s">
        <v>24</v>
      </c>
    </row>
    <row r="7" spans="1:33" x14ac:dyDescent="0.25">
      <c r="A7" s="1">
        <v>37288</v>
      </c>
      <c r="B7" s="3">
        <v>79.8</v>
      </c>
      <c r="C7" s="3">
        <v>87.3</v>
      </c>
      <c r="D7" s="3">
        <v>69.8</v>
      </c>
      <c r="E7" s="3">
        <v>63.7</v>
      </c>
      <c r="F7" s="3">
        <v>93.6</v>
      </c>
      <c r="G7" s="3">
        <v>73.5</v>
      </c>
      <c r="H7" s="3">
        <v>82.2</v>
      </c>
      <c r="I7" s="3">
        <v>74.8</v>
      </c>
      <c r="J7" s="3">
        <v>66.099999999999994</v>
      </c>
      <c r="K7" s="3">
        <v>84.8</v>
      </c>
      <c r="L7" s="3">
        <v>79</v>
      </c>
      <c r="M7" s="3">
        <v>63.4</v>
      </c>
      <c r="N7" s="3">
        <v>99</v>
      </c>
      <c r="O7" s="3">
        <v>96.5</v>
      </c>
      <c r="P7" t="s">
        <v>24</v>
      </c>
      <c r="Q7">
        <v>62.5</v>
      </c>
      <c r="R7">
        <v>3.2</v>
      </c>
      <c r="S7">
        <v>6.3</v>
      </c>
      <c r="T7">
        <v>-1.8</v>
      </c>
      <c r="U7">
        <v>16</v>
      </c>
      <c r="V7">
        <v>1.8</v>
      </c>
      <c r="W7">
        <v>6.5</v>
      </c>
      <c r="X7">
        <v>2.2000000000000002</v>
      </c>
      <c r="Y7">
        <v>-1.1000000000000001</v>
      </c>
      <c r="Z7">
        <v>-0.6</v>
      </c>
      <c r="AA7">
        <v>-1.4</v>
      </c>
      <c r="AB7">
        <v>6.3</v>
      </c>
      <c r="AC7">
        <v>4.3</v>
      </c>
      <c r="AD7">
        <v>0.8</v>
      </c>
      <c r="AE7">
        <v>0.7</v>
      </c>
      <c r="AF7" t="s">
        <v>24</v>
      </c>
      <c r="AG7">
        <v>5.9</v>
      </c>
    </row>
    <row r="8" spans="1:33" x14ac:dyDescent="0.25">
      <c r="A8" s="1">
        <v>37316</v>
      </c>
      <c r="B8" s="3">
        <v>79.7</v>
      </c>
      <c r="C8" s="3">
        <v>87.9</v>
      </c>
      <c r="D8" s="3">
        <v>67.5</v>
      </c>
      <c r="E8" s="3">
        <v>60.7</v>
      </c>
      <c r="F8" s="3">
        <v>94.4</v>
      </c>
      <c r="G8" s="3">
        <v>73.099999999999994</v>
      </c>
      <c r="H8" s="3">
        <v>77.7</v>
      </c>
      <c r="I8" s="3">
        <v>77.400000000000006</v>
      </c>
      <c r="J8" s="3">
        <v>64.8</v>
      </c>
      <c r="K8" s="3">
        <v>87.2</v>
      </c>
      <c r="L8" s="3">
        <v>78.400000000000006</v>
      </c>
      <c r="M8" s="3">
        <v>64.3</v>
      </c>
      <c r="N8" s="3">
        <v>99.4</v>
      </c>
      <c r="O8" s="3">
        <v>95</v>
      </c>
      <c r="P8" t="s">
        <v>24</v>
      </c>
      <c r="Q8">
        <v>62.8</v>
      </c>
      <c r="R8">
        <v>-0.1</v>
      </c>
      <c r="S8">
        <v>0.7</v>
      </c>
      <c r="T8">
        <v>-3.3</v>
      </c>
      <c r="U8">
        <v>-4.7</v>
      </c>
      <c r="V8">
        <v>0.9</v>
      </c>
      <c r="W8">
        <v>-0.5</v>
      </c>
      <c r="X8">
        <v>-5.5</v>
      </c>
      <c r="Y8">
        <v>3.5</v>
      </c>
      <c r="Z8">
        <v>-2</v>
      </c>
      <c r="AA8">
        <v>2.8</v>
      </c>
      <c r="AB8">
        <v>-0.8</v>
      </c>
      <c r="AC8">
        <v>1.4</v>
      </c>
      <c r="AD8">
        <v>0.4</v>
      </c>
      <c r="AE8">
        <v>-1.6</v>
      </c>
      <c r="AF8" t="s">
        <v>24</v>
      </c>
      <c r="AG8">
        <v>0.5</v>
      </c>
    </row>
    <row r="9" spans="1:33" x14ac:dyDescent="0.25">
      <c r="A9" s="1">
        <v>37347</v>
      </c>
      <c r="B9" s="3">
        <v>79.400000000000006</v>
      </c>
      <c r="C9" s="3">
        <v>83.4</v>
      </c>
      <c r="D9" s="3">
        <v>67.900000000000006</v>
      </c>
      <c r="E9" s="3">
        <v>60.9</v>
      </c>
      <c r="F9" s="3">
        <v>94.6</v>
      </c>
      <c r="G9" s="3">
        <v>78.400000000000006</v>
      </c>
      <c r="H9" s="3">
        <v>74.900000000000006</v>
      </c>
      <c r="I9" s="3">
        <v>74.3</v>
      </c>
      <c r="J9" s="3">
        <v>67.8</v>
      </c>
      <c r="K9" s="3">
        <v>86.4</v>
      </c>
      <c r="L9" s="3">
        <v>78.2</v>
      </c>
      <c r="M9" s="3">
        <v>63.6</v>
      </c>
      <c r="N9" s="3">
        <v>97.7</v>
      </c>
      <c r="O9" s="3">
        <v>96.7</v>
      </c>
      <c r="P9" t="s">
        <v>24</v>
      </c>
      <c r="Q9">
        <v>63.8</v>
      </c>
      <c r="R9">
        <v>-0.4</v>
      </c>
      <c r="S9">
        <v>-5.0999999999999996</v>
      </c>
      <c r="T9">
        <v>0.6</v>
      </c>
      <c r="U9">
        <v>0.3</v>
      </c>
      <c r="V9">
        <v>0.2</v>
      </c>
      <c r="W9">
        <v>7.3</v>
      </c>
      <c r="X9">
        <v>-3.6</v>
      </c>
      <c r="Y9">
        <v>-4</v>
      </c>
      <c r="Z9">
        <v>4.5999999999999996</v>
      </c>
      <c r="AA9">
        <v>-0.9</v>
      </c>
      <c r="AB9">
        <v>-0.3</v>
      </c>
      <c r="AC9">
        <v>-1.1000000000000001</v>
      </c>
      <c r="AD9">
        <v>-1.7</v>
      </c>
      <c r="AE9">
        <v>1.8</v>
      </c>
      <c r="AF9" t="s">
        <v>24</v>
      </c>
      <c r="AG9">
        <v>1.6</v>
      </c>
    </row>
    <row r="10" spans="1:33" x14ac:dyDescent="0.25">
      <c r="A10" s="1">
        <v>37377</v>
      </c>
      <c r="B10" s="3">
        <v>78.599999999999994</v>
      </c>
      <c r="C10" s="3">
        <v>83.1</v>
      </c>
      <c r="D10" s="3">
        <v>66.099999999999994</v>
      </c>
      <c r="E10" s="3">
        <v>58.5</v>
      </c>
      <c r="F10" s="3">
        <v>94.4</v>
      </c>
      <c r="G10" s="3">
        <v>79.5</v>
      </c>
      <c r="H10" s="3">
        <v>73.2</v>
      </c>
      <c r="I10" s="3">
        <v>74.099999999999994</v>
      </c>
      <c r="J10" s="3">
        <v>66.3</v>
      </c>
      <c r="K10" s="3">
        <v>86.7</v>
      </c>
      <c r="L10" s="3">
        <v>77.599999999999994</v>
      </c>
      <c r="M10" s="3">
        <v>62.8</v>
      </c>
      <c r="N10" s="3">
        <v>94.4</v>
      </c>
      <c r="O10" s="3">
        <v>96.6</v>
      </c>
      <c r="P10" t="s">
        <v>24</v>
      </c>
      <c r="Q10">
        <v>63.7</v>
      </c>
      <c r="R10">
        <v>-1</v>
      </c>
      <c r="S10">
        <v>-0.4</v>
      </c>
      <c r="T10">
        <v>-2.7</v>
      </c>
      <c r="U10">
        <v>-3.9</v>
      </c>
      <c r="V10">
        <v>-0.2</v>
      </c>
      <c r="W10">
        <v>1.4</v>
      </c>
      <c r="X10">
        <v>-2.2999999999999998</v>
      </c>
      <c r="Y10">
        <v>-0.3</v>
      </c>
      <c r="Z10">
        <v>-2.2000000000000002</v>
      </c>
      <c r="AA10">
        <v>0.3</v>
      </c>
      <c r="AB10">
        <v>-0.8</v>
      </c>
      <c r="AC10">
        <v>-1.3</v>
      </c>
      <c r="AD10">
        <v>-3.4</v>
      </c>
      <c r="AE10">
        <v>-0.1</v>
      </c>
      <c r="AF10" t="s">
        <v>24</v>
      </c>
      <c r="AG10">
        <v>-0.2</v>
      </c>
    </row>
    <row r="11" spans="1:33" x14ac:dyDescent="0.25">
      <c r="A11" s="1">
        <v>37408</v>
      </c>
      <c r="B11" s="3">
        <v>79.900000000000006</v>
      </c>
      <c r="C11" s="3">
        <v>83.4</v>
      </c>
      <c r="D11" s="3">
        <v>69</v>
      </c>
      <c r="E11" s="3">
        <v>60.5</v>
      </c>
      <c r="F11" s="3">
        <v>96.4</v>
      </c>
      <c r="G11" s="3">
        <v>77.900000000000006</v>
      </c>
      <c r="H11" s="3">
        <v>77.2</v>
      </c>
      <c r="I11" s="3">
        <v>75</v>
      </c>
      <c r="J11" s="3">
        <v>75</v>
      </c>
      <c r="K11" s="3">
        <v>87.5</v>
      </c>
      <c r="L11" s="3">
        <v>77.5</v>
      </c>
      <c r="M11" s="3">
        <v>65.2</v>
      </c>
      <c r="N11" s="3">
        <v>94.8</v>
      </c>
      <c r="O11" s="3">
        <v>96.7</v>
      </c>
      <c r="P11" t="s">
        <v>24</v>
      </c>
      <c r="Q11">
        <v>62.9</v>
      </c>
      <c r="R11">
        <v>1.7</v>
      </c>
      <c r="S11">
        <v>0.4</v>
      </c>
      <c r="T11">
        <v>4.4000000000000004</v>
      </c>
      <c r="U11">
        <v>3.4</v>
      </c>
      <c r="V11">
        <v>2.1</v>
      </c>
      <c r="W11">
        <v>-2</v>
      </c>
      <c r="X11">
        <v>5.5</v>
      </c>
      <c r="Y11">
        <v>1.2</v>
      </c>
      <c r="Z11">
        <v>13.1</v>
      </c>
      <c r="AA11">
        <v>0.9</v>
      </c>
      <c r="AB11">
        <v>-0.1</v>
      </c>
      <c r="AC11">
        <v>3.8</v>
      </c>
      <c r="AD11">
        <v>0.4</v>
      </c>
      <c r="AE11">
        <v>0.1</v>
      </c>
      <c r="AF11" t="s">
        <v>24</v>
      </c>
      <c r="AG11">
        <v>-1.3</v>
      </c>
    </row>
    <row r="12" spans="1:33" x14ac:dyDescent="0.25">
      <c r="A12" s="1">
        <v>37438</v>
      </c>
      <c r="B12" s="3">
        <v>79.900000000000006</v>
      </c>
      <c r="C12" s="3">
        <v>87.8</v>
      </c>
      <c r="D12" s="3">
        <v>68.400000000000006</v>
      </c>
      <c r="E12" s="3">
        <v>61.6</v>
      </c>
      <c r="F12" s="3">
        <v>95.1</v>
      </c>
      <c r="G12" s="3">
        <v>76.5</v>
      </c>
      <c r="H12" s="3">
        <v>83</v>
      </c>
      <c r="I12" s="3">
        <v>73.900000000000006</v>
      </c>
      <c r="J12" s="3">
        <v>70.7</v>
      </c>
      <c r="K12" s="3">
        <v>88.8</v>
      </c>
      <c r="L12" s="3">
        <v>77.400000000000006</v>
      </c>
      <c r="M12" s="3">
        <v>63.6</v>
      </c>
      <c r="N12" s="3">
        <v>96</v>
      </c>
      <c r="O12" s="3">
        <v>92.6</v>
      </c>
      <c r="P12" t="s">
        <v>24</v>
      </c>
      <c r="Q12">
        <v>68.3</v>
      </c>
      <c r="R12">
        <v>0</v>
      </c>
      <c r="S12">
        <v>5.3</v>
      </c>
      <c r="T12">
        <v>-0.9</v>
      </c>
      <c r="U12">
        <v>1.8</v>
      </c>
      <c r="V12">
        <v>-1.3</v>
      </c>
      <c r="W12">
        <v>-1.8</v>
      </c>
      <c r="X12">
        <v>7.5</v>
      </c>
      <c r="Y12">
        <v>-1.5</v>
      </c>
      <c r="Z12">
        <v>-5.7</v>
      </c>
      <c r="AA12">
        <v>1.5</v>
      </c>
      <c r="AB12">
        <v>-0.1</v>
      </c>
      <c r="AC12">
        <v>-2.5</v>
      </c>
      <c r="AD12">
        <v>1.3</v>
      </c>
      <c r="AE12">
        <v>-4.2</v>
      </c>
      <c r="AF12" t="s">
        <v>24</v>
      </c>
      <c r="AG12">
        <v>8.6</v>
      </c>
    </row>
    <row r="13" spans="1:33" x14ac:dyDescent="0.25">
      <c r="A13" s="1">
        <v>37469</v>
      </c>
      <c r="B13" s="3">
        <v>78.900000000000006</v>
      </c>
      <c r="C13" s="3">
        <v>88.5</v>
      </c>
      <c r="D13" s="3">
        <v>67</v>
      </c>
      <c r="E13" s="3">
        <v>59.7</v>
      </c>
      <c r="F13" s="3">
        <v>89.6</v>
      </c>
      <c r="G13" s="3">
        <v>76</v>
      </c>
      <c r="H13" s="3">
        <v>86.5</v>
      </c>
      <c r="I13" s="3">
        <v>74</v>
      </c>
      <c r="J13" s="3">
        <v>71.8</v>
      </c>
      <c r="K13" s="3">
        <v>92.4</v>
      </c>
      <c r="L13" s="3">
        <v>75.599999999999994</v>
      </c>
      <c r="M13" s="3">
        <v>61.8</v>
      </c>
      <c r="N13" s="3">
        <v>97</v>
      </c>
      <c r="O13" s="3">
        <v>96.1</v>
      </c>
      <c r="P13" t="s">
        <v>24</v>
      </c>
      <c r="Q13">
        <v>66.400000000000006</v>
      </c>
      <c r="R13">
        <v>-1.3</v>
      </c>
      <c r="S13">
        <v>0.8</v>
      </c>
      <c r="T13">
        <v>-2</v>
      </c>
      <c r="U13">
        <v>-3.1</v>
      </c>
      <c r="V13">
        <v>-5.8</v>
      </c>
      <c r="W13">
        <v>-0.7</v>
      </c>
      <c r="X13">
        <v>4.2</v>
      </c>
      <c r="Y13">
        <v>0.1</v>
      </c>
      <c r="Z13">
        <v>1.6</v>
      </c>
      <c r="AA13">
        <v>4.0999999999999996</v>
      </c>
      <c r="AB13">
        <v>-2.2999999999999998</v>
      </c>
      <c r="AC13">
        <v>-2.8</v>
      </c>
      <c r="AD13">
        <v>1</v>
      </c>
      <c r="AE13">
        <v>3.8</v>
      </c>
      <c r="AF13" t="s">
        <v>24</v>
      </c>
      <c r="AG13">
        <v>-2.8</v>
      </c>
    </row>
    <row r="14" spans="1:33" x14ac:dyDescent="0.25">
      <c r="A14" s="1">
        <v>37500</v>
      </c>
      <c r="B14" s="3">
        <v>79.900000000000006</v>
      </c>
      <c r="C14" s="3">
        <v>83.9</v>
      </c>
      <c r="D14" s="3">
        <v>69.599999999999994</v>
      </c>
      <c r="E14" s="3">
        <v>55.5</v>
      </c>
      <c r="F14" s="3">
        <v>93.8</v>
      </c>
      <c r="G14" s="3">
        <v>73.3</v>
      </c>
      <c r="H14" s="3">
        <v>78.599999999999994</v>
      </c>
      <c r="I14" s="3">
        <v>76.400000000000006</v>
      </c>
      <c r="J14" s="3">
        <v>73.900000000000006</v>
      </c>
      <c r="K14" s="3">
        <v>87.8</v>
      </c>
      <c r="L14" s="3">
        <v>75.900000000000006</v>
      </c>
      <c r="M14" s="3">
        <v>63.6</v>
      </c>
      <c r="N14" s="3">
        <v>97.5</v>
      </c>
      <c r="O14" s="3">
        <v>99.9</v>
      </c>
      <c r="P14" t="s">
        <v>24</v>
      </c>
      <c r="Q14">
        <v>63.7</v>
      </c>
      <c r="R14">
        <v>1.3</v>
      </c>
      <c r="S14">
        <v>-5.2</v>
      </c>
      <c r="T14">
        <v>3.9</v>
      </c>
      <c r="U14">
        <v>-7</v>
      </c>
      <c r="V14">
        <v>4.7</v>
      </c>
      <c r="W14">
        <v>-3.6</v>
      </c>
      <c r="X14">
        <v>-9.1</v>
      </c>
      <c r="Y14">
        <v>3.2</v>
      </c>
      <c r="Z14">
        <v>2.9</v>
      </c>
      <c r="AA14">
        <v>-5</v>
      </c>
      <c r="AB14">
        <v>0.4</v>
      </c>
      <c r="AC14">
        <v>2.9</v>
      </c>
      <c r="AD14">
        <v>0.5</v>
      </c>
      <c r="AE14">
        <v>4</v>
      </c>
      <c r="AF14" t="s">
        <v>24</v>
      </c>
      <c r="AG14">
        <v>-4.0999999999999996</v>
      </c>
    </row>
    <row r="15" spans="1:33" x14ac:dyDescent="0.25">
      <c r="A15" s="1">
        <v>37530</v>
      </c>
      <c r="B15" s="3">
        <v>80.2</v>
      </c>
      <c r="C15" s="3">
        <v>85.7</v>
      </c>
      <c r="D15" s="3">
        <v>71.2</v>
      </c>
      <c r="E15" s="3">
        <v>59.8</v>
      </c>
      <c r="F15" s="3">
        <v>92.4</v>
      </c>
      <c r="G15" s="3">
        <v>74.8</v>
      </c>
      <c r="H15" s="3">
        <v>81.7</v>
      </c>
      <c r="I15" s="3">
        <v>75.8</v>
      </c>
      <c r="J15" s="3">
        <v>76</v>
      </c>
      <c r="K15" s="3">
        <v>87.2</v>
      </c>
      <c r="L15" s="3">
        <v>79.7</v>
      </c>
      <c r="M15" s="3">
        <v>63.2</v>
      </c>
      <c r="N15" s="3">
        <v>99.8</v>
      </c>
      <c r="O15" s="3">
        <v>96.7</v>
      </c>
      <c r="P15" t="s">
        <v>24</v>
      </c>
      <c r="Q15">
        <v>66.900000000000006</v>
      </c>
      <c r="R15">
        <v>0.4</v>
      </c>
      <c r="S15">
        <v>2.1</v>
      </c>
      <c r="T15">
        <v>2.2999999999999998</v>
      </c>
      <c r="U15">
        <v>7.7</v>
      </c>
      <c r="V15">
        <v>-1.5</v>
      </c>
      <c r="W15">
        <v>2</v>
      </c>
      <c r="X15">
        <v>3.9</v>
      </c>
      <c r="Y15">
        <v>-0.8</v>
      </c>
      <c r="Z15">
        <v>2.8</v>
      </c>
      <c r="AA15">
        <v>-0.7</v>
      </c>
      <c r="AB15">
        <v>5</v>
      </c>
      <c r="AC15">
        <v>-0.6</v>
      </c>
      <c r="AD15">
        <v>2.4</v>
      </c>
      <c r="AE15">
        <v>-3.2</v>
      </c>
      <c r="AF15" t="s">
        <v>24</v>
      </c>
      <c r="AG15">
        <v>5</v>
      </c>
    </row>
    <row r="16" spans="1:33" x14ac:dyDescent="0.25">
      <c r="A16" s="1">
        <v>37561</v>
      </c>
      <c r="B16" s="3">
        <v>80.8</v>
      </c>
      <c r="C16" s="3">
        <v>88.1</v>
      </c>
      <c r="D16" s="3">
        <v>70.2</v>
      </c>
      <c r="E16" s="3">
        <v>61.4</v>
      </c>
      <c r="F16" s="3">
        <v>96.3</v>
      </c>
      <c r="G16" s="3">
        <v>75.599999999999994</v>
      </c>
      <c r="H16" s="3">
        <v>83.9</v>
      </c>
      <c r="I16" s="3">
        <v>76.5</v>
      </c>
      <c r="J16" s="3">
        <v>79.599999999999994</v>
      </c>
      <c r="K16" s="3">
        <v>87.7</v>
      </c>
      <c r="L16" s="3">
        <v>77.599999999999994</v>
      </c>
      <c r="M16" s="3">
        <v>64.5</v>
      </c>
      <c r="N16" s="3">
        <v>100.3</v>
      </c>
      <c r="O16" s="3">
        <v>99.2</v>
      </c>
      <c r="P16" t="s">
        <v>24</v>
      </c>
      <c r="Q16">
        <v>67.599999999999994</v>
      </c>
      <c r="R16">
        <v>0.7</v>
      </c>
      <c r="S16">
        <v>2.8</v>
      </c>
      <c r="T16">
        <v>-1.4</v>
      </c>
      <c r="U16">
        <v>2.7</v>
      </c>
      <c r="V16">
        <v>4.2</v>
      </c>
      <c r="W16">
        <v>1.1000000000000001</v>
      </c>
      <c r="X16">
        <v>2.7</v>
      </c>
      <c r="Y16">
        <v>0.9</v>
      </c>
      <c r="Z16">
        <v>4.7</v>
      </c>
      <c r="AA16">
        <v>0.6</v>
      </c>
      <c r="AB16">
        <v>-2.6</v>
      </c>
      <c r="AC16">
        <v>2.1</v>
      </c>
      <c r="AD16">
        <v>0.5</v>
      </c>
      <c r="AE16">
        <v>2.6</v>
      </c>
      <c r="AF16" t="s">
        <v>24</v>
      </c>
      <c r="AG16">
        <v>1</v>
      </c>
    </row>
    <row r="17" spans="1:33" x14ac:dyDescent="0.25">
      <c r="A17" s="1">
        <v>37591</v>
      </c>
      <c r="B17" s="3">
        <v>78.900000000000006</v>
      </c>
      <c r="C17" s="3">
        <v>88.5</v>
      </c>
      <c r="D17" s="3">
        <v>75.400000000000006</v>
      </c>
      <c r="E17" s="3">
        <v>60.7</v>
      </c>
      <c r="F17" s="3">
        <v>100.2</v>
      </c>
      <c r="G17" s="3">
        <v>76.5</v>
      </c>
      <c r="H17" s="3">
        <v>85.7</v>
      </c>
      <c r="I17" s="3">
        <v>76.2</v>
      </c>
      <c r="J17" s="3">
        <v>77.2</v>
      </c>
      <c r="K17" s="3">
        <v>88.2</v>
      </c>
      <c r="L17" s="3">
        <v>75.599999999999994</v>
      </c>
      <c r="M17" s="3">
        <v>64.2</v>
      </c>
      <c r="N17" s="3">
        <v>98.9</v>
      </c>
      <c r="O17" s="3">
        <v>96.6</v>
      </c>
      <c r="P17" t="s">
        <v>24</v>
      </c>
      <c r="Q17">
        <v>65.900000000000006</v>
      </c>
      <c r="R17">
        <v>-2.4</v>
      </c>
      <c r="S17">
        <v>0.5</v>
      </c>
      <c r="T17">
        <v>7.4</v>
      </c>
      <c r="U17">
        <v>-1.1000000000000001</v>
      </c>
      <c r="V17">
        <v>4</v>
      </c>
      <c r="W17">
        <v>1.2</v>
      </c>
      <c r="X17">
        <v>2.1</v>
      </c>
      <c r="Y17">
        <v>-0.4</v>
      </c>
      <c r="Z17">
        <v>-3</v>
      </c>
      <c r="AA17">
        <v>0.6</v>
      </c>
      <c r="AB17">
        <v>-2.6</v>
      </c>
      <c r="AC17">
        <v>-0.5</v>
      </c>
      <c r="AD17">
        <v>-1.4</v>
      </c>
      <c r="AE17">
        <v>-2.6</v>
      </c>
      <c r="AF17" t="s">
        <v>24</v>
      </c>
      <c r="AG17">
        <v>-2.5</v>
      </c>
    </row>
    <row r="18" spans="1:33" x14ac:dyDescent="0.25">
      <c r="A18" s="1">
        <v>37622</v>
      </c>
      <c r="B18" s="3">
        <v>79.3</v>
      </c>
      <c r="C18" s="3">
        <v>88.3</v>
      </c>
      <c r="D18" s="3">
        <v>66.900000000000006</v>
      </c>
      <c r="E18" s="3">
        <v>63.9</v>
      </c>
      <c r="F18" s="3">
        <v>97.1</v>
      </c>
      <c r="G18" s="3">
        <v>82.4</v>
      </c>
      <c r="H18" s="3">
        <v>83.5</v>
      </c>
      <c r="I18" s="3">
        <v>75.7</v>
      </c>
      <c r="J18" s="3">
        <v>76</v>
      </c>
      <c r="K18" s="3">
        <v>87.8</v>
      </c>
      <c r="L18" s="3">
        <v>75.599999999999994</v>
      </c>
      <c r="M18" s="3">
        <v>65.7</v>
      </c>
      <c r="N18" s="3">
        <v>97.4</v>
      </c>
      <c r="O18" s="3">
        <v>98</v>
      </c>
      <c r="P18" t="s">
        <v>24</v>
      </c>
      <c r="Q18">
        <v>68.900000000000006</v>
      </c>
      <c r="R18">
        <v>0.5</v>
      </c>
      <c r="S18">
        <v>-0.2</v>
      </c>
      <c r="T18">
        <v>-11.3</v>
      </c>
      <c r="U18">
        <v>5.3</v>
      </c>
      <c r="V18">
        <v>-3.1</v>
      </c>
      <c r="W18">
        <v>7.7</v>
      </c>
      <c r="X18">
        <v>-2.6</v>
      </c>
      <c r="Y18">
        <v>-0.7</v>
      </c>
      <c r="Z18">
        <v>-1.6</v>
      </c>
      <c r="AA18">
        <v>-0.5</v>
      </c>
      <c r="AB18">
        <v>0</v>
      </c>
      <c r="AC18">
        <v>2.2999999999999998</v>
      </c>
      <c r="AD18">
        <v>-1.5</v>
      </c>
      <c r="AE18">
        <v>1.4</v>
      </c>
      <c r="AF18" t="s">
        <v>24</v>
      </c>
      <c r="AG18">
        <v>4.5999999999999996</v>
      </c>
    </row>
    <row r="19" spans="1:33" x14ac:dyDescent="0.25">
      <c r="A19" s="1">
        <v>37653</v>
      </c>
      <c r="B19" s="3">
        <v>79.5</v>
      </c>
      <c r="C19" s="3">
        <v>85.9</v>
      </c>
      <c r="D19" s="3">
        <v>67.7</v>
      </c>
      <c r="E19" s="3">
        <v>62.2</v>
      </c>
      <c r="F19" s="3">
        <v>95</v>
      </c>
      <c r="G19" s="3">
        <v>75.099999999999994</v>
      </c>
      <c r="H19" s="3">
        <v>79.2</v>
      </c>
      <c r="I19" s="3">
        <v>76.5</v>
      </c>
      <c r="J19" s="3">
        <v>79.400000000000006</v>
      </c>
      <c r="K19" s="3">
        <v>90.3</v>
      </c>
      <c r="L19" s="3">
        <v>76.5</v>
      </c>
      <c r="M19" s="3">
        <v>65.099999999999994</v>
      </c>
      <c r="N19" s="3">
        <v>96.1</v>
      </c>
      <c r="O19" s="3">
        <v>97.1</v>
      </c>
      <c r="P19" t="s">
        <v>24</v>
      </c>
      <c r="Q19">
        <v>67.5</v>
      </c>
      <c r="R19">
        <v>0.3</v>
      </c>
      <c r="S19">
        <v>-2.7</v>
      </c>
      <c r="T19">
        <v>1.2</v>
      </c>
      <c r="U19">
        <v>-2.7</v>
      </c>
      <c r="V19">
        <v>-2.2000000000000002</v>
      </c>
      <c r="W19">
        <v>-8.9</v>
      </c>
      <c r="X19">
        <v>-5.0999999999999996</v>
      </c>
      <c r="Y19">
        <v>1.1000000000000001</v>
      </c>
      <c r="Z19">
        <v>4.5</v>
      </c>
      <c r="AA19">
        <v>2.8</v>
      </c>
      <c r="AB19">
        <v>1.2</v>
      </c>
      <c r="AC19">
        <v>-0.9</v>
      </c>
      <c r="AD19">
        <v>-1.3</v>
      </c>
      <c r="AE19">
        <v>-0.9</v>
      </c>
      <c r="AF19" t="s">
        <v>24</v>
      </c>
      <c r="AG19">
        <v>-2</v>
      </c>
    </row>
    <row r="20" spans="1:33" x14ac:dyDescent="0.25">
      <c r="A20" s="1">
        <v>37681</v>
      </c>
      <c r="B20" s="3">
        <v>79.5</v>
      </c>
      <c r="C20" s="3">
        <v>82</v>
      </c>
      <c r="D20" s="3">
        <v>66.7</v>
      </c>
      <c r="E20" s="3">
        <v>65</v>
      </c>
      <c r="F20" s="3">
        <v>94.4</v>
      </c>
      <c r="G20" s="3">
        <v>70.7</v>
      </c>
      <c r="H20" s="3">
        <v>80.3</v>
      </c>
      <c r="I20" s="3">
        <v>77</v>
      </c>
      <c r="J20" s="3">
        <v>77.099999999999994</v>
      </c>
      <c r="K20" s="3">
        <v>87.4</v>
      </c>
      <c r="L20" s="3">
        <v>76.900000000000006</v>
      </c>
      <c r="M20" s="3">
        <v>66.099999999999994</v>
      </c>
      <c r="N20" s="3">
        <v>92.8</v>
      </c>
      <c r="O20" s="3">
        <v>98.3</v>
      </c>
      <c r="P20" t="s">
        <v>24</v>
      </c>
      <c r="Q20">
        <v>68.8</v>
      </c>
      <c r="R20">
        <v>0</v>
      </c>
      <c r="S20">
        <v>-4.5</v>
      </c>
      <c r="T20">
        <v>-1.5</v>
      </c>
      <c r="U20">
        <v>4.5</v>
      </c>
      <c r="V20">
        <v>-0.6</v>
      </c>
      <c r="W20">
        <v>-5.9</v>
      </c>
      <c r="X20">
        <v>1.4</v>
      </c>
      <c r="Y20">
        <v>0.7</v>
      </c>
      <c r="Z20">
        <v>-2.9</v>
      </c>
      <c r="AA20">
        <v>-3.2</v>
      </c>
      <c r="AB20">
        <v>0.5</v>
      </c>
      <c r="AC20">
        <v>1.5</v>
      </c>
      <c r="AD20">
        <v>-3.4</v>
      </c>
      <c r="AE20">
        <v>1.2</v>
      </c>
      <c r="AF20" t="s">
        <v>24</v>
      </c>
      <c r="AG20">
        <v>1.9</v>
      </c>
    </row>
    <row r="21" spans="1:33" x14ac:dyDescent="0.25">
      <c r="A21" s="1">
        <v>37712</v>
      </c>
      <c r="B21" s="3">
        <v>79.2</v>
      </c>
      <c r="C21" s="3">
        <v>85.9</v>
      </c>
      <c r="D21" s="3">
        <v>68.3</v>
      </c>
      <c r="E21" s="3">
        <v>64.8</v>
      </c>
      <c r="F21" s="3">
        <v>98.9</v>
      </c>
      <c r="G21" s="3">
        <v>73.900000000000006</v>
      </c>
      <c r="H21" s="3">
        <v>81.900000000000006</v>
      </c>
      <c r="I21" s="3">
        <v>75.8</v>
      </c>
      <c r="J21" s="3">
        <v>75.099999999999994</v>
      </c>
      <c r="K21" s="3">
        <v>88.8</v>
      </c>
      <c r="L21" s="3">
        <v>75.599999999999994</v>
      </c>
      <c r="M21" s="3">
        <v>67.400000000000006</v>
      </c>
      <c r="N21" s="3">
        <v>92.3</v>
      </c>
      <c r="O21" s="3">
        <v>101</v>
      </c>
      <c r="P21" t="s">
        <v>24</v>
      </c>
      <c r="Q21">
        <v>69.3</v>
      </c>
      <c r="R21">
        <v>-0.4</v>
      </c>
      <c r="S21">
        <v>4.8</v>
      </c>
      <c r="T21">
        <v>2.4</v>
      </c>
      <c r="U21">
        <v>-0.3</v>
      </c>
      <c r="V21">
        <v>4.8</v>
      </c>
      <c r="W21">
        <v>4.5</v>
      </c>
      <c r="X21">
        <v>2</v>
      </c>
      <c r="Y21">
        <v>-1.6</v>
      </c>
      <c r="Z21">
        <v>-2.6</v>
      </c>
      <c r="AA21">
        <v>1.6</v>
      </c>
      <c r="AB21">
        <v>-1.7</v>
      </c>
      <c r="AC21">
        <v>2</v>
      </c>
      <c r="AD21">
        <v>-0.5</v>
      </c>
      <c r="AE21">
        <v>2.7</v>
      </c>
      <c r="AF21" t="s">
        <v>24</v>
      </c>
      <c r="AG21">
        <v>0.7</v>
      </c>
    </row>
    <row r="22" spans="1:33" x14ac:dyDescent="0.25">
      <c r="A22" s="1">
        <v>37742</v>
      </c>
      <c r="B22" s="3">
        <v>77.900000000000006</v>
      </c>
      <c r="C22" s="3">
        <v>83.8</v>
      </c>
      <c r="D22" s="3">
        <v>64.8</v>
      </c>
      <c r="E22" s="3">
        <v>67.099999999999994</v>
      </c>
      <c r="F22" s="3">
        <v>90.8</v>
      </c>
      <c r="G22" s="3">
        <v>71.900000000000006</v>
      </c>
      <c r="H22" s="3">
        <v>80.599999999999994</v>
      </c>
      <c r="I22" s="3">
        <v>75.599999999999994</v>
      </c>
      <c r="J22" s="3">
        <v>77.900000000000006</v>
      </c>
      <c r="K22" s="3">
        <v>87.2</v>
      </c>
      <c r="L22" s="3">
        <v>75.2</v>
      </c>
      <c r="M22" s="3">
        <v>66.3</v>
      </c>
      <c r="N22" s="3">
        <v>90</v>
      </c>
      <c r="O22" s="3">
        <v>94.9</v>
      </c>
      <c r="P22" t="s">
        <v>24</v>
      </c>
      <c r="Q22">
        <v>65.8</v>
      </c>
      <c r="R22">
        <v>-1.6</v>
      </c>
      <c r="S22">
        <v>-2.4</v>
      </c>
      <c r="T22">
        <v>-5.0999999999999996</v>
      </c>
      <c r="U22">
        <v>3.5</v>
      </c>
      <c r="V22">
        <v>-8.1999999999999993</v>
      </c>
      <c r="W22">
        <v>-2.7</v>
      </c>
      <c r="X22">
        <v>-1.6</v>
      </c>
      <c r="Y22">
        <v>-0.3</v>
      </c>
      <c r="Z22">
        <v>3.7</v>
      </c>
      <c r="AA22">
        <v>-1.8</v>
      </c>
      <c r="AB22">
        <v>-0.5</v>
      </c>
      <c r="AC22">
        <v>-1.6</v>
      </c>
      <c r="AD22">
        <v>-2.5</v>
      </c>
      <c r="AE22">
        <v>-6</v>
      </c>
      <c r="AF22" t="s">
        <v>24</v>
      </c>
      <c r="AG22">
        <v>-5.0999999999999996</v>
      </c>
    </row>
    <row r="23" spans="1:33" x14ac:dyDescent="0.25">
      <c r="A23" s="1">
        <v>37773</v>
      </c>
      <c r="B23" s="3">
        <v>78</v>
      </c>
      <c r="C23" s="3">
        <v>83.6</v>
      </c>
      <c r="D23" s="3">
        <v>65.900000000000006</v>
      </c>
      <c r="E23" s="3">
        <v>64.2</v>
      </c>
      <c r="F23" s="3">
        <v>91.3</v>
      </c>
      <c r="G23" s="3">
        <v>72.5</v>
      </c>
      <c r="H23" s="3">
        <v>79.599999999999994</v>
      </c>
      <c r="I23" s="3">
        <v>74.900000000000006</v>
      </c>
      <c r="J23" s="3">
        <v>76.900000000000006</v>
      </c>
      <c r="K23" s="3">
        <v>88</v>
      </c>
      <c r="L23" s="3">
        <v>74.599999999999994</v>
      </c>
      <c r="M23" s="3">
        <v>64</v>
      </c>
      <c r="N23" s="3">
        <v>91.2</v>
      </c>
      <c r="O23" s="3">
        <v>89.4</v>
      </c>
      <c r="P23" t="s">
        <v>24</v>
      </c>
      <c r="Q23">
        <v>68.3</v>
      </c>
      <c r="R23">
        <v>0.1</v>
      </c>
      <c r="S23">
        <v>-0.2</v>
      </c>
      <c r="T23">
        <v>1.7</v>
      </c>
      <c r="U23">
        <v>-4.3</v>
      </c>
      <c r="V23">
        <v>0.6</v>
      </c>
      <c r="W23">
        <v>0.8</v>
      </c>
      <c r="X23">
        <v>-1.2</v>
      </c>
      <c r="Y23">
        <v>-0.9</v>
      </c>
      <c r="Z23">
        <v>-1.3</v>
      </c>
      <c r="AA23">
        <v>0.9</v>
      </c>
      <c r="AB23">
        <v>-0.8</v>
      </c>
      <c r="AC23">
        <v>-3.5</v>
      </c>
      <c r="AD23">
        <v>1.3</v>
      </c>
      <c r="AE23">
        <v>-5.8</v>
      </c>
      <c r="AF23" t="s">
        <v>24</v>
      </c>
      <c r="AG23">
        <v>3.8</v>
      </c>
    </row>
    <row r="24" spans="1:33" x14ac:dyDescent="0.25">
      <c r="A24" s="1">
        <v>37803</v>
      </c>
      <c r="B24" s="3">
        <v>77.900000000000006</v>
      </c>
      <c r="C24" s="3">
        <v>84.1</v>
      </c>
      <c r="D24" s="3">
        <v>82</v>
      </c>
      <c r="E24" s="3">
        <v>65.2</v>
      </c>
      <c r="F24" s="3">
        <v>87.1</v>
      </c>
      <c r="G24" s="3">
        <v>77.2</v>
      </c>
      <c r="H24" s="3">
        <v>79.400000000000006</v>
      </c>
      <c r="I24" s="3">
        <v>73.8</v>
      </c>
      <c r="J24" s="3">
        <v>79</v>
      </c>
      <c r="K24" s="3">
        <v>87</v>
      </c>
      <c r="L24" s="3">
        <v>73.2</v>
      </c>
      <c r="M24" s="3">
        <v>68.900000000000006</v>
      </c>
      <c r="N24" s="3">
        <v>88.8</v>
      </c>
      <c r="O24" s="3">
        <v>86.1</v>
      </c>
      <c r="P24" t="s">
        <v>24</v>
      </c>
      <c r="Q24">
        <v>64.8</v>
      </c>
      <c r="R24">
        <v>-0.1</v>
      </c>
      <c r="S24">
        <v>0.6</v>
      </c>
      <c r="T24">
        <v>24.4</v>
      </c>
      <c r="U24">
        <v>1.6</v>
      </c>
      <c r="V24">
        <v>-4.5999999999999996</v>
      </c>
      <c r="W24">
        <v>6.5</v>
      </c>
      <c r="X24">
        <v>-0.3</v>
      </c>
      <c r="Y24">
        <v>-1.5</v>
      </c>
      <c r="Z24">
        <v>2.7</v>
      </c>
      <c r="AA24">
        <v>-1.1000000000000001</v>
      </c>
      <c r="AB24">
        <v>-1.9</v>
      </c>
      <c r="AC24">
        <v>7.7</v>
      </c>
      <c r="AD24">
        <v>-2.6</v>
      </c>
      <c r="AE24">
        <v>-3.7</v>
      </c>
      <c r="AF24" t="s">
        <v>24</v>
      </c>
      <c r="AG24">
        <v>-5.0999999999999996</v>
      </c>
    </row>
    <row r="25" spans="1:33" x14ac:dyDescent="0.25">
      <c r="A25" s="1">
        <v>37834</v>
      </c>
      <c r="B25" s="3">
        <v>79</v>
      </c>
      <c r="C25" s="3">
        <v>84.7</v>
      </c>
      <c r="D25" s="3">
        <v>74.099999999999994</v>
      </c>
      <c r="E25" s="3">
        <v>66.3</v>
      </c>
      <c r="F25" s="3">
        <v>91</v>
      </c>
      <c r="G25" s="3">
        <v>76.5</v>
      </c>
      <c r="H25" s="3">
        <v>80</v>
      </c>
      <c r="I25" s="3">
        <v>75.2</v>
      </c>
      <c r="J25" s="3">
        <v>77.900000000000006</v>
      </c>
      <c r="K25" s="3">
        <v>86.8</v>
      </c>
      <c r="L25" s="3">
        <v>76.3</v>
      </c>
      <c r="M25" s="3">
        <v>68.3</v>
      </c>
      <c r="N25" s="3">
        <v>91.2</v>
      </c>
      <c r="O25" s="3">
        <v>92.1</v>
      </c>
      <c r="P25" t="s">
        <v>24</v>
      </c>
      <c r="Q25">
        <v>68.099999999999994</v>
      </c>
      <c r="R25">
        <v>1.4</v>
      </c>
      <c r="S25">
        <v>0.7</v>
      </c>
      <c r="T25">
        <v>-9.6</v>
      </c>
      <c r="U25">
        <v>1.7</v>
      </c>
      <c r="V25">
        <v>4.5</v>
      </c>
      <c r="W25">
        <v>-0.9</v>
      </c>
      <c r="X25">
        <v>0.8</v>
      </c>
      <c r="Y25">
        <v>1.9</v>
      </c>
      <c r="Z25">
        <v>-1.4</v>
      </c>
      <c r="AA25">
        <v>-0.2</v>
      </c>
      <c r="AB25">
        <v>4.2</v>
      </c>
      <c r="AC25">
        <v>-0.9</v>
      </c>
      <c r="AD25">
        <v>2.7</v>
      </c>
      <c r="AE25">
        <v>7</v>
      </c>
      <c r="AF25" t="s">
        <v>24</v>
      </c>
      <c r="AG25">
        <v>5.0999999999999996</v>
      </c>
    </row>
    <row r="26" spans="1:33" x14ac:dyDescent="0.25">
      <c r="A26" s="1">
        <v>37865</v>
      </c>
      <c r="B26" s="3">
        <v>81.599999999999994</v>
      </c>
      <c r="C26" s="3">
        <v>86.6</v>
      </c>
      <c r="D26" s="3">
        <v>76.599999999999994</v>
      </c>
      <c r="E26" s="3">
        <v>65.8</v>
      </c>
      <c r="F26" s="3">
        <v>91.6</v>
      </c>
      <c r="G26" s="3">
        <v>79.2</v>
      </c>
      <c r="H26" s="3">
        <v>82.9</v>
      </c>
      <c r="I26" s="3">
        <v>76.8</v>
      </c>
      <c r="J26" s="3">
        <v>77.400000000000006</v>
      </c>
      <c r="K26" s="3">
        <v>87.1</v>
      </c>
      <c r="L26" s="3">
        <v>78.3</v>
      </c>
      <c r="M26" s="3">
        <v>67.2</v>
      </c>
      <c r="N26" s="3">
        <v>97</v>
      </c>
      <c r="O26" s="3">
        <v>97.8</v>
      </c>
      <c r="P26" t="s">
        <v>24</v>
      </c>
      <c r="Q26">
        <v>68.599999999999994</v>
      </c>
      <c r="R26">
        <v>3.3</v>
      </c>
      <c r="S26">
        <v>2.2000000000000002</v>
      </c>
      <c r="T26">
        <v>3.4</v>
      </c>
      <c r="U26">
        <v>-0.8</v>
      </c>
      <c r="V26">
        <v>0.7</v>
      </c>
      <c r="W26">
        <v>3.5</v>
      </c>
      <c r="X26">
        <v>3.6</v>
      </c>
      <c r="Y26">
        <v>2.1</v>
      </c>
      <c r="Z26">
        <v>-0.6</v>
      </c>
      <c r="AA26">
        <v>0.3</v>
      </c>
      <c r="AB26">
        <v>2.6</v>
      </c>
      <c r="AC26">
        <v>-1.6</v>
      </c>
      <c r="AD26">
        <v>6.4</v>
      </c>
      <c r="AE26">
        <v>6.2</v>
      </c>
      <c r="AF26" t="s">
        <v>24</v>
      </c>
      <c r="AG26">
        <v>0.7</v>
      </c>
    </row>
    <row r="27" spans="1:33" x14ac:dyDescent="0.25">
      <c r="A27" s="1">
        <v>37895</v>
      </c>
      <c r="B27" s="3">
        <v>81.5</v>
      </c>
      <c r="C27" s="3">
        <v>85.7</v>
      </c>
      <c r="D27" s="3">
        <v>75.599999999999994</v>
      </c>
      <c r="E27" s="3">
        <v>66.3</v>
      </c>
      <c r="F27" s="3">
        <v>93</v>
      </c>
      <c r="G27" s="3">
        <v>77.900000000000006</v>
      </c>
      <c r="H27" s="3">
        <v>83.2</v>
      </c>
      <c r="I27" s="3">
        <v>76.599999999999994</v>
      </c>
      <c r="J27" s="3">
        <v>73.5</v>
      </c>
      <c r="K27" s="3">
        <v>90.3</v>
      </c>
      <c r="L27" s="3">
        <v>79.8</v>
      </c>
      <c r="M27" s="3">
        <v>68.7</v>
      </c>
      <c r="N27" s="3">
        <v>95.9</v>
      </c>
      <c r="O27" s="3">
        <v>97.3</v>
      </c>
      <c r="P27" t="s">
        <v>24</v>
      </c>
      <c r="Q27">
        <v>71</v>
      </c>
      <c r="R27">
        <v>-0.1</v>
      </c>
      <c r="S27">
        <v>-1</v>
      </c>
      <c r="T27">
        <v>-1.3</v>
      </c>
      <c r="U27">
        <v>0.8</v>
      </c>
      <c r="V27">
        <v>1.5</v>
      </c>
      <c r="W27">
        <v>-1.6</v>
      </c>
      <c r="X27">
        <v>0.4</v>
      </c>
      <c r="Y27">
        <v>-0.3</v>
      </c>
      <c r="Z27">
        <v>-5</v>
      </c>
      <c r="AA27">
        <v>3.7</v>
      </c>
      <c r="AB27">
        <v>1.9</v>
      </c>
      <c r="AC27">
        <v>2.2000000000000002</v>
      </c>
      <c r="AD27">
        <v>-1.1000000000000001</v>
      </c>
      <c r="AE27">
        <v>-0.5</v>
      </c>
      <c r="AF27" t="s">
        <v>24</v>
      </c>
      <c r="AG27">
        <v>3.5</v>
      </c>
    </row>
    <row r="28" spans="1:33" x14ac:dyDescent="0.25">
      <c r="A28" s="1">
        <v>37926</v>
      </c>
      <c r="B28" s="3">
        <v>83.2</v>
      </c>
      <c r="C28" s="3">
        <v>79.099999999999994</v>
      </c>
      <c r="D28" s="3">
        <v>78.099999999999994</v>
      </c>
      <c r="E28" s="3">
        <v>64.900000000000006</v>
      </c>
      <c r="F28" s="3">
        <v>90.2</v>
      </c>
      <c r="G28" s="3">
        <v>77</v>
      </c>
      <c r="H28" s="3">
        <v>69.8</v>
      </c>
      <c r="I28" s="3">
        <v>78</v>
      </c>
      <c r="J28" s="3">
        <v>74.900000000000006</v>
      </c>
      <c r="K28" s="3">
        <v>88.3</v>
      </c>
      <c r="L28" s="3">
        <v>80.900000000000006</v>
      </c>
      <c r="M28" s="3">
        <v>69.400000000000006</v>
      </c>
      <c r="N28" s="3">
        <v>96.4</v>
      </c>
      <c r="O28" s="3">
        <v>100.3</v>
      </c>
      <c r="P28" t="s">
        <v>24</v>
      </c>
      <c r="Q28">
        <v>66.2</v>
      </c>
      <c r="R28">
        <v>2.1</v>
      </c>
      <c r="S28">
        <v>-7.7</v>
      </c>
      <c r="T28">
        <v>3.3</v>
      </c>
      <c r="U28">
        <v>-2.1</v>
      </c>
      <c r="V28">
        <v>-3</v>
      </c>
      <c r="W28">
        <v>-1.2</v>
      </c>
      <c r="X28">
        <v>-16.100000000000001</v>
      </c>
      <c r="Y28">
        <v>1.8</v>
      </c>
      <c r="Z28">
        <v>1.9</v>
      </c>
      <c r="AA28">
        <v>-2.2000000000000002</v>
      </c>
      <c r="AB28">
        <v>1.4</v>
      </c>
      <c r="AC28">
        <v>1</v>
      </c>
      <c r="AD28">
        <v>0.5</v>
      </c>
      <c r="AE28">
        <v>3.1</v>
      </c>
      <c r="AF28" t="s">
        <v>24</v>
      </c>
      <c r="AG28">
        <v>-6.8</v>
      </c>
    </row>
    <row r="29" spans="1:33" x14ac:dyDescent="0.25">
      <c r="A29" s="1">
        <v>37956</v>
      </c>
      <c r="B29" s="3">
        <v>80.7</v>
      </c>
      <c r="C29" s="3">
        <v>83</v>
      </c>
      <c r="D29" s="3">
        <v>76.2</v>
      </c>
      <c r="E29" s="3">
        <v>68.2</v>
      </c>
      <c r="F29" s="3">
        <v>92.2</v>
      </c>
      <c r="G29" s="3">
        <v>78</v>
      </c>
      <c r="H29" s="3">
        <v>77.3</v>
      </c>
      <c r="I29" s="3">
        <v>81.5</v>
      </c>
      <c r="J29" s="3">
        <v>75.2</v>
      </c>
      <c r="K29" s="3">
        <v>83.6</v>
      </c>
      <c r="L29" s="3">
        <v>79.8</v>
      </c>
      <c r="M29" s="3">
        <v>64.900000000000006</v>
      </c>
      <c r="N29" s="3">
        <v>94.9</v>
      </c>
      <c r="O29" s="3">
        <v>97.7</v>
      </c>
      <c r="P29" t="s">
        <v>24</v>
      </c>
      <c r="Q29">
        <v>63.5</v>
      </c>
      <c r="R29">
        <v>-3</v>
      </c>
      <c r="S29">
        <v>4.9000000000000004</v>
      </c>
      <c r="T29">
        <v>-2.4</v>
      </c>
      <c r="U29">
        <v>5.0999999999999996</v>
      </c>
      <c r="V29">
        <v>2.2000000000000002</v>
      </c>
      <c r="W29">
        <v>1.3</v>
      </c>
      <c r="X29">
        <v>10.7</v>
      </c>
      <c r="Y29">
        <v>4.5</v>
      </c>
      <c r="Z29">
        <v>0.4</v>
      </c>
      <c r="AA29">
        <v>-5.3</v>
      </c>
      <c r="AB29">
        <v>-1.4</v>
      </c>
      <c r="AC29">
        <v>-6.5</v>
      </c>
      <c r="AD29">
        <v>-1.6</v>
      </c>
      <c r="AE29">
        <v>-2.6</v>
      </c>
      <c r="AF29" t="s">
        <v>24</v>
      </c>
      <c r="AG29">
        <v>-4.0999999999999996</v>
      </c>
    </row>
    <row r="30" spans="1:33" x14ac:dyDescent="0.25">
      <c r="A30" s="1">
        <v>37987</v>
      </c>
      <c r="B30" s="3">
        <v>82.5</v>
      </c>
      <c r="C30" s="3">
        <v>83.1</v>
      </c>
      <c r="D30" s="3">
        <v>79.2</v>
      </c>
      <c r="E30" s="3">
        <v>66.099999999999994</v>
      </c>
      <c r="F30" s="3">
        <v>95</v>
      </c>
      <c r="G30" s="3">
        <v>76.7</v>
      </c>
      <c r="H30" s="3">
        <v>82.3</v>
      </c>
      <c r="I30" s="3">
        <v>77.900000000000006</v>
      </c>
      <c r="J30" s="3">
        <v>76.8</v>
      </c>
      <c r="K30" s="3">
        <v>87.2</v>
      </c>
      <c r="L30" s="3">
        <v>81.8</v>
      </c>
      <c r="M30" s="3">
        <v>70.400000000000006</v>
      </c>
      <c r="N30" s="3">
        <v>95.7</v>
      </c>
      <c r="O30" s="3">
        <v>98.5</v>
      </c>
      <c r="P30" t="s">
        <v>24</v>
      </c>
      <c r="Q30">
        <v>72.2</v>
      </c>
      <c r="R30">
        <v>2.2000000000000002</v>
      </c>
      <c r="S30">
        <v>0.1</v>
      </c>
      <c r="T30">
        <v>3.9</v>
      </c>
      <c r="U30">
        <v>-3.1</v>
      </c>
      <c r="V30">
        <v>3</v>
      </c>
      <c r="W30">
        <v>-1.7</v>
      </c>
      <c r="X30">
        <v>6.5</v>
      </c>
      <c r="Y30">
        <v>-4.4000000000000004</v>
      </c>
      <c r="Z30">
        <v>2.1</v>
      </c>
      <c r="AA30">
        <v>4.3</v>
      </c>
      <c r="AB30">
        <v>2.5</v>
      </c>
      <c r="AC30">
        <v>8.5</v>
      </c>
      <c r="AD30">
        <v>0.8</v>
      </c>
      <c r="AE30">
        <v>0.8</v>
      </c>
      <c r="AF30" t="s">
        <v>24</v>
      </c>
      <c r="AG30">
        <v>13.7</v>
      </c>
    </row>
    <row r="31" spans="1:33" x14ac:dyDescent="0.25">
      <c r="A31" s="1">
        <v>38018</v>
      </c>
      <c r="B31" s="3">
        <v>83.3</v>
      </c>
      <c r="C31" s="3">
        <v>85.3</v>
      </c>
      <c r="D31" s="3">
        <v>71.8</v>
      </c>
      <c r="E31" s="3">
        <v>75.2</v>
      </c>
      <c r="F31" s="3">
        <v>95.9</v>
      </c>
      <c r="G31" s="3">
        <v>77.599999999999994</v>
      </c>
      <c r="H31" s="3">
        <v>86.3</v>
      </c>
      <c r="I31" s="3">
        <v>79.099999999999994</v>
      </c>
      <c r="J31" s="3">
        <v>81</v>
      </c>
      <c r="K31" s="3">
        <v>86.7</v>
      </c>
      <c r="L31" s="3">
        <v>81.400000000000006</v>
      </c>
      <c r="M31" s="3">
        <v>73.400000000000006</v>
      </c>
      <c r="N31" s="3">
        <v>95.9</v>
      </c>
      <c r="O31" s="3">
        <v>100.7</v>
      </c>
      <c r="P31" t="s">
        <v>24</v>
      </c>
      <c r="Q31">
        <v>71.400000000000006</v>
      </c>
      <c r="R31">
        <v>1</v>
      </c>
      <c r="S31">
        <v>2.6</v>
      </c>
      <c r="T31">
        <v>-9.3000000000000007</v>
      </c>
      <c r="U31">
        <v>13.8</v>
      </c>
      <c r="V31">
        <v>0.9</v>
      </c>
      <c r="W31">
        <v>1.2</v>
      </c>
      <c r="X31">
        <v>4.9000000000000004</v>
      </c>
      <c r="Y31">
        <v>1.5</v>
      </c>
      <c r="Z31">
        <v>5.5</v>
      </c>
      <c r="AA31">
        <v>-0.6</v>
      </c>
      <c r="AB31">
        <v>-0.5</v>
      </c>
      <c r="AC31">
        <v>4.3</v>
      </c>
      <c r="AD31">
        <v>0.2</v>
      </c>
      <c r="AE31">
        <v>2.2000000000000002</v>
      </c>
      <c r="AF31" t="s">
        <v>24</v>
      </c>
      <c r="AG31">
        <v>-1.1000000000000001</v>
      </c>
    </row>
    <row r="32" spans="1:33" x14ac:dyDescent="0.25">
      <c r="A32" s="1">
        <v>38047</v>
      </c>
      <c r="B32" s="3">
        <v>84.3</v>
      </c>
      <c r="C32" s="3">
        <v>88.5</v>
      </c>
      <c r="D32" s="3">
        <v>76.8</v>
      </c>
      <c r="E32" s="3">
        <v>68.2</v>
      </c>
      <c r="F32" s="3">
        <v>98.8</v>
      </c>
      <c r="G32" s="3">
        <v>82.1</v>
      </c>
      <c r="H32" s="3">
        <v>86.9</v>
      </c>
      <c r="I32" s="3">
        <v>78.400000000000006</v>
      </c>
      <c r="J32" s="3">
        <v>77.599999999999994</v>
      </c>
      <c r="K32" s="3">
        <v>90.7</v>
      </c>
      <c r="L32" s="3">
        <v>83.1</v>
      </c>
      <c r="M32" s="3">
        <v>70.7</v>
      </c>
      <c r="N32" s="3">
        <v>98.2</v>
      </c>
      <c r="O32" s="3">
        <v>102.3</v>
      </c>
      <c r="P32" t="s">
        <v>24</v>
      </c>
      <c r="Q32">
        <v>68.3</v>
      </c>
      <c r="R32">
        <v>1.2</v>
      </c>
      <c r="S32">
        <v>3.8</v>
      </c>
      <c r="T32">
        <v>7</v>
      </c>
      <c r="U32">
        <v>-9.3000000000000007</v>
      </c>
      <c r="V32">
        <v>3</v>
      </c>
      <c r="W32">
        <v>5.8</v>
      </c>
      <c r="X32">
        <v>0.7</v>
      </c>
      <c r="Y32">
        <v>-0.9</v>
      </c>
      <c r="Z32">
        <v>-4.2</v>
      </c>
      <c r="AA32">
        <v>4.5999999999999996</v>
      </c>
      <c r="AB32">
        <v>2.1</v>
      </c>
      <c r="AC32">
        <v>-3.7</v>
      </c>
      <c r="AD32">
        <v>2.4</v>
      </c>
      <c r="AE32">
        <v>1.6</v>
      </c>
      <c r="AF32" t="s">
        <v>24</v>
      </c>
      <c r="AG32">
        <v>-4.3</v>
      </c>
    </row>
    <row r="33" spans="1:33" x14ac:dyDescent="0.25">
      <c r="A33" s="1">
        <v>38078</v>
      </c>
      <c r="B33" s="3">
        <v>85</v>
      </c>
      <c r="C33" s="3">
        <v>89.8</v>
      </c>
      <c r="D33" s="3">
        <v>79.2</v>
      </c>
      <c r="E33" s="3">
        <v>69.7</v>
      </c>
      <c r="F33" s="3">
        <v>96.6</v>
      </c>
      <c r="G33" s="3">
        <v>79</v>
      </c>
      <c r="H33" s="3">
        <v>88.3</v>
      </c>
      <c r="I33" s="3">
        <v>79.8</v>
      </c>
      <c r="J33" s="3">
        <v>80.400000000000006</v>
      </c>
      <c r="K33" s="3">
        <v>88.6</v>
      </c>
      <c r="L33" s="3">
        <v>84.6</v>
      </c>
      <c r="M33" s="3">
        <v>71.2</v>
      </c>
      <c r="N33" s="3">
        <v>101.8</v>
      </c>
      <c r="O33" s="3">
        <v>103.8</v>
      </c>
      <c r="P33" t="s">
        <v>24</v>
      </c>
      <c r="Q33">
        <v>68.5</v>
      </c>
      <c r="R33">
        <v>0.8</v>
      </c>
      <c r="S33">
        <v>1.5</v>
      </c>
      <c r="T33">
        <v>3.1</v>
      </c>
      <c r="U33">
        <v>2.2000000000000002</v>
      </c>
      <c r="V33">
        <v>-2.2000000000000002</v>
      </c>
      <c r="W33">
        <v>-3.8</v>
      </c>
      <c r="X33">
        <v>1.6</v>
      </c>
      <c r="Y33">
        <v>1.8</v>
      </c>
      <c r="Z33">
        <v>3.6</v>
      </c>
      <c r="AA33">
        <v>-2.2999999999999998</v>
      </c>
      <c r="AB33">
        <v>1.8</v>
      </c>
      <c r="AC33">
        <v>0.7</v>
      </c>
      <c r="AD33">
        <v>3.7</v>
      </c>
      <c r="AE33">
        <v>1.5</v>
      </c>
      <c r="AF33" t="s">
        <v>24</v>
      </c>
      <c r="AG33">
        <v>0.3</v>
      </c>
    </row>
    <row r="34" spans="1:33" x14ac:dyDescent="0.25">
      <c r="A34" s="1">
        <v>38108</v>
      </c>
      <c r="B34" s="3">
        <v>85.7</v>
      </c>
      <c r="C34" s="3">
        <v>92.1</v>
      </c>
      <c r="D34" s="3">
        <v>79.599999999999994</v>
      </c>
      <c r="E34" s="3">
        <v>69.8</v>
      </c>
      <c r="F34" s="3">
        <v>100.7</v>
      </c>
      <c r="G34" s="3">
        <v>82.4</v>
      </c>
      <c r="H34" s="3">
        <v>91.2</v>
      </c>
      <c r="I34" s="3">
        <v>80.2</v>
      </c>
      <c r="J34" s="3">
        <v>80.3</v>
      </c>
      <c r="K34" s="3">
        <v>90.3</v>
      </c>
      <c r="L34" s="3">
        <v>84.1</v>
      </c>
      <c r="M34" s="3">
        <v>67.400000000000006</v>
      </c>
      <c r="N34" s="3">
        <v>102.7</v>
      </c>
      <c r="O34" s="3">
        <v>101.9</v>
      </c>
      <c r="P34" t="s">
        <v>24</v>
      </c>
      <c r="Q34">
        <v>72.8</v>
      </c>
      <c r="R34">
        <v>0.8</v>
      </c>
      <c r="S34">
        <v>2.6</v>
      </c>
      <c r="T34">
        <v>0.5</v>
      </c>
      <c r="U34">
        <v>0.1</v>
      </c>
      <c r="V34">
        <v>4.2</v>
      </c>
      <c r="W34">
        <v>4.3</v>
      </c>
      <c r="X34">
        <v>3.3</v>
      </c>
      <c r="Y34">
        <v>0.5</v>
      </c>
      <c r="Z34">
        <v>-0.1</v>
      </c>
      <c r="AA34">
        <v>1.9</v>
      </c>
      <c r="AB34">
        <v>-0.6</v>
      </c>
      <c r="AC34">
        <v>-5.3</v>
      </c>
      <c r="AD34">
        <v>0.9</v>
      </c>
      <c r="AE34">
        <v>-1.8</v>
      </c>
      <c r="AF34" t="s">
        <v>24</v>
      </c>
      <c r="AG34">
        <v>6.3</v>
      </c>
    </row>
    <row r="35" spans="1:33" x14ac:dyDescent="0.25">
      <c r="A35" s="1">
        <v>38139</v>
      </c>
      <c r="B35" s="3">
        <v>86.3</v>
      </c>
      <c r="C35" s="3">
        <v>93.2</v>
      </c>
      <c r="D35" s="3">
        <v>79.900000000000006</v>
      </c>
      <c r="E35" s="3">
        <v>70.599999999999994</v>
      </c>
      <c r="F35" s="3">
        <v>100.9</v>
      </c>
      <c r="G35" s="3">
        <v>81.400000000000006</v>
      </c>
      <c r="H35" s="3">
        <v>93.5</v>
      </c>
      <c r="I35" s="3">
        <v>80.400000000000006</v>
      </c>
      <c r="J35" s="3">
        <v>81.400000000000006</v>
      </c>
      <c r="K35" s="3">
        <v>92.6</v>
      </c>
      <c r="L35" s="3">
        <v>84.6</v>
      </c>
      <c r="M35" s="3">
        <v>64.3</v>
      </c>
      <c r="N35" s="3">
        <v>103.7</v>
      </c>
      <c r="O35" s="3">
        <v>104.9</v>
      </c>
      <c r="P35" t="s">
        <v>24</v>
      </c>
      <c r="Q35">
        <v>70.900000000000006</v>
      </c>
      <c r="R35">
        <v>0.7</v>
      </c>
      <c r="S35">
        <v>1.2</v>
      </c>
      <c r="T35">
        <v>0.4</v>
      </c>
      <c r="U35">
        <v>1.1000000000000001</v>
      </c>
      <c r="V35">
        <v>0.2</v>
      </c>
      <c r="W35">
        <v>-1.2</v>
      </c>
      <c r="X35">
        <v>2.5</v>
      </c>
      <c r="Y35">
        <v>0.2</v>
      </c>
      <c r="Z35">
        <v>1.4</v>
      </c>
      <c r="AA35">
        <v>2.5</v>
      </c>
      <c r="AB35">
        <v>0.6</v>
      </c>
      <c r="AC35">
        <v>-4.5999999999999996</v>
      </c>
      <c r="AD35">
        <v>1</v>
      </c>
      <c r="AE35">
        <v>2.9</v>
      </c>
      <c r="AF35" t="s">
        <v>24</v>
      </c>
      <c r="AG35">
        <v>-2.6</v>
      </c>
    </row>
    <row r="36" spans="1:33" x14ac:dyDescent="0.25">
      <c r="A36" s="1">
        <v>38169</v>
      </c>
      <c r="B36" s="3">
        <v>86.8</v>
      </c>
      <c r="C36" s="3">
        <v>90.3</v>
      </c>
      <c r="D36" s="3">
        <v>80.3</v>
      </c>
      <c r="E36" s="3">
        <v>71.7</v>
      </c>
      <c r="F36" s="3">
        <v>106.1</v>
      </c>
      <c r="G36" s="3">
        <v>80</v>
      </c>
      <c r="H36" s="3">
        <v>84.3</v>
      </c>
      <c r="I36" s="3">
        <v>81.8</v>
      </c>
      <c r="J36" s="3">
        <v>78.900000000000006</v>
      </c>
      <c r="K36" s="3">
        <v>91.2</v>
      </c>
      <c r="L36" s="3">
        <v>85.6</v>
      </c>
      <c r="M36" s="3">
        <v>72.5</v>
      </c>
      <c r="N36" s="3">
        <v>106.8</v>
      </c>
      <c r="O36" s="3">
        <v>107.3</v>
      </c>
      <c r="P36" t="s">
        <v>24</v>
      </c>
      <c r="Q36">
        <v>72</v>
      </c>
      <c r="R36">
        <v>0.6</v>
      </c>
      <c r="S36">
        <v>-3.1</v>
      </c>
      <c r="T36">
        <v>0.5</v>
      </c>
      <c r="U36">
        <v>1.6</v>
      </c>
      <c r="V36">
        <v>5.2</v>
      </c>
      <c r="W36">
        <v>-1.7</v>
      </c>
      <c r="X36">
        <v>-9.8000000000000007</v>
      </c>
      <c r="Y36">
        <v>1.7</v>
      </c>
      <c r="Z36">
        <v>-3.1</v>
      </c>
      <c r="AA36">
        <v>-1.5</v>
      </c>
      <c r="AB36">
        <v>1.2</v>
      </c>
      <c r="AC36">
        <v>12.8</v>
      </c>
      <c r="AD36">
        <v>3</v>
      </c>
      <c r="AE36">
        <v>2.2999999999999998</v>
      </c>
      <c r="AF36" t="s">
        <v>24</v>
      </c>
      <c r="AG36">
        <v>1.6</v>
      </c>
    </row>
    <row r="37" spans="1:33" x14ac:dyDescent="0.25">
      <c r="A37" s="1">
        <v>38200</v>
      </c>
      <c r="B37" s="3">
        <v>87.8</v>
      </c>
      <c r="C37" s="3">
        <v>90.9</v>
      </c>
      <c r="D37" s="3">
        <v>82.3</v>
      </c>
      <c r="E37" s="3">
        <v>73.599999999999994</v>
      </c>
      <c r="F37" s="3">
        <v>106.3</v>
      </c>
      <c r="G37" s="3">
        <v>81.599999999999994</v>
      </c>
      <c r="H37" s="3">
        <v>84.6</v>
      </c>
      <c r="I37" s="3">
        <v>83.2</v>
      </c>
      <c r="J37" s="3">
        <v>80.3</v>
      </c>
      <c r="K37" s="3">
        <v>91.9</v>
      </c>
      <c r="L37" s="3">
        <v>86.8</v>
      </c>
      <c r="M37" s="3">
        <v>80.400000000000006</v>
      </c>
      <c r="N37" s="3">
        <v>108.1</v>
      </c>
      <c r="O37" s="3">
        <v>101.9</v>
      </c>
      <c r="P37" t="s">
        <v>24</v>
      </c>
      <c r="Q37">
        <v>71.900000000000006</v>
      </c>
      <c r="R37">
        <v>1.2</v>
      </c>
      <c r="S37">
        <v>0.7</v>
      </c>
      <c r="T37">
        <v>2.5</v>
      </c>
      <c r="U37">
        <v>2.6</v>
      </c>
      <c r="V37">
        <v>0.2</v>
      </c>
      <c r="W37">
        <v>2</v>
      </c>
      <c r="X37">
        <v>0.4</v>
      </c>
      <c r="Y37">
        <v>1.7</v>
      </c>
      <c r="Z37">
        <v>1.8</v>
      </c>
      <c r="AA37">
        <v>0.8</v>
      </c>
      <c r="AB37">
        <v>1.4</v>
      </c>
      <c r="AC37">
        <v>10.9</v>
      </c>
      <c r="AD37">
        <v>1.2</v>
      </c>
      <c r="AE37">
        <v>-5</v>
      </c>
      <c r="AF37" t="s">
        <v>24</v>
      </c>
      <c r="AG37">
        <v>-0.1</v>
      </c>
    </row>
    <row r="38" spans="1:33" x14ac:dyDescent="0.25">
      <c r="A38" s="1">
        <v>38231</v>
      </c>
      <c r="B38" s="3">
        <v>88.3</v>
      </c>
      <c r="C38" s="3">
        <v>93.8</v>
      </c>
      <c r="D38" s="3">
        <v>82.9</v>
      </c>
      <c r="E38" s="3">
        <v>73.599999999999994</v>
      </c>
      <c r="F38" s="3">
        <v>110.8</v>
      </c>
      <c r="G38" s="3">
        <v>83.4</v>
      </c>
      <c r="H38" s="3">
        <v>90.1</v>
      </c>
      <c r="I38" s="3">
        <v>81.099999999999994</v>
      </c>
      <c r="J38" s="3">
        <v>79.599999999999994</v>
      </c>
      <c r="K38" s="3">
        <v>92.7</v>
      </c>
      <c r="L38" s="3">
        <v>88.2</v>
      </c>
      <c r="M38" s="3">
        <v>79.900000000000006</v>
      </c>
      <c r="N38" s="3">
        <v>108.2</v>
      </c>
      <c r="O38" s="3">
        <v>97</v>
      </c>
      <c r="P38" t="s">
        <v>24</v>
      </c>
      <c r="Q38">
        <v>77.400000000000006</v>
      </c>
      <c r="R38">
        <v>0.6</v>
      </c>
      <c r="S38">
        <v>3.2</v>
      </c>
      <c r="T38">
        <v>0.7</v>
      </c>
      <c r="U38">
        <v>0</v>
      </c>
      <c r="V38">
        <v>4.2</v>
      </c>
      <c r="W38">
        <v>2.2000000000000002</v>
      </c>
      <c r="X38">
        <v>6.5</v>
      </c>
      <c r="Y38">
        <v>-2.5</v>
      </c>
      <c r="Z38">
        <v>-0.9</v>
      </c>
      <c r="AA38">
        <v>0.9</v>
      </c>
      <c r="AB38">
        <v>1.6</v>
      </c>
      <c r="AC38">
        <v>-0.6</v>
      </c>
      <c r="AD38">
        <v>0.1</v>
      </c>
      <c r="AE38">
        <v>-4.8</v>
      </c>
      <c r="AF38" t="s">
        <v>24</v>
      </c>
      <c r="AG38">
        <v>7.6</v>
      </c>
    </row>
    <row r="39" spans="1:33" x14ac:dyDescent="0.25">
      <c r="A39" s="1">
        <v>38261</v>
      </c>
      <c r="B39" s="3">
        <v>87.4</v>
      </c>
      <c r="C39" s="3">
        <v>93.6</v>
      </c>
      <c r="D39" s="3">
        <v>82.8</v>
      </c>
      <c r="E39" s="3">
        <v>73.3</v>
      </c>
      <c r="F39" s="3">
        <v>110.5</v>
      </c>
      <c r="G39" s="3">
        <v>83</v>
      </c>
      <c r="H39" s="3">
        <v>90.9</v>
      </c>
      <c r="I39" s="3">
        <v>82.8</v>
      </c>
      <c r="J39" s="3">
        <v>81.099999999999994</v>
      </c>
      <c r="K39" s="3">
        <v>93.4</v>
      </c>
      <c r="L39" s="3">
        <v>86.7</v>
      </c>
      <c r="M39" s="3">
        <v>77.400000000000006</v>
      </c>
      <c r="N39" s="3">
        <v>105.9</v>
      </c>
      <c r="O39" s="3">
        <v>103.1</v>
      </c>
      <c r="P39" t="s">
        <v>24</v>
      </c>
      <c r="Q39">
        <v>74.900000000000006</v>
      </c>
      <c r="R39">
        <v>-1</v>
      </c>
      <c r="S39">
        <v>-0.2</v>
      </c>
      <c r="T39">
        <v>-0.1</v>
      </c>
      <c r="U39">
        <v>-0.4</v>
      </c>
      <c r="V39">
        <v>-0.3</v>
      </c>
      <c r="W39">
        <v>-0.5</v>
      </c>
      <c r="X39">
        <v>0.9</v>
      </c>
      <c r="Y39">
        <v>2.1</v>
      </c>
      <c r="Z39">
        <v>1.9</v>
      </c>
      <c r="AA39">
        <v>0.8</v>
      </c>
      <c r="AB39">
        <v>-1.7</v>
      </c>
      <c r="AC39">
        <v>-3.1</v>
      </c>
      <c r="AD39">
        <v>-2.1</v>
      </c>
      <c r="AE39">
        <v>6.3</v>
      </c>
      <c r="AF39" t="s">
        <v>24</v>
      </c>
      <c r="AG39">
        <v>-3.2</v>
      </c>
    </row>
    <row r="40" spans="1:33" x14ac:dyDescent="0.25">
      <c r="A40" s="1">
        <v>38292</v>
      </c>
      <c r="B40" s="3">
        <v>87.6</v>
      </c>
      <c r="C40" s="3">
        <v>92.4</v>
      </c>
      <c r="D40" s="3">
        <v>86.7</v>
      </c>
      <c r="E40" s="3">
        <v>76.099999999999994</v>
      </c>
      <c r="F40" s="3">
        <v>110.4</v>
      </c>
      <c r="G40" s="3">
        <v>77</v>
      </c>
      <c r="H40" s="3">
        <v>89.9</v>
      </c>
      <c r="I40" s="3">
        <v>82.6</v>
      </c>
      <c r="J40" s="3">
        <v>79.599999999999994</v>
      </c>
      <c r="K40" s="3">
        <v>91.3</v>
      </c>
      <c r="L40" s="3">
        <v>87.2</v>
      </c>
      <c r="M40" s="3">
        <v>78.8</v>
      </c>
      <c r="N40" s="3">
        <v>103.6</v>
      </c>
      <c r="O40" s="3">
        <v>97.6</v>
      </c>
      <c r="P40" t="s">
        <v>24</v>
      </c>
      <c r="Q40">
        <v>76.7</v>
      </c>
      <c r="R40">
        <v>0.2</v>
      </c>
      <c r="S40">
        <v>-1.3</v>
      </c>
      <c r="T40">
        <v>4.7</v>
      </c>
      <c r="U40">
        <v>3.8</v>
      </c>
      <c r="V40">
        <v>-0.1</v>
      </c>
      <c r="W40">
        <v>-7.2</v>
      </c>
      <c r="X40">
        <v>-1.1000000000000001</v>
      </c>
      <c r="Y40">
        <v>-0.2</v>
      </c>
      <c r="Z40">
        <v>-1.8</v>
      </c>
      <c r="AA40">
        <v>-2.2000000000000002</v>
      </c>
      <c r="AB40">
        <v>0.6</v>
      </c>
      <c r="AC40">
        <v>1.8</v>
      </c>
      <c r="AD40">
        <v>-2.2000000000000002</v>
      </c>
      <c r="AE40">
        <v>-5.3</v>
      </c>
      <c r="AF40" t="s">
        <v>24</v>
      </c>
      <c r="AG40">
        <v>2.4</v>
      </c>
    </row>
    <row r="41" spans="1:33" x14ac:dyDescent="0.25">
      <c r="A41" s="1">
        <v>38322</v>
      </c>
      <c r="B41" s="3">
        <v>88.1</v>
      </c>
      <c r="C41" s="3">
        <v>93.7</v>
      </c>
      <c r="D41" s="3">
        <v>89.7</v>
      </c>
      <c r="E41" s="3">
        <v>74.900000000000006</v>
      </c>
      <c r="F41" s="3">
        <v>108.8</v>
      </c>
      <c r="G41" s="3">
        <v>78.7</v>
      </c>
      <c r="H41" s="3">
        <v>92.1</v>
      </c>
      <c r="I41" s="3">
        <v>82.6</v>
      </c>
      <c r="J41" s="3">
        <v>84.7</v>
      </c>
      <c r="K41" s="3">
        <v>93.1</v>
      </c>
      <c r="L41" s="3">
        <v>88.6</v>
      </c>
      <c r="M41" s="3">
        <v>76.8</v>
      </c>
      <c r="N41" s="3">
        <v>106.2</v>
      </c>
      <c r="O41" s="3">
        <v>98.1</v>
      </c>
      <c r="P41" t="s">
        <v>24</v>
      </c>
      <c r="Q41">
        <v>76.599999999999994</v>
      </c>
      <c r="R41">
        <v>0.6</v>
      </c>
      <c r="S41">
        <v>1.4</v>
      </c>
      <c r="T41">
        <v>3.5</v>
      </c>
      <c r="U41">
        <v>-1.6</v>
      </c>
      <c r="V41">
        <v>-1.4</v>
      </c>
      <c r="W41">
        <v>2.2000000000000002</v>
      </c>
      <c r="X41">
        <v>2.4</v>
      </c>
      <c r="Y41">
        <v>0</v>
      </c>
      <c r="Z41">
        <v>6.4</v>
      </c>
      <c r="AA41">
        <v>2</v>
      </c>
      <c r="AB41">
        <v>1.6</v>
      </c>
      <c r="AC41">
        <v>-2.5</v>
      </c>
      <c r="AD41">
        <v>2.5</v>
      </c>
      <c r="AE41">
        <v>0.5</v>
      </c>
      <c r="AF41" t="s">
        <v>24</v>
      </c>
      <c r="AG41">
        <v>-0.1</v>
      </c>
    </row>
    <row r="42" spans="1:33" x14ac:dyDescent="0.25">
      <c r="A42" s="1">
        <v>38353</v>
      </c>
      <c r="B42" s="3">
        <v>88.6</v>
      </c>
      <c r="C42" s="3">
        <v>93.8</v>
      </c>
      <c r="D42" s="3">
        <v>85</v>
      </c>
      <c r="E42" s="3">
        <v>73.3</v>
      </c>
      <c r="F42" s="3">
        <v>105</v>
      </c>
      <c r="G42" s="3">
        <v>83.1</v>
      </c>
      <c r="H42" s="3">
        <v>89.2</v>
      </c>
      <c r="I42" s="3">
        <v>84.3</v>
      </c>
      <c r="J42" s="3">
        <v>83.5</v>
      </c>
      <c r="K42" s="3">
        <v>92.4</v>
      </c>
      <c r="L42" s="3">
        <v>88.4</v>
      </c>
      <c r="M42" s="3">
        <v>78.5</v>
      </c>
      <c r="N42" s="3">
        <v>106.1</v>
      </c>
      <c r="O42" s="3">
        <v>100.4</v>
      </c>
      <c r="P42" t="s">
        <v>24</v>
      </c>
      <c r="Q42">
        <v>73.8</v>
      </c>
      <c r="R42">
        <v>0.6</v>
      </c>
      <c r="S42">
        <v>0.1</v>
      </c>
      <c r="T42">
        <v>-5.2</v>
      </c>
      <c r="U42">
        <v>-2.1</v>
      </c>
      <c r="V42">
        <v>-3.5</v>
      </c>
      <c r="W42">
        <v>5.6</v>
      </c>
      <c r="X42">
        <v>-3.1</v>
      </c>
      <c r="Y42">
        <v>2.1</v>
      </c>
      <c r="Z42">
        <v>-1.4</v>
      </c>
      <c r="AA42">
        <v>-0.8</v>
      </c>
      <c r="AB42">
        <v>-0.2</v>
      </c>
      <c r="AC42">
        <v>2.2000000000000002</v>
      </c>
      <c r="AD42">
        <v>-0.1</v>
      </c>
      <c r="AE42">
        <v>2.2999999999999998</v>
      </c>
      <c r="AF42" t="s">
        <v>24</v>
      </c>
      <c r="AG42">
        <v>-3.7</v>
      </c>
    </row>
    <row r="43" spans="1:33" x14ac:dyDescent="0.25">
      <c r="A43" s="1">
        <v>38384</v>
      </c>
      <c r="B43" s="3">
        <v>87.3</v>
      </c>
      <c r="C43" s="3">
        <v>92.6</v>
      </c>
      <c r="D43" s="3">
        <v>88.5</v>
      </c>
      <c r="E43" s="3">
        <v>74.099999999999994</v>
      </c>
      <c r="F43" s="3">
        <v>101.5</v>
      </c>
      <c r="G43" s="3">
        <v>82.7</v>
      </c>
      <c r="H43" s="3">
        <v>91.6</v>
      </c>
      <c r="I43" s="3">
        <v>83.7</v>
      </c>
      <c r="J43" s="3">
        <v>81.5</v>
      </c>
      <c r="K43" s="3">
        <v>90</v>
      </c>
      <c r="L43" s="3">
        <v>87</v>
      </c>
      <c r="M43" s="3">
        <v>77.2</v>
      </c>
      <c r="N43" s="3">
        <v>105.7</v>
      </c>
      <c r="O43" s="3">
        <v>97.7</v>
      </c>
      <c r="P43" t="s">
        <v>24</v>
      </c>
      <c r="Q43">
        <v>73.400000000000006</v>
      </c>
      <c r="R43">
        <v>-1.5</v>
      </c>
      <c r="S43">
        <v>-1.3</v>
      </c>
      <c r="T43">
        <v>4.0999999999999996</v>
      </c>
      <c r="U43">
        <v>1.1000000000000001</v>
      </c>
      <c r="V43">
        <v>-3.3</v>
      </c>
      <c r="W43">
        <v>-0.5</v>
      </c>
      <c r="X43">
        <v>2.7</v>
      </c>
      <c r="Y43">
        <v>-0.7</v>
      </c>
      <c r="Z43">
        <v>-2.4</v>
      </c>
      <c r="AA43">
        <v>-2.6</v>
      </c>
      <c r="AB43">
        <v>-1.6</v>
      </c>
      <c r="AC43">
        <v>-1.7</v>
      </c>
      <c r="AD43">
        <v>-0.4</v>
      </c>
      <c r="AE43">
        <v>-2.7</v>
      </c>
      <c r="AF43" t="s">
        <v>24</v>
      </c>
      <c r="AG43">
        <v>-0.5</v>
      </c>
    </row>
    <row r="44" spans="1:33" x14ac:dyDescent="0.25">
      <c r="A44" s="1">
        <v>38412</v>
      </c>
      <c r="B44" s="3">
        <v>88.2</v>
      </c>
      <c r="C44" s="3">
        <v>92.4</v>
      </c>
      <c r="D44" s="3">
        <v>91.9</v>
      </c>
      <c r="E44" s="3">
        <v>71.400000000000006</v>
      </c>
      <c r="F44" s="3">
        <v>100.4</v>
      </c>
      <c r="G44" s="3">
        <v>81.099999999999994</v>
      </c>
      <c r="H44" s="3">
        <v>89.2</v>
      </c>
      <c r="I44" s="3">
        <v>84.4</v>
      </c>
      <c r="J44" s="3">
        <v>84.7</v>
      </c>
      <c r="K44" s="3">
        <v>94</v>
      </c>
      <c r="L44" s="3">
        <v>87.2</v>
      </c>
      <c r="M44" s="3">
        <v>77.2</v>
      </c>
      <c r="N44" s="3">
        <v>106.9</v>
      </c>
      <c r="O44" s="3">
        <v>99</v>
      </c>
      <c r="P44" t="s">
        <v>24</v>
      </c>
      <c r="Q44">
        <v>78.400000000000006</v>
      </c>
      <c r="R44">
        <v>1</v>
      </c>
      <c r="S44">
        <v>-0.2</v>
      </c>
      <c r="T44">
        <v>3.8</v>
      </c>
      <c r="U44">
        <v>-3.6</v>
      </c>
      <c r="V44">
        <v>-1.1000000000000001</v>
      </c>
      <c r="W44">
        <v>-1.9</v>
      </c>
      <c r="X44">
        <v>-2.6</v>
      </c>
      <c r="Y44">
        <v>0.8</v>
      </c>
      <c r="Z44">
        <v>3.9</v>
      </c>
      <c r="AA44">
        <v>4.4000000000000004</v>
      </c>
      <c r="AB44">
        <v>0.2</v>
      </c>
      <c r="AC44">
        <v>0</v>
      </c>
      <c r="AD44">
        <v>1.1000000000000001</v>
      </c>
      <c r="AE44">
        <v>1.3</v>
      </c>
      <c r="AF44" t="s">
        <v>24</v>
      </c>
      <c r="AG44">
        <v>6.8</v>
      </c>
    </row>
    <row r="45" spans="1:33" x14ac:dyDescent="0.25">
      <c r="A45" s="1">
        <v>38443</v>
      </c>
      <c r="B45" s="3">
        <v>88.1</v>
      </c>
      <c r="C45" s="3">
        <v>92.8</v>
      </c>
      <c r="D45" s="3">
        <v>92.7</v>
      </c>
      <c r="E45" s="3">
        <v>75.400000000000006</v>
      </c>
      <c r="F45" s="3">
        <v>104.5</v>
      </c>
      <c r="G45" s="3">
        <v>77.8</v>
      </c>
      <c r="H45" s="3">
        <v>92.1</v>
      </c>
      <c r="I45" s="3">
        <v>85.3</v>
      </c>
      <c r="J45" s="3">
        <v>83.4</v>
      </c>
      <c r="K45" s="3">
        <v>93.7</v>
      </c>
      <c r="L45" s="3">
        <v>87.2</v>
      </c>
      <c r="M45" s="3">
        <v>76.400000000000006</v>
      </c>
      <c r="N45" s="3">
        <v>104.4</v>
      </c>
      <c r="O45" s="3">
        <v>98.1</v>
      </c>
      <c r="P45" t="s">
        <v>24</v>
      </c>
      <c r="Q45">
        <v>78.099999999999994</v>
      </c>
      <c r="R45">
        <v>-0.1</v>
      </c>
      <c r="S45">
        <v>0.4</v>
      </c>
      <c r="T45">
        <v>0.9</v>
      </c>
      <c r="U45">
        <v>5.6</v>
      </c>
      <c r="V45">
        <v>4.0999999999999996</v>
      </c>
      <c r="W45">
        <v>-4.0999999999999996</v>
      </c>
      <c r="X45">
        <v>3.3</v>
      </c>
      <c r="Y45">
        <v>1.1000000000000001</v>
      </c>
      <c r="Z45">
        <v>-1.5</v>
      </c>
      <c r="AA45">
        <v>-0.3</v>
      </c>
      <c r="AB45">
        <v>0</v>
      </c>
      <c r="AC45">
        <v>-1</v>
      </c>
      <c r="AD45">
        <v>-2.2999999999999998</v>
      </c>
      <c r="AE45">
        <v>-0.9</v>
      </c>
      <c r="AF45" t="s">
        <v>24</v>
      </c>
      <c r="AG45">
        <v>-0.4</v>
      </c>
    </row>
    <row r="46" spans="1:33" x14ac:dyDescent="0.25">
      <c r="A46" s="1">
        <v>38473</v>
      </c>
      <c r="B46" s="3">
        <v>89.7</v>
      </c>
      <c r="C46" s="3">
        <v>92</v>
      </c>
      <c r="D46" s="3">
        <v>100.1</v>
      </c>
      <c r="E46" s="3">
        <v>73.7</v>
      </c>
      <c r="F46" s="3">
        <v>104.8</v>
      </c>
      <c r="G46" s="3">
        <v>81.900000000000006</v>
      </c>
      <c r="H46" s="3">
        <v>89.7</v>
      </c>
      <c r="I46" s="3">
        <v>83.4</v>
      </c>
      <c r="J46" s="3">
        <v>84.6</v>
      </c>
      <c r="K46" s="3">
        <v>93.7</v>
      </c>
      <c r="L46" s="3">
        <v>88.8</v>
      </c>
      <c r="M46" s="3">
        <v>80.2</v>
      </c>
      <c r="N46" s="3">
        <v>104.2</v>
      </c>
      <c r="O46" s="3">
        <v>100.7</v>
      </c>
      <c r="P46" t="s">
        <v>24</v>
      </c>
      <c r="Q46">
        <v>73.900000000000006</v>
      </c>
      <c r="R46">
        <v>1.8</v>
      </c>
      <c r="S46">
        <v>-0.9</v>
      </c>
      <c r="T46">
        <v>8</v>
      </c>
      <c r="U46">
        <v>-2.2999999999999998</v>
      </c>
      <c r="V46">
        <v>0.3</v>
      </c>
      <c r="W46">
        <v>5.3</v>
      </c>
      <c r="X46">
        <v>-2.6</v>
      </c>
      <c r="Y46">
        <v>-2.2000000000000002</v>
      </c>
      <c r="Z46">
        <v>1.4</v>
      </c>
      <c r="AA46">
        <v>0</v>
      </c>
      <c r="AB46">
        <v>1.8</v>
      </c>
      <c r="AC46">
        <v>5</v>
      </c>
      <c r="AD46">
        <v>-0.2</v>
      </c>
      <c r="AE46">
        <v>2.7</v>
      </c>
      <c r="AF46" t="s">
        <v>24</v>
      </c>
      <c r="AG46">
        <v>-5.4</v>
      </c>
    </row>
    <row r="47" spans="1:33" x14ac:dyDescent="0.25">
      <c r="A47" s="1">
        <v>38504</v>
      </c>
      <c r="B47" s="3">
        <v>91.3</v>
      </c>
      <c r="C47" s="3">
        <v>93</v>
      </c>
      <c r="D47" s="3">
        <v>106.8</v>
      </c>
      <c r="E47" s="3">
        <v>75.900000000000006</v>
      </c>
      <c r="F47" s="3">
        <v>101</v>
      </c>
      <c r="G47" s="3">
        <v>81.5</v>
      </c>
      <c r="H47" s="3">
        <v>94.2</v>
      </c>
      <c r="I47" s="3">
        <v>87.4</v>
      </c>
      <c r="J47" s="3">
        <v>79.099999999999994</v>
      </c>
      <c r="K47" s="3">
        <v>91.9</v>
      </c>
      <c r="L47" s="3">
        <v>89.4</v>
      </c>
      <c r="M47" s="3">
        <v>77.599999999999994</v>
      </c>
      <c r="N47" s="3">
        <v>104.3</v>
      </c>
      <c r="O47" s="3">
        <v>102</v>
      </c>
      <c r="P47" t="s">
        <v>24</v>
      </c>
      <c r="Q47">
        <v>78.5</v>
      </c>
      <c r="R47">
        <v>1.8</v>
      </c>
      <c r="S47">
        <v>1.1000000000000001</v>
      </c>
      <c r="T47">
        <v>6.7</v>
      </c>
      <c r="U47">
        <v>3</v>
      </c>
      <c r="V47">
        <v>-3.6</v>
      </c>
      <c r="W47">
        <v>-0.5</v>
      </c>
      <c r="X47">
        <v>5</v>
      </c>
      <c r="Y47">
        <v>4.8</v>
      </c>
      <c r="Z47">
        <v>-6.5</v>
      </c>
      <c r="AA47">
        <v>-1.9</v>
      </c>
      <c r="AB47">
        <v>0.7</v>
      </c>
      <c r="AC47">
        <v>-3.2</v>
      </c>
      <c r="AD47">
        <v>0.1</v>
      </c>
      <c r="AE47">
        <v>1.3</v>
      </c>
      <c r="AF47" t="s">
        <v>24</v>
      </c>
      <c r="AG47">
        <v>6.2</v>
      </c>
    </row>
    <row r="48" spans="1:33" x14ac:dyDescent="0.25">
      <c r="A48" s="1">
        <v>38534</v>
      </c>
      <c r="B48" s="3">
        <v>89.3</v>
      </c>
      <c r="C48" s="3">
        <v>93.8</v>
      </c>
      <c r="D48" s="3">
        <v>91.7</v>
      </c>
      <c r="E48" s="3">
        <v>71.2</v>
      </c>
      <c r="F48" s="3">
        <v>100.9</v>
      </c>
      <c r="G48" s="3">
        <v>83.1</v>
      </c>
      <c r="H48" s="3">
        <v>94.8</v>
      </c>
      <c r="I48" s="3">
        <v>86.2</v>
      </c>
      <c r="J48" s="3">
        <v>74.099999999999994</v>
      </c>
      <c r="K48" s="3">
        <v>90.7</v>
      </c>
      <c r="L48" s="3">
        <v>88.1</v>
      </c>
      <c r="M48" s="3">
        <v>76.900000000000006</v>
      </c>
      <c r="N48" s="3">
        <v>100.7</v>
      </c>
      <c r="O48" s="3">
        <v>100.4</v>
      </c>
      <c r="P48" t="s">
        <v>24</v>
      </c>
      <c r="Q48">
        <v>77.099999999999994</v>
      </c>
      <c r="R48">
        <v>-2.2000000000000002</v>
      </c>
      <c r="S48">
        <v>0.9</v>
      </c>
      <c r="T48">
        <v>-14.1</v>
      </c>
      <c r="U48">
        <v>-6.2</v>
      </c>
      <c r="V48">
        <v>-0.1</v>
      </c>
      <c r="W48">
        <v>2</v>
      </c>
      <c r="X48">
        <v>0.6</v>
      </c>
      <c r="Y48">
        <v>-1.4</v>
      </c>
      <c r="Z48">
        <v>-6.3</v>
      </c>
      <c r="AA48">
        <v>-1.3</v>
      </c>
      <c r="AB48">
        <v>-1.5</v>
      </c>
      <c r="AC48">
        <v>-0.9</v>
      </c>
      <c r="AD48">
        <v>-3.5</v>
      </c>
      <c r="AE48">
        <v>-1.6</v>
      </c>
      <c r="AF48" t="s">
        <v>24</v>
      </c>
      <c r="AG48">
        <v>-1.8</v>
      </c>
    </row>
    <row r="49" spans="1:33" x14ac:dyDescent="0.25">
      <c r="A49" s="1">
        <v>38565</v>
      </c>
      <c r="B49" s="3">
        <v>88.9</v>
      </c>
      <c r="C49" s="3">
        <v>92.6</v>
      </c>
      <c r="D49" s="3">
        <v>86.4</v>
      </c>
      <c r="E49" s="3">
        <v>73.8</v>
      </c>
      <c r="F49" s="3">
        <v>101.1</v>
      </c>
      <c r="G49" s="3">
        <v>83.9</v>
      </c>
      <c r="H49" s="3">
        <v>93.4</v>
      </c>
      <c r="I49" s="3">
        <v>84.9</v>
      </c>
      <c r="J49" s="3">
        <v>77</v>
      </c>
      <c r="K49" s="3">
        <v>94.1</v>
      </c>
      <c r="L49" s="3">
        <v>88.5</v>
      </c>
      <c r="M49" s="3">
        <v>76.900000000000006</v>
      </c>
      <c r="N49" s="3">
        <v>99.6</v>
      </c>
      <c r="O49" s="3">
        <v>101.9</v>
      </c>
      <c r="P49" t="s">
        <v>24</v>
      </c>
      <c r="Q49">
        <v>75.7</v>
      </c>
      <c r="R49">
        <v>-0.4</v>
      </c>
      <c r="S49">
        <v>-1.3</v>
      </c>
      <c r="T49">
        <v>-5.8</v>
      </c>
      <c r="U49">
        <v>3.7</v>
      </c>
      <c r="V49">
        <v>0.2</v>
      </c>
      <c r="W49">
        <v>1</v>
      </c>
      <c r="X49">
        <v>-1.5</v>
      </c>
      <c r="Y49">
        <v>-1.5</v>
      </c>
      <c r="Z49">
        <v>3.9</v>
      </c>
      <c r="AA49">
        <v>3.7</v>
      </c>
      <c r="AB49">
        <v>0.5</v>
      </c>
      <c r="AC49">
        <v>0</v>
      </c>
      <c r="AD49">
        <v>-1.1000000000000001</v>
      </c>
      <c r="AE49">
        <v>1.5</v>
      </c>
      <c r="AF49" t="s">
        <v>24</v>
      </c>
      <c r="AG49">
        <v>-1.8</v>
      </c>
    </row>
    <row r="50" spans="1:33" x14ac:dyDescent="0.25">
      <c r="A50" s="1">
        <v>38596</v>
      </c>
      <c r="B50" s="3">
        <v>88.5</v>
      </c>
      <c r="C50" s="3">
        <v>92.1</v>
      </c>
      <c r="D50" s="3">
        <v>86.9</v>
      </c>
      <c r="E50" s="3">
        <v>76.3</v>
      </c>
      <c r="F50" s="3">
        <v>96.9</v>
      </c>
      <c r="G50" s="3">
        <v>81.8</v>
      </c>
      <c r="H50" s="3">
        <v>93.3</v>
      </c>
      <c r="I50" s="3">
        <v>85.7</v>
      </c>
      <c r="J50" s="3">
        <v>80.7</v>
      </c>
      <c r="K50" s="3">
        <v>98.4</v>
      </c>
      <c r="L50" s="3">
        <v>87.5</v>
      </c>
      <c r="M50" s="3">
        <v>81</v>
      </c>
      <c r="N50" s="3">
        <v>96</v>
      </c>
      <c r="O50" s="3">
        <v>94.7</v>
      </c>
      <c r="P50" t="s">
        <v>24</v>
      </c>
      <c r="Q50">
        <v>75.8</v>
      </c>
      <c r="R50">
        <v>-0.4</v>
      </c>
      <c r="S50">
        <v>-0.5</v>
      </c>
      <c r="T50">
        <v>0.6</v>
      </c>
      <c r="U50">
        <v>3.4</v>
      </c>
      <c r="V50">
        <v>-4.2</v>
      </c>
      <c r="W50">
        <v>-2.5</v>
      </c>
      <c r="X50">
        <v>-0.1</v>
      </c>
      <c r="Y50">
        <v>0.9</v>
      </c>
      <c r="Z50">
        <v>4.8</v>
      </c>
      <c r="AA50">
        <v>4.5999999999999996</v>
      </c>
      <c r="AB50">
        <v>-1.1000000000000001</v>
      </c>
      <c r="AC50">
        <v>5.3</v>
      </c>
      <c r="AD50">
        <v>-3.6</v>
      </c>
      <c r="AE50">
        <v>-7.1</v>
      </c>
      <c r="AF50" t="s">
        <v>24</v>
      </c>
      <c r="AG50">
        <v>0.1</v>
      </c>
    </row>
    <row r="51" spans="1:33" x14ac:dyDescent="0.25">
      <c r="A51" s="1">
        <v>38626</v>
      </c>
      <c r="B51" s="3">
        <v>87.2</v>
      </c>
      <c r="C51" s="3">
        <v>91.2</v>
      </c>
      <c r="D51" s="3">
        <v>91.6</v>
      </c>
      <c r="E51" s="3">
        <v>78.099999999999994</v>
      </c>
      <c r="F51" s="3">
        <v>94.7</v>
      </c>
      <c r="G51" s="3">
        <v>81.5</v>
      </c>
      <c r="H51" s="3">
        <v>92.2</v>
      </c>
      <c r="I51" s="3">
        <v>87</v>
      </c>
      <c r="J51" s="3">
        <v>83.1</v>
      </c>
      <c r="K51" s="3">
        <v>95.8</v>
      </c>
      <c r="L51" s="3">
        <v>86.2</v>
      </c>
      <c r="M51" s="3">
        <v>74.599999999999994</v>
      </c>
      <c r="N51" s="3">
        <v>99.2</v>
      </c>
      <c r="O51" s="3">
        <v>96.5</v>
      </c>
      <c r="P51" t="s">
        <v>24</v>
      </c>
      <c r="Q51">
        <v>74.400000000000006</v>
      </c>
      <c r="R51">
        <v>-1.5</v>
      </c>
      <c r="S51">
        <v>-1</v>
      </c>
      <c r="T51">
        <v>5.4</v>
      </c>
      <c r="U51">
        <v>2.4</v>
      </c>
      <c r="V51">
        <v>-2.2999999999999998</v>
      </c>
      <c r="W51">
        <v>-0.4</v>
      </c>
      <c r="X51">
        <v>-1.2</v>
      </c>
      <c r="Y51">
        <v>1.5</v>
      </c>
      <c r="Z51">
        <v>3</v>
      </c>
      <c r="AA51">
        <v>-2.6</v>
      </c>
      <c r="AB51">
        <v>-1.5</v>
      </c>
      <c r="AC51">
        <v>-7.9</v>
      </c>
      <c r="AD51">
        <v>3.3</v>
      </c>
      <c r="AE51">
        <v>1.9</v>
      </c>
      <c r="AF51" t="s">
        <v>24</v>
      </c>
      <c r="AG51">
        <v>-1.8</v>
      </c>
    </row>
    <row r="52" spans="1:33" x14ac:dyDescent="0.25">
      <c r="A52" s="1">
        <v>38657</v>
      </c>
      <c r="B52" s="3">
        <v>88.9</v>
      </c>
      <c r="C52" s="3">
        <v>92.7</v>
      </c>
      <c r="D52" s="3">
        <v>85.9</v>
      </c>
      <c r="E52" s="3">
        <v>76.400000000000006</v>
      </c>
      <c r="F52" s="3">
        <v>101.4</v>
      </c>
      <c r="G52" s="3">
        <v>86.7</v>
      </c>
      <c r="H52" s="3">
        <v>91.2</v>
      </c>
      <c r="I52" s="3">
        <v>85.5</v>
      </c>
      <c r="J52" s="3">
        <v>82.2</v>
      </c>
      <c r="K52" s="3">
        <v>97.1</v>
      </c>
      <c r="L52" s="3">
        <v>88.3</v>
      </c>
      <c r="M52" s="3">
        <v>73.8</v>
      </c>
      <c r="N52" s="3">
        <v>101.9</v>
      </c>
      <c r="O52" s="3">
        <v>97.4</v>
      </c>
      <c r="P52" t="s">
        <v>24</v>
      </c>
      <c r="Q52">
        <v>74.8</v>
      </c>
      <c r="R52">
        <v>1.9</v>
      </c>
      <c r="S52">
        <v>1.6</v>
      </c>
      <c r="T52">
        <v>-6.2</v>
      </c>
      <c r="U52">
        <v>-2.2000000000000002</v>
      </c>
      <c r="V52">
        <v>7.1</v>
      </c>
      <c r="W52">
        <v>6.4</v>
      </c>
      <c r="X52">
        <v>-1.1000000000000001</v>
      </c>
      <c r="Y52">
        <v>-1.7</v>
      </c>
      <c r="Z52">
        <v>-1.1000000000000001</v>
      </c>
      <c r="AA52">
        <v>1.4</v>
      </c>
      <c r="AB52">
        <v>2.4</v>
      </c>
      <c r="AC52">
        <v>-1.1000000000000001</v>
      </c>
      <c r="AD52">
        <v>2.7</v>
      </c>
      <c r="AE52">
        <v>0.9</v>
      </c>
      <c r="AF52" t="s">
        <v>24</v>
      </c>
      <c r="AG52">
        <v>0.5</v>
      </c>
    </row>
    <row r="53" spans="1:33" x14ac:dyDescent="0.25">
      <c r="A53" s="1">
        <v>38687</v>
      </c>
      <c r="B53" s="3">
        <v>90.3</v>
      </c>
      <c r="C53" s="3">
        <v>97.2</v>
      </c>
      <c r="D53" s="3">
        <v>85.9</v>
      </c>
      <c r="E53" s="3">
        <v>78.3</v>
      </c>
      <c r="F53" s="3">
        <v>102.1</v>
      </c>
      <c r="G53" s="3">
        <v>86.2</v>
      </c>
      <c r="H53" s="3">
        <v>99.1</v>
      </c>
      <c r="I53" s="3">
        <v>87</v>
      </c>
      <c r="J53" s="3">
        <v>80.3</v>
      </c>
      <c r="K53" s="3">
        <v>96.1</v>
      </c>
      <c r="L53" s="3">
        <v>91.7</v>
      </c>
      <c r="M53" s="3">
        <v>75.3</v>
      </c>
      <c r="N53" s="3">
        <v>102.9</v>
      </c>
      <c r="O53" s="3">
        <v>99.6</v>
      </c>
      <c r="P53" t="s">
        <v>24</v>
      </c>
      <c r="Q53">
        <v>80.099999999999994</v>
      </c>
      <c r="R53">
        <v>1.6</v>
      </c>
      <c r="S53">
        <v>4.9000000000000004</v>
      </c>
      <c r="T53">
        <v>0</v>
      </c>
      <c r="U53">
        <v>2.5</v>
      </c>
      <c r="V53">
        <v>0.7</v>
      </c>
      <c r="W53">
        <v>-0.6</v>
      </c>
      <c r="X53">
        <v>8.6999999999999993</v>
      </c>
      <c r="Y53">
        <v>1.8</v>
      </c>
      <c r="Z53">
        <v>-2.2999999999999998</v>
      </c>
      <c r="AA53">
        <v>-1</v>
      </c>
      <c r="AB53">
        <v>3.9</v>
      </c>
      <c r="AC53">
        <v>2</v>
      </c>
      <c r="AD53">
        <v>1</v>
      </c>
      <c r="AE53">
        <v>2.2999999999999998</v>
      </c>
      <c r="AF53" t="s">
        <v>24</v>
      </c>
      <c r="AG53">
        <v>7.1</v>
      </c>
    </row>
    <row r="54" spans="1:33" x14ac:dyDescent="0.25">
      <c r="A54" s="1">
        <v>38718</v>
      </c>
      <c r="B54" s="3">
        <v>91.1</v>
      </c>
      <c r="C54" s="3">
        <v>95.3</v>
      </c>
      <c r="D54" s="3">
        <v>87.3</v>
      </c>
      <c r="E54" s="3">
        <v>80.5</v>
      </c>
      <c r="F54" s="3">
        <v>113.9</v>
      </c>
      <c r="G54" s="3">
        <v>84.8</v>
      </c>
      <c r="H54" s="3">
        <v>95</v>
      </c>
      <c r="I54" s="3">
        <v>88.5</v>
      </c>
      <c r="J54" s="3">
        <v>87.2</v>
      </c>
      <c r="K54" s="3">
        <v>97.8</v>
      </c>
      <c r="L54" s="3">
        <v>89.7</v>
      </c>
      <c r="M54" s="3">
        <v>73</v>
      </c>
      <c r="N54" s="3">
        <v>106.6</v>
      </c>
      <c r="O54" s="3">
        <v>97.5</v>
      </c>
      <c r="P54" t="s">
        <v>24</v>
      </c>
      <c r="Q54">
        <v>74.099999999999994</v>
      </c>
      <c r="R54">
        <v>0.9</v>
      </c>
      <c r="S54">
        <v>-2</v>
      </c>
      <c r="T54">
        <v>1.6</v>
      </c>
      <c r="U54">
        <v>2.8</v>
      </c>
      <c r="V54">
        <v>11.6</v>
      </c>
      <c r="W54">
        <v>-1.6</v>
      </c>
      <c r="X54">
        <v>-4.0999999999999996</v>
      </c>
      <c r="Y54">
        <v>1.7</v>
      </c>
      <c r="Z54">
        <v>8.6</v>
      </c>
      <c r="AA54">
        <v>1.8</v>
      </c>
      <c r="AB54">
        <v>-2.2000000000000002</v>
      </c>
      <c r="AC54">
        <v>-3.1</v>
      </c>
      <c r="AD54">
        <v>3.6</v>
      </c>
      <c r="AE54">
        <v>-2.1</v>
      </c>
      <c r="AF54" t="s">
        <v>24</v>
      </c>
      <c r="AG54">
        <v>-7.5</v>
      </c>
    </row>
    <row r="55" spans="1:33" x14ac:dyDescent="0.25">
      <c r="A55" s="1">
        <v>38749</v>
      </c>
      <c r="B55" s="3">
        <v>91.6</v>
      </c>
      <c r="C55" s="3">
        <v>95.3</v>
      </c>
      <c r="D55" s="3">
        <v>102.2</v>
      </c>
      <c r="E55" s="3">
        <v>82.2</v>
      </c>
      <c r="F55" s="3">
        <v>108.6</v>
      </c>
      <c r="G55" s="3">
        <v>82.3</v>
      </c>
      <c r="H55" s="3">
        <v>98.2</v>
      </c>
      <c r="I55" s="3">
        <v>89.7</v>
      </c>
      <c r="J55" s="3">
        <v>83.6</v>
      </c>
      <c r="K55" s="3">
        <v>96.3</v>
      </c>
      <c r="L55" s="3">
        <v>91.1</v>
      </c>
      <c r="M55" s="3">
        <v>73</v>
      </c>
      <c r="N55" s="3">
        <v>104.6</v>
      </c>
      <c r="O55" s="3">
        <v>97.1</v>
      </c>
      <c r="P55" t="s">
        <v>24</v>
      </c>
      <c r="Q55">
        <v>77.099999999999994</v>
      </c>
      <c r="R55">
        <v>0.5</v>
      </c>
      <c r="S55">
        <v>0</v>
      </c>
      <c r="T55">
        <v>17.100000000000001</v>
      </c>
      <c r="U55">
        <v>2.1</v>
      </c>
      <c r="V55">
        <v>-4.7</v>
      </c>
      <c r="W55">
        <v>-2.9</v>
      </c>
      <c r="X55">
        <v>3.4</v>
      </c>
      <c r="Y55">
        <v>1.4</v>
      </c>
      <c r="Z55">
        <v>-4.0999999999999996</v>
      </c>
      <c r="AA55">
        <v>-1.5</v>
      </c>
      <c r="AB55">
        <v>1.6</v>
      </c>
      <c r="AC55">
        <v>0</v>
      </c>
      <c r="AD55">
        <v>-1.9</v>
      </c>
      <c r="AE55">
        <v>-0.4</v>
      </c>
      <c r="AF55" t="s">
        <v>24</v>
      </c>
      <c r="AG55">
        <v>4</v>
      </c>
    </row>
    <row r="56" spans="1:33" x14ac:dyDescent="0.25">
      <c r="A56" s="1">
        <v>38777</v>
      </c>
      <c r="B56" s="3">
        <v>90.4</v>
      </c>
      <c r="C56" s="3">
        <v>96.1</v>
      </c>
      <c r="D56" s="3">
        <v>94.1</v>
      </c>
      <c r="E56" s="3">
        <v>84.6</v>
      </c>
      <c r="F56" s="3">
        <v>108.4</v>
      </c>
      <c r="G56" s="3">
        <v>82.9</v>
      </c>
      <c r="H56" s="3">
        <v>96.7</v>
      </c>
      <c r="I56" s="3">
        <v>87.7</v>
      </c>
      <c r="J56" s="3">
        <v>87.4</v>
      </c>
      <c r="K56" s="3">
        <v>95.9</v>
      </c>
      <c r="L56" s="3">
        <v>90.4</v>
      </c>
      <c r="M56" s="3">
        <v>71.900000000000006</v>
      </c>
      <c r="N56" s="3">
        <v>102.8</v>
      </c>
      <c r="O56" s="3">
        <v>94.6</v>
      </c>
      <c r="P56" t="s">
        <v>24</v>
      </c>
      <c r="Q56">
        <v>76</v>
      </c>
      <c r="R56">
        <v>-1.3</v>
      </c>
      <c r="S56">
        <v>0.8</v>
      </c>
      <c r="T56">
        <v>-7.9</v>
      </c>
      <c r="U56">
        <v>2.9</v>
      </c>
      <c r="V56">
        <v>-0.2</v>
      </c>
      <c r="W56">
        <v>0.7</v>
      </c>
      <c r="X56">
        <v>-1.5</v>
      </c>
      <c r="Y56">
        <v>-2.2000000000000002</v>
      </c>
      <c r="Z56">
        <v>4.5</v>
      </c>
      <c r="AA56">
        <v>-0.4</v>
      </c>
      <c r="AB56">
        <v>-0.8</v>
      </c>
      <c r="AC56">
        <v>-1.5</v>
      </c>
      <c r="AD56">
        <v>-1.7</v>
      </c>
      <c r="AE56">
        <v>-2.6</v>
      </c>
      <c r="AF56" t="s">
        <v>24</v>
      </c>
      <c r="AG56">
        <v>-1.4</v>
      </c>
    </row>
    <row r="57" spans="1:33" x14ac:dyDescent="0.25">
      <c r="A57" s="1">
        <v>38808</v>
      </c>
      <c r="B57" s="3">
        <v>91.3</v>
      </c>
      <c r="C57" s="3">
        <v>99.2</v>
      </c>
      <c r="D57" s="3">
        <v>91.7</v>
      </c>
      <c r="E57" s="3">
        <v>85.4</v>
      </c>
      <c r="F57" s="3">
        <v>109.3</v>
      </c>
      <c r="G57" s="3">
        <v>85.6</v>
      </c>
      <c r="H57" s="3">
        <v>100.2</v>
      </c>
      <c r="I57" s="3">
        <v>89.5</v>
      </c>
      <c r="J57" s="3">
        <v>87.8</v>
      </c>
      <c r="K57" s="3">
        <v>95.2</v>
      </c>
      <c r="L57" s="3">
        <v>91.7</v>
      </c>
      <c r="M57" s="3">
        <v>73.400000000000006</v>
      </c>
      <c r="N57" s="3">
        <v>101.4</v>
      </c>
      <c r="O57" s="3">
        <v>94.2</v>
      </c>
      <c r="P57" t="s">
        <v>24</v>
      </c>
      <c r="Q57">
        <v>77.400000000000006</v>
      </c>
      <c r="R57">
        <v>1</v>
      </c>
      <c r="S57">
        <v>3.2</v>
      </c>
      <c r="T57">
        <v>-2.6</v>
      </c>
      <c r="U57">
        <v>0.9</v>
      </c>
      <c r="V57">
        <v>0.8</v>
      </c>
      <c r="W57">
        <v>3.3</v>
      </c>
      <c r="X57">
        <v>3.6</v>
      </c>
      <c r="Y57">
        <v>2.1</v>
      </c>
      <c r="Z57">
        <v>0.5</v>
      </c>
      <c r="AA57">
        <v>-0.7</v>
      </c>
      <c r="AB57">
        <v>1.4</v>
      </c>
      <c r="AC57">
        <v>2.1</v>
      </c>
      <c r="AD57">
        <v>-1.4</v>
      </c>
      <c r="AE57">
        <v>-0.4</v>
      </c>
      <c r="AF57" t="s">
        <v>24</v>
      </c>
      <c r="AG57">
        <v>1.8</v>
      </c>
    </row>
    <row r="58" spans="1:33" x14ac:dyDescent="0.25">
      <c r="A58" s="1">
        <v>38838</v>
      </c>
      <c r="B58" s="3">
        <v>91.7</v>
      </c>
      <c r="C58" s="3">
        <v>96</v>
      </c>
      <c r="D58" s="3">
        <v>90.2</v>
      </c>
      <c r="E58" s="3">
        <v>88.2</v>
      </c>
      <c r="F58" s="3">
        <v>108</v>
      </c>
      <c r="G58" s="3">
        <v>83.2</v>
      </c>
      <c r="H58" s="3">
        <v>95.4</v>
      </c>
      <c r="I58" s="3">
        <v>89.5</v>
      </c>
      <c r="J58" s="3">
        <v>86.1</v>
      </c>
      <c r="K58" s="3">
        <v>95.3</v>
      </c>
      <c r="L58" s="3">
        <v>92.4</v>
      </c>
      <c r="M58" s="3">
        <v>78.099999999999994</v>
      </c>
      <c r="N58" s="3">
        <v>102.7</v>
      </c>
      <c r="O58" s="3">
        <v>94.7</v>
      </c>
      <c r="P58" t="s">
        <v>24</v>
      </c>
      <c r="Q58">
        <v>79.8</v>
      </c>
      <c r="R58">
        <v>0.4</v>
      </c>
      <c r="S58">
        <v>-3.2</v>
      </c>
      <c r="T58">
        <v>-1.6</v>
      </c>
      <c r="U58">
        <v>3.3</v>
      </c>
      <c r="V58">
        <v>-1.2</v>
      </c>
      <c r="W58">
        <v>-2.8</v>
      </c>
      <c r="X58">
        <v>-4.8</v>
      </c>
      <c r="Y58">
        <v>0</v>
      </c>
      <c r="Z58">
        <v>-1.9</v>
      </c>
      <c r="AA58">
        <v>0.1</v>
      </c>
      <c r="AB58">
        <v>0.8</v>
      </c>
      <c r="AC58">
        <v>6.4</v>
      </c>
      <c r="AD58">
        <v>1.3</v>
      </c>
      <c r="AE58">
        <v>0.5</v>
      </c>
      <c r="AF58" t="s">
        <v>24</v>
      </c>
      <c r="AG58">
        <v>3.1</v>
      </c>
    </row>
    <row r="59" spans="1:33" x14ac:dyDescent="0.25">
      <c r="A59" s="1">
        <v>38869</v>
      </c>
      <c r="B59" s="3">
        <v>91</v>
      </c>
      <c r="C59" s="3">
        <v>95.2</v>
      </c>
      <c r="D59" s="3">
        <v>87.1</v>
      </c>
      <c r="E59" s="3">
        <v>87.8</v>
      </c>
      <c r="F59" s="3">
        <v>108.2</v>
      </c>
      <c r="G59" s="3">
        <v>86.7</v>
      </c>
      <c r="H59" s="3">
        <v>94.1</v>
      </c>
      <c r="I59" s="3">
        <v>87.8</v>
      </c>
      <c r="J59" s="3">
        <v>91.8</v>
      </c>
      <c r="K59" s="3">
        <v>94.9</v>
      </c>
      <c r="L59" s="3">
        <v>90.9</v>
      </c>
      <c r="M59" s="3">
        <v>74.8</v>
      </c>
      <c r="N59" s="3">
        <v>101.6</v>
      </c>
      <c r="O59" s="3">
        <v>94.2</v>
      </c>
      <c r="P59" t="s">
        <v>24</v>
      </c>
      <c r="Q59">
        <v>78.5</v>
      </c>
      <c r="R59">
        <v>-0.8</v>
      </c>
      <c r="S59">
        <v>-0.8</v>
      </c>
      <c r="T59">
        <v>-3.4</v>
      </c>
      <c r="U59">
        <v>-0.5</v>
      </c>
      <c r="V59">
        <v>0.2</v>
      </c>
      <c r="W59">
        <v>4.2</v>
      </c>
      <c r="X59">
        <v>-1.4</v>
      </c>
      <c r="Y59">
        <v>-1.9</v>
      </c>
      <c r="Z59">
        <v>6.6</v>
      </c>
      <c r="AA59">
        <v>-0.4</v>
      </c>
      <c r="AB59">
        <v>-1.6</v>
      </c>
      <c r="AC59">
        <v>-4.2</v>
      </c>
      <c r="AD59">
        <v>-1.1000000000000001</v>
      </c>
      <c r="AE59">
        <v>-0.5</v>
      </c>
      <c r="AF59" t="s">
        <v>24</v>
      </c>
      <c r="AG59">
        <v>-1.6</v>
      </c>
    </row>
    <row r="60" spans="1:33" x14ac:dyDescent="0.25">
      <c r="A60" s="1">
        <v>38899</v>
      </c>
      <c r="B60" s="3">
        <v>91.7</v>
      </c>
      <c r="C60" s="3">
        <v>96.7</v>
      </c>
      <c r="D60" s="3">
        <v>90</v>
      </c>
      <c r="E60" s="3">
        <v>87.3</v>
      </c>
      <c r="F60" s="3">
        <v>113.9</v>
      </c>
      <c r="G60" s="3">
        <v>88</v>
      </c>
      <c r="H60" s="3">
        <v>93.3</v>
      </c>
      <c r="I60" s="3">
        <v>88.2</v>
      </c>
      <c r="J60" s="3">
        <v>87.6</v>
      </c>
      <c r="K60" s="3">
        <v>95.8</v>
      </c>
      <c r="L60" s="3">
        <v>91.2</v>
      </c>
      <c r="M60" s="3">
        <v>72.2</v>
      </c>
      <c r="N60" s="3">
        <v>102.7</v>
      </c>
      <c r="O60" s="3">
        <v>96.4</v>
      </c>
      <c r="P60" t="s">
        <v>24</v>
      </c>
      <c r="Q60">
        <v>76.599999999999994</v>
      </c>
      <c r="R60">
        <v>0.8</v>
      </c>
      <c r="S60">
        <v>1.6</v>
      </c>
      <c r="T60">
        <v>3.3</v>
      </c>
      <c r="U60">
        <v>-0.6</v>
      </c>
      <c r="V60">
        <v>5.3</v>
      </c>
      <c r="W60">
        <v>1.5</v>
      </c>
      <c r="X60">
        <v>-0.9</v>
      </c>
      <c r="Y60">
        <v>0.5</v>
      </c>
      <c r="Z60">
        <v>-4.5999999999999996</v>
      </c>
      <c r="AA60">
        <v>0.9</v>
      </c>
      <c r="AB60">
        <v>0.3</v>
      </c>
      <c r="AC60">
        <v>-3.5</v>
      </c>
      <c r="AD60">
        <v>1.1000000000000001</v>
      </c>
      <c r="AE60">
        <v>2.2999999999999998</v>
      </c>
      <c r="AF60" t="s">
        <v>24</v>
      </c>
      <c r="AG60">
        <v>-2.4</v>
      </c>
    </row>
    <row r="61" spans="1:33" x14ac:dyDescent="0.25">
      <c r="A61" s="1">
        <v>38930</v>
      </c>
      <c r="B61" s="3">
        <v>91.4</v>
      </c>
      <c r="C61" s="3">
        <v>96.6</v>
      </c>
      <c r="D61" s="3">
        <v>88.2</v>
      </c>
      <c r="E61" s="3">
        <v>87.2</v>
      </c>
      <c r="F61" s="3">
        <v>108.8</v>
      </c>
      <c r="G61" s="3">
        <v>85.5</v>
      </c>
      <c r="H61" s="3">
        <v>94.8</v>
      </c>
      <c r="I61" s="3">
        <v>89</v>
      </c>
      <c r="J61" s="3">
        <v>77.5</v>
      </c>
      <c r="K61" s="3">
        <v>95.6</v>
      </c>
      <c r="L61" s="3">
        <v>91.2</v>
      </c>
      <c r="M61" s="3">
        <v>74.7</v>
      </c>
      <c r="N61" s="3">
        <v>101.4</v>
      </c>
      <c r="O61" s="3">
        <v>97.3</v>
      </c>
      <c r="P61" t="s">
        <v>24</v>
      </c>
      <c r="Q61">
        <v>79</v>
      </c>
      <c r="R61">
        <v>-0.3</v>
      </c>
      <c r="S61">
        <v>-0.1</v>
      </c>
      <c r="T61">
        <v>-2</v>
      </c>
      <c r="U61">
        <v>-0.1</v>
      </c>
      <c r="V61">
        <v>-4.5</v>
      </c>
      <c r="W61">
        <v>-2.8</v>
      </c>
      <c r="X61">
        <v>1.6</v>
      </c>
      <c r="Y61">
        <v>0.9</v>
      </c>
      <c r="Z61">
        <v>-11.5</v>
      </c>
      <c r="AA61">
        <v>-0.2</v>
      </c>
      <c r="AB61">
        <v>0</v>
      </c>
      <c r="AC61">
        <v>3.5</v>
      </c>
      <c r="AD61">
        <v>-1.3</v>
      </c>
      <c r="AE61">
        <v>0.9</v>
      </c>
      <c r="AF61" t="s">
        <v>24</v>
      </c>
      <c r="AG61">
        <v>3.1</v>
      </c>
    </row>
    <row r="62" spans="1:33" x14ac:dyDescent="0.25">
      <c r="A62" s="1">
        <v>38961</v>
      </c>
      <c r="B62" s="3">
        <v>90.6</v>
      </c>
      <c r="C62" s="3">
        <v>96</v>
      </c>
      <c r="D62" s="3">
        <v>88.6</v>
      </c>
      <c r="E62" s="3">
        <v>88.6</v>
      </c>
      <c r="F62" s="3">
        <v>108.2</v>
      </c>
      <c r="G62" s="3">
        <v>87.3</v>
      </c>
      <c r="H62" s="3">
        <v>94.7</v>
      </c>
      <c r="I62" s="3">
        <v>90</v>
      </c>
      <c r="J62" s="3">
        <v>88</v>
      </c>
      <c r="K62" s="3">
        <v>95</v>
      </c>
      <c r="L62" s="3">
        <v>89.6</v>
      </c>
      <c r="M62" s="3">
        <v>72.099999999999994</v>
      </c>
      <c r="N62" s="3">
        <v>101</v>
      </c>
      <c r="O62" s="3">
        <v>99</v>
      </c>
      <c r="P62" t="s">
        <v>24</v>
      </c>
      <c r="Q62">
        <v>76.099999999999994</v>
      </c>
      <c r="R62">
        <v>-0.9</v>
      </c>
      <c r="S62">
        <v>-0.6</v>
      </c>
      <c r="T62">
        <v>0.5</v>
      </c>
      <c r="U62">
        <v>1.6</v>
      </c>
      <c r="V62">
        <v>-0.6</v>
      </c>
      <c r="W62">
        <v>2.1</v>
      </c>
      <c r="X62">
        <v>-0.1</v>
      </c>
      <c r="Y62">
        <v>1.1000000000000001</v>
      </c>
      <c r="Z62">
        <v>13.5</v>
      </c>
      <c r="AA62">
        <v>-0.6</v>
      </c>
      <c r="AB62">
        <v>-1.8</v>
      </c>
      <c r="AC62">
        <v>-3.5</v>
      </c>
      <c r="AD62">
        <v>-0.4</v>
      </c>
      <c r="AE62">
        <v>1.7</v>
      </c>
      <c r="AF62" t="s">
        <v>24</v>
      </c>
      <c r="AG62">
        <v>-3.7</v>
      </c>
    </row>
    <row r="63" spans="1:33" x14ac:dyDescent="0.25">
      <c r="A63" s="1">
        <v>38991</v>
      </c>
      <c r="B63" s="3">
        <v>90.5</v>
      </c>
      <c r="C63" s="3">
        <v>97.7</v>
      </c>
      <c r="D63" s="3">
        <v>85.2</v>
      </c>
      <c r="E63" s="3">
        <v>87.3</v>
      </c>
      <c r="F63" s="3">
        <v>104.9</v>
      </c>
      <c r="G63" s="3">
        <v>89.9</v>
      </c>
      <c r="H63" s="3">
        <v>95.2</v>
      </c>
      <c r="I63" s="3">
        <v>89.8</v>
      </c>
      <c r="J63" s="3">
        <v>89.9</v>
      </c>
      <c r="K63" s="3">
        <v>92.5</v>
      </c>
      <c r="L63" s="3">
        <v>90</v>
      </c>
      <c r="M63" s="3">
        <v>73.400000000000006</v>
      </c>
      <c r="N63" s="3">
        <v>100.4</v>
      </c>
      <c r="O63" s="3">
        <v>98.2</v>
      </c>
      <c r="P63" t="s">
        <v>24</v>
      </c>
      <c r="Q63">
        <v>77.8</v>
      </c>
      <c r="R63">
        <v>-0.1</v>
      </c>
      <c r="S63">
        <v>1.8</v>
      </c>
      <c r="T63">
        <v>-3.8</v>
      </c>
      <c r="U63">
        <v>-1.5</v>
      </c>
      <c r="V63">
        <v>-3</v>
      </c>
      <c r="W63">
        <v>3</v>
      </c>
      <c r="X63">
        <v>0.5</v>
      </c>
      <c r="Y63">
        <v>-0.2</v>
      </c>
      <c r="Z63">
        <v>2.2000000000000002</v>
      </c>
      <c r="AA63">
        <v>-2.6</v>
      </c>
      <c r="AB63">
        <v>0.4</v>
      </c>
      <c r="AC63">
        <v>1.8</v>
      </c>
      <c r="AD63">
        <v>-0.6</v>
      </c>
      <c r="AE63">
        <v>-0.8</v>
      </c>
      <c r="AF63" t="s">
        <v>24</v>
      </c>
      <c r="AG63">
        <v>2.2000000000000002</v>
      </c>
    </row>
    <row r="64" spans="1:33" x14ac:dyDescent="0.25">
      <c r="A64" s="1">
        <v>39022</v>
      </c>
      <c r="B64" s="3">
        <v>92.2</v>
      </c>
      <c r="C64" s="3">
        <v>97.9</v>
      </c>
      <c r="D64" s="3">
        <v>89.7</v>
      </c>
      <c r="E64" s="3">
        <v>92.1</v>
      </c>
      <c r="F64" s="3">
        <v>106.9</v>
      </c>
      <c r="G64" s="3">
        <v>89.4</v>
      </c>
      <c r="H64" s="3">
        <v>98.5</v>
      </c>
      <c r="I64" s="3">
        <v>91.6</v>
      </c>
      <c r="J64" s="3">
        <v>91.9</v>
      </c>
      <c r="K64" s="3">
        <v>94.6</v>
      </c>
      <c r="L64" s="3">
        <v>90.2</v>
      </c>
      <c r="M64" s="3">
        <v>74.8</v>
      </c>
      <c r="N64" s="3">
        <v>101.7</v>
      </c>
      <c r="O64" s="3">
        <v>99.9</v>
      </c>
      <c r="P64" t="s">
        <v>24</v>
      </c>
      <c r="Q64">
        <v>79.5</v>
      </c>
      <c r="R64">
        <v>1.9</v>
      </c>
      <c r="S64">
        <v>0.2</v>
      </c>
      <c r="T64">
        <v>5.3</v>
      </c>
      <c r="U64">
        <v>5.5</v>
      </c>
      <c r="V64">
        <v>1.9</v>
      </c>
      <c r="W64">
        <v>-0.6</v>
      </c>
      <c r="X64">
        <v>3.5</v>
      </c>
      <c r="Y64">
        <v>2</v>
      </c>
      <c r="Z64">
        <v>2.2000000000000002</v>
      </c>
      <c r="AA64">
        <v>2.2999999999999998</v>
      </c>
      <c r="AB64">
        <v>0.2</v>
      </c>
      <c r="AC64">
        <v>1.9</v>
      </c>
      <c r="AD64">
        <v>1.3</v>
      </c>
      <c r="AE64">
        <v>1.7</v>
      </c>
      <c r="AF64" t="s">
        <v>24</v>
      </c>
      <c r="AG64">
        <v>2.2000000000000002</v>
      </c>
    </row>
    <row r="65" spans="1:33" x14ac:dyDescent="0.25">
      <c r="A65" s="1">
        <v>39052</v>
      </c>
      <c r="B65" s="3">
        <v>93.4</v>
      </c>
      <c r="C65" s="3">
        <v>95</v>
      </c>
      <c r="D65" s="3">
        <v>88.2</v>
      </c>
      <c r="E65" s="3">
        <v>86.9</v>
      </c>
      <c r="F65" s="3">
        <v>108.9</v>
      </c>
      <c r="G65" s="3">
        <v>88.8</v>
      </c>
      <c r="H65" s="3">
        <v>93.2</v>
      </c>
      <c r="I65" s="3">
        <v>94.2</v>
      </c>
      <c r="J65" s="3">
        <v>90.9</v>
      </c>
      <c r="K65" s="3">
        <v>94.6</v>
      </c>
      <c r="L65" s="3">
        <v>93.1</v>
      </c>
      <c r="M65" s="3">
        <v>78.599999999999994</v>
      </c>
      <c r="N65" s="3">
        <v>105.6</v>
      </c>
      <c r="O65" s="3">
        <v>101.8</v>
      </c>
      <c r="P65" t="s">
        <v>24</v>
      </c>
      <c r="Q65">
        <v>79.900000000000006</v>
      </c>
      <c r="R65">
        <v>1.3</v>
      </c>
      <c r="S65">
        <v>-3</v>
      </c>
      <c r="T65">
        <v>-1.7</v>
      </c>
      <c r="U65">
        <v>-5.6</v>
      </c>
      <c r="V65">
        <v>1.9</v>
      </c>
      <c r="W65">
        <v>-0.7</v>
      </c>
      <c r="X65">
        <v>-5.4</v>
      </c>
      <c r="Y65">
        <v>2.8</v>
      </c>
      <c r="Z65">
        <v>-1.1000000000000001</v>
      </c>
      <c r="AA65">
        <v>0</v>
      </c>
      <c r="AB65">
        <v>3.2</v>
      </c>
      <c r="AC65">
        <v>5.0999999999999996</v>
      </c>
      <c r="AD65">
        <v>3.8</v>
      </c>
      <c r="AE65">
        <v>1.9</v>
      </c>
      <c r="AF65" t="s">
        <v>24</v>
      </c>
      <c r="AG65">
        <v>0.5</v>
      </c>
    </row>
    <row r="66" spans="1:33" x14ac:dyDescent="0.25">
      <c r="A66" s="1">
        <v>39083</v>
      </c>
      <c r="B66" s="3">
        <v>92.8</v>
      </c>
      <c r="C66" s="3">
        <v>98.1</v>
      </c>
      <c r="D66" s="3">
        <v>89.8</v>
      </c>
      <c r="E66" s="3">
        <v>90.2</v>
      </c>
      <c r="F66" s="3">
        <v>108</v>
      </c>
      <c r="G66" s="3">
        <v>86.3</v>
      </c>
      <c r="H66" s="3">
        <v>98.7</v>
      </c>
      <c r="I66" s="3">
        <v>92.9</v>
      </c>
      <c r="J66" s="3">
        <v>88.8</v>
      </c>
      <c r="K66" s="3">
        <v>94.9</v>
      </c>
      <c r="L66" s="3">
        <v>90.5</v>
      </c>
      <c r="M66" s="3">
        <v>75.400000000000006</v>
      </c>
      <c r="N66" s="3">
        <v>105.9</v>
      </c>
      <c r="O66" s="3">
        <v>100.5</v>
      </c>
      <c r="P66" t="s">
        <v>24</v>
      </c>
      <c r="Q66">
        <v>85.9</v>
      </c>
      <c r="R66">
        <v>-0.6</v>
      </c>
      <c r="S66">
        <v>3.3</v>
      </c>
      <c r="T66">
        <v>1.8</v>
      </c>
      <c r="U66">
        <v>3.8</v>
      </c>
      <c r="V66">
        <v>-0.8</v>
      </c>
      <c r="W66">
        <v>-2.8</v>
      </c>
      <c r="X66">
        <v>5.9</v>
      </c>
      <c r="Y66">
        <v>-1.4</v>
      </c>
      <c r="Z66">
        <v>-2.2999999999999998</v>
      </c>
      <c r="AA66">
        <v>0.3</v>
      </c>
      <c r="AB66">
        <v>-2.8</v>
      </c>
      <c r="AC66">
        <v>-4.0999999999999996</v>
      </c>
      <c r="AD66">
        <v>0.3</v>
      </c>
      <c r="AE66">
        <v>-1.3</v>
      </c>
      <c r="AF66" t="s">
        <v>24</v>
      </c>
      <c r="AG66">
        <v>7.5</v>
      </c>
    </row>
    <row r="67" spans="1:33" x14ac:dyDescent="0.25">
      <c r="A67" s="1">
        <v>39114</v>
      </c>
      <c r="B67" s="3">
        <v>94.2</v>
      </c>
      <c r="C67" s="3">
        <v>96.9</v>
      </c>
      <c r="D67" s="3">
        <v>90.5</v>
      </c>
      <c r="E67" s="3">
        <v>88.5</v>
      </c>
      <c r="F67" s="3">
        <v>109.4</v>
      </c>
      <c r="G67" s="3">
        <v>86</v>
      </c>
      <c r="H67" s="3">
        <v>97.8</v>
      </c>
      <c r="I67" s="3">
        <v>93</v>
      </c>
      <c r="J67" s="3">
        <v>90.8</v>
      </c>
      <c r="K67" s="3">
        <v>93.8</v>
      </c>
      <c r="L67" s="3">
        <v>94.2</v>
      </c>
      <c r="M67" s="3">
        <v>76.2</v>
      </c>
      <c r="N67" s="3">
        <v>107.7</v>
      </c>
      <c r="O67" s="3">
        <v>102</v>
      </c>
      <c r="P67" t="s">
        <v>24</v>
      </c>
      <c r="Q67">
        <v>76.3</v>
      </c>
      <c r="R67">
        <v>1.5</v>
      </c>
      <c r="S67">
        <v>-1.2</v>
      </c>
      <c r="T67">
        <v>0.8</v>
      </c>
      <c r="U67">
        <v>-1.9</v>
      </c>
      <c r="V67">
        <v>1.3</v>
      </c>
      <c r="W67">
        <v>-0.3</v>
      </c>
      <c r="X67">
        <v>-0.9</v>
      </c>
      <c r="Y67">
        <v>0.1</v>
      </c>
      <c r="Z67">
        <v>2.2999999999999998</v>
      </c>
      <c r="AA67">
        <v>-1.2</v>
      </c>
      <c r="AB67">
        <v>4.0999999999999996</v>
      </c>
      <c r="AC67">
        <v>1.1000000000000001</v>
      </c>
      <c r="AD67">
        <v>1.7</v>
      </c>
      <c r="AE67">
        <v>1.5</v>
      </c>
      <c r="AF67" t="s">
        <v>24</v>
      </c>
      <c r="AG67">
        <v>-11.2</v>
      </c>
    </row>
    <row r="68" spans="1:33" x14ac:dyDescent="0.25">
      <c r="A68" s="1">
        <v>39142</v>
      </c>
      <c r="B68" s="3">
        <v>94.6</v>
      </c>
      <c r="C68" s="3">
        <v>96.1</v>
      </c>
      <c r="D68" s="3">
        <v>91.7</v>
      </c>
      <c r="E68" s="3">
        <v>89.5</v>
      </c>
      <c r="F68" s="3">
        <v>108</v>
      </c>
      <c r="G68" s="3">
        <v>86.3</v>
      </c>
      <c r="H68" s="3">
        <v>94.7</v>
      </c>
      <c r="I68" s="3">
        <v>96.6</v>
      </c>
      <c r="J68" s="3">
        <v>90.6</v>
      </c>
      <c r="K68" s="3">
        <v>100.8</v>
      </c>
      <c r="L68" s="3">
        <v>94.2</v>
      </c>
      <c r="M68" s="3">
        <v>78</v>
      </c>
      <c r="N68" s="3">
        <v>105.7</v>
      </c>
      <c r="O68" s="3">
        <v>104.1</v>
      </c>
      <c r="P68" t="s">
        <v>24</v>
      </c>
      <c r="Q68">
        <v>78.5</v>
      </c>
      <c r="R68">
        <v>0.4</v>
      </c>
      <c r="S68">
        <v>-0.8</v>
      </c>
      <c r="T68">
        <v>1.3</v>
      </c>
      <c r="U68">
        <v>1.1000000000000001</v>
      </c>
      <c r="V68">
        <v>-1.3</v>
      </c>
      <c r="W68">
        <v>0.3</v>
      </c>
      <c r="X68">
        <v>-3.2</v>
      </c>
      <c r="Y68">
        <v>3.9</v>
      </c>
      <c r="Z68">
        <v>-0.2</v>
      </c>
      <c r="AA68">
        <v>7.5</v>
      </c>
      <c r="AB68">
        <v>0</v>
      </c>
      <c r="AC68">
        <v>2.4</v>
      </c>
      <c r="AD68">
        <v>-1.9</v>
      </c>
      <c r="AE68">
        <v>2.1</v>
      </c>
      <c r="AF68" t="s">
        <v>24</v>
      </c>
      <c r="AG68">
        <v>2.9</v>
      </c>
    </row>
    <row r="69" spans="1:33" x14ac:dyDescent="0.25">
      <c r="A69" s="1">
        <v>39173</v>
      </c>
      <c r="B69" s="3">
        <v>95.8</v>
      </c>
      <c r="C69" s="3">
        <v>96.9</v>
      </c>
      <c r="D69" s="3">
        <v>96.5</v>
      </c>
      <c r="E69" s="3">
        <v>89</v>
      </c>
      <c r="F69" s="3">
        <v>107.9</v>
      </c>
      <c r="G69" s="3">
        <v>89.5</v>
      </c>
      <c r="H69" s="3">
        <v>92.9</v>
      </c>
      <c r="I69" s="3">
        <v>96</v>
      </c>
      <c r="J69" s="3">
        <v>89.2</v>
      </c>
      <c r="K69" s="3">
        <v>98.9</v>
      </c>
      <c r="L69" s="3">
        <v>94.4</v>
      </c>
      <c r="M69" s="3">
        <v>79.2</v>
      </c>
      <c r="N69" s="3">
        <v>108</v>
      </c>
      <c r="O69" s="3">
        <v>109.1</v>
      </c>
      <c r="P69" t="s">
        <v>24</v>
      </c>
      <c r="Q69">
        <v>76.599999999999994</v>
      </c>
      <c r="R69">
        <v>1.3</v>
      </c>
      <c r="S69">
        <v>0.8</v>
      </c>
      <c r="T69">
        <v>5.2</v>
      </c>
      <c r="U69">
        <v>-0.6</v>
      </c>
      <c r="V69">
        <v>-0.1</v>
      </c>
      <c r="W69">
        <v>3.7</v>
      </c>
      <c r="X69">
        <v>-1.9</v>
      </c>
      <c r="Y69">
        <v>-0.6</v>
      </c>
      <c r="Z69">
        <v>-1.5</v>
      </c>
      <c r="AA69">
        <v>-1.9</v>
      </c>
      <c r="AB69">
        <v>0.2</v>
      </c>
      <c r="AC69">
        <v>1.5</v>
      </c>
      <c r="AD69">
        <v>2.2000000000000002</v>
      </c>
      <c r="AE69">
        <v>4.8</v>
      </c>
      <c r="AF69" t="s">
        <v>24</v>
      </c>
      <c r="AG69">
        <v>-2.4</v>
      </c>
    </row>
    <row r="70" spans="1:33" x14ac:dyDescent="0.25">
      <c r="A70" s="1">
        <v>39203</v>
      </c>
      <c r="B70" s="3">
        <v>95.9</v>
      </c>
      <c r="C70" s="3">
        <v>99.3</v>
      </c>
      <c r="D70" s="3">
        <v>91.9</v>
      </c>
      <c r="E70" s="3">
        <v>90.3</v>
      </c>
      <c r="F70" s="3">
        <v>114.7</v>
      </c>
      <c r="G70" s="3">
        <v>91.6</v>
      </c>
      <c r="H70" s="3">
        <v>96.1</v>
      </c>
      <c r="I70" s="3">
        <v>97.1</v>
      </c>
      <c r="J70" s="3">
        <v>89.5</v>
      </c>
      <c r="K70" s="3">
        <v>98.6</v>
      </c>
      <c r="L70" s="3">
        <v>94.5</v>
      </c>
      <c r="M70" s="3">
        <v>79.3</v>
      </c>
      <c r="N70" s="3">
        <v>109.1</v>
      </c>
      <c r="O70" s="3">
        <v>106.1</v>
      </c>
      <c r="P70" t="s">
        <v>24</v>
      </c>
      <c r="Q70">
        <v>79.400000000000006</v>
      </c>
      <c r="R70">
        <v>0.1</v>
      </c>
      <c r="S70">
        <v>2.5</v>
      </c>
      <c r="T70">
        <v>-4.8</v>
      </c>
      <c r="U70">
        <v>1.5</v>
      </c>
      <c r="V70">
        <v>6.3</v>
      </c>
      <c r="W70">
        <v>2.2999999999999998</v>
      </c>
      <c r="X70">
        <v>3.4</v>
      </c>
      <c r="Y70">
        <v>1.1000000000000001</v>
      </c>
      <c r="Z70">
        <v>0.3</v>
      </c>
      <c r="AA70">
        <v>-0.3</v>
      </c>
      <c r="AB70">
        <v>0.1</v>
      </c>
      <c r="AC70">
        <v>0.1</v>
      </c>
      <c r="AD70">
        <v>1</v>
      </c>
      <c r="AE70">
        <v>-2.7</v>
      </c>
      <c r="AF70" t="s">
        <v>24</v>
      </c>
      <c r="AG70">
        <v>3.7</v>
      </c>
    </row>
    <row r="71" spans="1:33" x14ac:dyDescent="0.25">
      <c r="A71" s="1">
        <v>39234</v>
      </c>
      <c r="B71" s="3">
        <v>97.5</v>
      </c>
      <c r="C71" s="3">
        <v>98.7</v>
      </c>
      <c r="D71" s="3">
        <v>92.8</v>
      </c>
      <c r="E71" s="3">
        <v>88.3</v>
      </c>
      <c r="F71" s="3">
        <v>111.2</v>
      </c>
      <c r="G71" s="3">
        <v>90.8</v>
      </c>
      <c r="H71" s="3">
        <v>95.3</v>
      </c>
      <c r="I71" s="3">
        <v>97.6</v>
      </c>
      <c r="J71" s="3">
        <v>92</v>
      </c>
      <c r="K71" s="3">
        <v>98.7</v>
      </c>
      <c r="L71" s="3">
        <v>97.6</v>
      </c>
      <c r="M71" s="3">
        <v>80.400000000000006</v>
      </c>
      <c r="N71" s="3">
        <v>109</v>
      </c>
      <c r="O71" s="3">
        <v>102.2</v>
      </c>
      <c r="P71" t="s">
        <v>24</v>
      </c>
      <c r="Q71">
        <v>74.5</v>
      </c>
      <c r="R71">
        <v>1.7</v>
      </c>
      <c r="S71">
        <v>-0.6</v>
      </c>
      <c r="T71">
        <v>1</v>
      </c>
      <c r="U71">
        <v>-2.2000000000000002</v>
      </c>
      <c r="V71">
        <v>-3.1</v>
      </c>
      <c r="W71">
        <v>-0.9</v>
      </c>
      <c r="X71">
        <v>-0.8</v>
      </c>
      <c r="Y71">
        <v>0.5</v>
      </c>
      <c r="Z71">
        <v>2.8</v>
      </c>
      <c r="AA71">
        <v>0.1</v>
      </c>
      <c r="AB71">
        <v>3.3</v>
      </c>
      <c r="AC71">
        <v>1.4</v>
      </c>
      <c r="AD71">
        <v>-0.1</v>
      </c>
      <c r="AE71">
        <v>-3.7</v>
      </c>
      <c r="AF71" t="s">
        <v>24</v>
      </c>
      <c r="AG71">
        <v>-6.2</v>
      </c>
    </row>
    <row r="72" spans="1:33" x14ac:dyDescent="0.25">
      <c r="A72" s="1">
        <v>39264</v>
      </c>
      <c r="B72" s="3">
        <v>96.8</v>
      </c>
      <c r="C72" s="3">
        <v>100.2</v>
      </c>
      <c r="D72" s="3">
        <v>91.2</v>
      </c>
      <c r="E72" s="3">
        <v>89.6</v>
      </c>
      <c r="F72" s="3">
        <v>107.8</v>
      </c>
      <c r="G72" s="3">
        <v>89.7</v>
      </c>
      <c r="H72" s="3">
        <v>99.8</v>
      </c>
      <c r="I72" s="3">
        <v>98</v>
      </c>
      <c r="J72" s="3">
        <v>92.5</v>
      </c>
      <c r="K72" s="3">
        <v>93.8</v>
      </c>
      <c r="L72" s="3">
        <v>96.4</v>
      </c>
      <c r="M72" s="3">
        <v>80.7</v>
      </c>
      <c r="N72" s="3">
        <v>107.7</v>
      </c>
      <c r="O72" s="3">
        <v>104.1</v>
      </c>
      <c r="P72" t="s">
        <v>24</v>
      </c>
      <c r="Q72">
        <v>76.5</v>
      </c>
      <c r="R72">
        <v>-0.7</v>
      </c>
      <c r="S72">
        <v>1.5</v>
      </c>
      <c r="T72">
        <v>-1.7</v>
      </c>
      <c r="U72">
        <v>1.5</v>
      </c>
      <c r="V72">
        <v>-3.1</v>
      </c>
      <c r="W72">
        <v>-1.2</v>
      </c>
      <c r="X72">
        <v>4.7</v>
      </c>
      <c r="Y72">
        <v>0.4</v>
      </c>
      <c r="Z72">
        <v>0.5</v>
      </c>
      <c r="AA72">
        <v>-5</v>
      </c>
      <c r="AB72">
        <v>-1.2</v>
      </c>
      <c r="AC72">
        <v>0.4</v>
      </c>
      <c r="AD72">
        <v>-1.2</v>
      </c>
      <c r="AE72">
        <v>1.9</v>
      </c>
      <c r="AF72" t="s">
        <v>24</v>
      </c>
      <c r="AG72">
        <v>2.7</v>
      </c>
    </row>
    <row r="73" spans="1:33" x14ac:dyDescent="0.25">
      <c r="A73" s="1">
        <v>39295</v>
      </c>
      <c r="B73" s="3">
        <v>97.4</v>
      </c>
      <c r="C73" s="3">
        <v>98.7</v>
      </c>
      <c r="D73" s="3">
        <v>98.2</v>
      </c>
      <c r="E73" s="3">
        <v>89.7</v>
      </c>
      <c r="F73" s="3">
        <v>107.5</v>
      </c>
      <c r="G73" s="3">
        <v>88.8</v>
      </c>
      <c r="H73" s="3">
        <v>96.8</v>
      </c>
      <c r="I73" s="3">
        <v>99</v>
      </c>
      <c r="J73" s="3">
        <v>96.1</v>
      </c>
      <c r="K73" s="3">
        <v>98.8</v>
      </c>
      <c r="L73" s="3">
        <v>96.7</v>
      </c>
      <c r="M73" s="3">
        <v>81.7</v>
      </c>
      <c r="N73" s="3">
        <v>109.2</v>
      </c>
      <c r="O73" s="3">
        <v>102.7</v>
      </c>
      <c r="P73" t="s">
        <v>24</v>
      </c>
      <c r="Q73">
        <v>80.2</v>
      </c>
      <c r="R73">
        <v>0.6</v>
      </c>
      <c r="S73">
        <v>-1.5</v>
      </c>
      <c r="T73">
        <v>7.7</v>
      </c>
      <c r="U73">
        <v>0.1</v>
      </c>
      <c r="V73">
        <v>-0.3</v>
      </c>
      <c r="W73">
        <v>-1</v>
      </c>
      <c r="X73">
        <v>-3</v>
      </c>
      <c r="Y73">
        <v>1</v>
      </c>
      <c r="Z73">
        <v>3.9</v>
      </c>
      <c r="AA73">
        <v>5.3</v>
      </c>
      <c r="AB73">
        <v>0.3</v>
      </c>
      <c r="AC73">
        <v>1.2</v>
      </c>
      <c r="AD73">
        <v>1.4</v>
      </c>
      <c r="AE73">
        <v>-1.3</v>
      </c>
      <c r="AF73" t="s">
        <v>24</v>
      </c>
      <c r="AG73">
        <v>4.8</v>
      </c>
    </row>
    <row r="74" spans="1:33" x14ac:dyDescent="0.25">
      <c r="A74" s="1">
        <v>39326</v>
      </c>
      <c r="B74" s="3">
        <v>97.6</v>
      </c>
      <c r="C74" s="3">
        <v>98.1</v>
      </c>
      <c r="D74" s="3">
        <v>92.7</v>
      </c>
      <c r="E74" s="3">
        <v>90.2</v>
      </c>
      <c r="F74" s="3">
        <v>110.3</v>
      </c>
      <c r="G74" s="3">
        <v>87.8</v>
      </c>
      <c r="H74" s="3">
        <v>95.4</v>
      </c>
      <c r="I74" s="3">
        <v>96.3</v>
      </c>
      <c r="J74" s="3">
        <v>88.5</v>
      </c>
      <c r="K74" s="3">
        <v>97</v>
      </c>
      <c r="L74" s="3">
        <v>98</v>
      </c>
      <c r="M74" s="3">
        <v>80.099999999999994</v>
      </c>
      <c r="N74" s="3">
        <v>107.9</v>
      </c>
      <c r="O74" s="3">
        <v>103.1</v>
      </c>
      <c r="P74" t="s">
        <v>24</v>
      </c>
      <c r="Q74">
        <v>79.599999999999994</v>
      </c>
      <c r="R74">
        <v>0.2</v>
      </c>
      <c r="S74">
        <v>-0.6</v>
      </c>
      <c r="T74">
        <v>-5.6</v>
      </c>
      <c r="U74">
        <v>0.6</v>
      </c>
      <c r="V74">
        <v>2.6</v>
      </c>
      <c r="W74">
        <v>-1.1000000000000001</v>
      </c>
      <c r="X74">
        <v>-1.4</v>
      </c>
      <c r="Y74">
        <v>-2.7</v>
      </c>
      <c r="Z74">
        <v>-7.9</v>
      </c>
      <c r="AA74">
        <v>-1.8</v>
      </c>
      <c r="AB74">
        <v>1.3</v>
      </c>
      <c r="AC74">
        <v>-2</v>
      </c>
      <c r="AD74">
        <v>-1.2</v>
      </c>
      <c r="AE74">
        <v>0.4</v>
      </c>
      <c r="AF74" t="s">
        <v>24</v>
      </c>
      <c r="AG74">
        <v>-0.7</v>
      </c>
    </row>
    <row r="75" spans="1:33" x14ac:dyDescent="0.25">
      <c r="A75" s="1">
        <v>39356</v>
      </c>
      <c r="B75" s="3">
        <v>98.2</v>
      </c>
      <c r="C75" s="3">
        <v>99.8</v>
      </c>
      <c r="D75" s="3">
        <v>94.2</v>
      </c>
      <c r="E75" s="3">
        <v>89.5</v>
      </c>
      <c r="F75" s="3">
        <v>110.6</v>
      </c>
      <c r="G75" s="3">
        <v>90</v>
      </c>
      <c r="H75" s="3">
        <v>97</v>
      </c>
      <c r="I75" s="3">
        <v>98.4</v>
      </c>
      <c r="J75" s="3">
        <v>96.4</v>
      </c>
      <c r="K75" s="3">
        <v>99.3</v>
      </c>
      <c r="L75" s="3">
        <v>99</v>
      </c>
      <c r="M75" s="3">
        <v>85.5</v>
      </c>
      <c r="N75" s="3">
        <v>109</v>
      </c>
      <c r="O75" s="3">
        <v>105.2</v>
      </c>
      <c r="P75" t="s">
        <v>24</v>
      </c>
      <c r="Q75">
        <v>81.599999999999994</v>
      </c>
      <c r="R75">
        <v>0.6</v>
      </c>
      <c r="S75">
        <v>1.7</v>
      </c>
      <c r="T75">
        <v>1.6</v>
      </c>
      <c r="U75">
        <v>-0.8</v>
      </c>
      <c r="V75">
        <v>0.3</v>
      </c>
      <c r="W75">
        <v>2.5</v>
      </c>
      <c r="X75">
        <v>1.7</v>
      </c>
      <c r="Y75">
        <v>2.2000000000000002</v>
      </c>
      <c r="Z75">
        <v>8.9</v>
      </c>
      <c r="AA75">
        <v>2.4</v>
      </c>
      <c r="AB75">
        <v>1</v>
      </c>
      <c r="AC75">
        <v>6.7</v>
      </c>
      <c r="AD75">
        <v>1</v>
      </c>
      <c r="AE75">
        <v>2</v>
      </c>
      <c r="AF75" t="s">
        <v>24</v>
      </c>
      <c r="AG75">
        <v>2.5</v>
      </c>
    </row>
    <row r="76" spans="1:33" x14ac:dyDescent="0.25">
      <c r="A76" s="1">
        <v>39387</v>
      </c>
      <c r="B76" s="3">
        <v>98.5</v>
      </c>
      <c r="C76" s="3">
        <v>100.8</v>
      </c>
      <c r="D76" s="3">
        <v>95.9</v>
      </c>
      <c r="E76" s="3">
        <v>91.3</v>
      </c>
      <c r="F76" s="3">
        <v>110.6</v>
      </c>
      <c r="G76" s="3">
        <v>92.2</v>
      </c>
      <c r="H76" s="3">
        <v>99.7</v>
      </c>
      <c r="I76" s="3">
        <v>101.6</v>
      </c>
      <c r="J76" s="3">
        <v>104</v>
      </c>
      <c r="K76" s="3">
        <v>99.1</v>
      </c>
      <c r="L76" s="3">
        <v>99</v>
      </c>
      <c r="M76" s="3">
        <v>81.7</v>
      </c>
      <c r="N76" s="3">
        <v>108.9</v>
      </c>
      <c r="O76" s="3">
        <v>105.8</v>
      </c>
      <c r="P76" t="s">
        <v>24</v>
      </c>
      <c r="Q76">
        <v>82.8</v>
      </c>
      <c r="R76">
        <v>0.3</v>
      </c>
      <c r="S76">
        <v>1</v>
      </c>
      <c r="T76">
        <v>1.8</v>
      </c>
      <c r="U76">
        <v>2</v>
      </c>
      <c r="V76">
        <v>0</v>
      </c>
      <c r="W76">
        <v>2.4</v>
      </c>
      <c r="X76">
        <v>2.8</v>
      </c>
      <c r="Y76">
        <v>3.3</v>
      </c>
      <c r="Z76">
        <v>7.9</v>
      </c>
      <c r="AA76">
        <v>-0.2</v>
      </c>
      <c r="AB76">
        <v>0</v>
      </c>
      <c r="AC76">
        <v>-4.4000000000000004</v>
      </c>
      <c r="AD76">
        <v>-0.1</v>
      </c>
      <c r="AE76">
        <v>0.6</v>
      </c>
      <c r="AF76" t="s">
        <v>24</v>
      </c>
      <c r="AG76">
        <v>1.5</v>
      </c>
    </row>
    <row r="77" spans="1:33" x14ac:dyDescent="0.25">
      <c r="A77" s="1">
        <v>39417</v>
      </c>
      <c r="B77" s="3">
        <v>99</v>
      </c>
      <c r="C77" s="3">
        <v>104.2</v>
      </c>
      <c r="D77" s="3">
        <v>99</v>
      </c>
      <c r="E77" s="3">
        <v>93</v>
      </c>
      <c r="F77" s="3">
        <v>112.2</v>
      </c>
      <c r="G77" s="3">
        <v>95.5</v>
      </c>
      <c r="H77" s="3">
        <v>101.2</v>
      </c>
      <c r="I77" s="3">
        <v>100.6</v>
      </c>
      <c r="J77" s="3">
        <v>105.9</v>
      </c>
      <c r="K77" s="3">
        <v>98.9</v>
      </c>
      <c r="L77" s="3">
        <v>98.6</v>
      </c>
      <c r="M77" s="3">
        <v>84.3</v>
      </c>
      <c r="N77" s="3">
        <v>106.6</v>
      </c>
      <c r="O77" s="3">
        <v>106.1</v>
      </c>
      <c r="P77" t="s">
        <v>24</v>
      </c>
      <c r="Q77">
        <v>82.3</v>
      </c>
      <c r="R77">
        <v>0.5</v>
      </c>
      <c r="S77">
        <v>3.4</v>
      </c>
      <c r="T77">
        <v>3.2</v>
      </c>
      <c r="U77">
        <v>1.9</v>
      </c>
      <c r="V77">
        <v>1.4</v>
      </c>
      <c r="W77">
        <v>3.6</v>
      </c>
      <c r="X77">
        <v>1.5</v>
      </c>
      <c r="Y77">
        <v>-1</v>
      </c>
      <c r="Z77">
        <v>1.8</v>
      </c>
      <c r="AA77">
        <v>-0.2</v>
      </c>
      <c r="AB77">
        <v>-0.4</v>
      </c>
      <c r="AC77">
        <v>3.2</v>
      </c>
      <c r="AD77">
        <v>-2.1</v>
      </c>
      <c r="AE77">
        <v>0.3</v>
      </c>
      <c r="AF77" t="s">
        <v>24</v>
      </c>
      <c r="AG77">
        <v>-0.6</v>
      </c>
    </row>
    <row r="78" spans="1:33" x14ac:dyDescent="0.25">
      <c r="A78" s="1">
        <v>39448</v>
      </c>
      <c r="B78" s="3">
        <v>101.3</v>
      </c>
      <c r="C78" s="3">
        <v>103</v>
      </c>
      <c r="D78" s="3">
        <v>106</v>
      </c>
      <c r="E78" s="3">
        <v>95.2</v>
      </c>
      <c r="F78" s="3">
        <v>104.5</v>
      </c>
      <c r="G78" s="3">
        <v>98.6</v>
      </c>
      <c r="H78" s="3">
        <v>100.1</v>
      </c>
      <c r="I78" s="3">
        <v>103.1</v>
      </c>
      <c r="J78" s="3">
        <v>102.6</v>
      </c>
      <c r="K78" s="3">
        <v>103.1</v>
      </c>
      <c r="L78" s="3">
        <v>101.3</v>
      </c>
      <c r="M78" s="3">
        <v>89.6</v>
      </c>
      <c r="N78" s="3">
        <v>107.4</v>
      </c>
      <c r="O78" s="3">
        <v>108.9</v>
      </c>
      <c r="P78" t="s">
        <v>24</v>
      </c>
      <c r="Q78">
        <v>90.5</v>
      </c>
      <c r="R78">
        <v>2.2999999999999998</v>
      </c>
      <c r="S78">
        <v>-1.2</v>
      </c>
      <c r="T78">
        <v>7.1</v>
      </c>
      <c r="U78">
        <v>2.4</v>
      </c>
      <c r="V78">
        <v>-6.9</v>
      </c>
      <c r="W78">
        <v>3.2</v>
      </c>
      <c r="X78">
        <v>-1.1000000000000001</v>
      </c>
      <c r="Y78">
        <v>2.5</v>
      </c>
      <c r="Z78">
        <v>-3.1</v>
      </c>
      <c r="AA78">
        <v>4.2</v>
      </c>
      <c r="AB78">
        <v>2.7</v>
      </c>
      <c r="AC78">
        <v>6.3</v>
      </c>
      <c r="AD78">
        <v>0.8</v>
      </c>
      <c r="AE78">
        <v>2.6</v>
      </c>
      <c r="AF78" t="s">
        <v>24</v>
      </c>
      <c r="AG78">
        <v>10</v>
      </c>
    </row>
    <row r="79" spans="1:33" x14ac:dyDescent="0.25">
      <c r="A79" s="1">
        <v>39479</v>
      </c>
      <c r="B79" s="3">
        <v>100.1</v>
      </c>
      <c r="C79" s="3">
        <v>103.9</v>
      </c>
      <c r="D79" s="3">
        <v>102.3</v>
      </c>
      <c r="E79" s="3">
        <v>101.4</v>
      </c>
      <c r="F79" s="3">
        <v>111.5</v>
      </c>
      <c r="G79" s="3">
        <v>99.7</v>
      </c>
      <c r="H79" s="3">
        <v>103.2</v>
      </c>
      <c r="I79" s="3">
        <v>101.3</v>
      </c>
      <c r="J79" s="3">
        <v>102.4</v>
      </c>
      <c r="K79" s="3">
        <v>96.8</v>
      </c>
      <c r="L79" s="3">
        <v>100.6</v>
      </c>
      <c r="M79" s="3">
        <v>87.2</v>
      </c>
      <c r="N79" s="3">
        <v>108.3</v>
      </c>
      <c r="O79" s="3">
        <v>111.1</v>
      </c>
      <c r="P79" t="s">
        <v>24</v>
      </c>
      <c r="Q79">
        <v>89.5</v>
      </c>
      <c r="R79">
        <v>-1.2</v>
      </c>
      <c r="S79">
        <v>0.9</v>
      </c>
      <c r="T79">
        <v>-3.5</v>
      </c>
      <c r="U79">
        <v>6.5</v>
      </c>
      <c r="V79">
        <v>6.7</v>
      </c>
      <c r="W79">
        <v>1.1000000000000001</v>
      </c>
      <c r="X79">
        <v>3.1</v>
      </c>
      <c r="Y79">
        <v>-1.7</v>
      </c>
      <c r="Z79">
        <v>-0.2</v>
      </c>
      <c r="AA79">
        <v>-6.1</v>
      </c>
      <c r="AB79">
        <v>-0.7</v>
      </c>
      <c r="AC79">
        <v>-2.7</v>
      </c>
      <c r="AD79">
        <v>0.8</v>
      </c>
      <c r="AE79">
        <v>2</v>
      </c>
      <c r="AF79" t="s">
        <v>24</v>
      </c>
      <c r="AG79">
        <v>-1.1000000000000001</v>
      </c>
    </row>
    <row r="80" spans="1:33" x14ac:dyDescent="0.25">
      <c r="A80" s="1">
        <v>39508</v>
      </c>
      <c r="B80" s="3">
        <v>100.6</v>
      </c>
      <c r="C80" s="3">
        <v>101.2</v>
      </c>
      <c r="D80" s="3">
        <v>97.4</v>
      </c>
      <c r="E80" s="3">
        <v>94.9</v>
      </c>
      <c r="F80" s="3">
        <v>118.4</v>
      </c>
      <c r="G80" s="3">
        <v>95.7</v>
      </c>
      <c r="H80" s="3">
        <v>96.1</v>
      </c>
      <c r="I80" s="3">
        <v>100.5</v>
      </c>
      <c r="J80" s="3">
        <v>107.4</v>
      </c>
      <c r="K80" s="3">
        <v>101.6</v>
      </c>
      <c r="L80" s="3">
        <v>102</v>
      </c>
      <c r="M80" s="3">
        <v>87.2</v>
      </c>
      <c r="N80" s="3">
        <v>110.5</v>
      </c>
      <c r="O80" s="3">
        <v>108.8</v>
      </c>
      <c r="P80" t="s">
        <v>24</v>
      </c>
      <c r="Q80">
        <v>85.7</v>
      </c>
      <c r="R80">
        <v>0.5</v>
      </c>
      <c r="S80">
        <v>-2.6</v>
      </c>
      <c r="T80">
        <v>-4.8</v>
      </c>
      <c r="U80">
        <v>-6.4</v>
      </c>
      <c r="V80">
        <v>6.2</v>
      </c>
      <c r="W80">
        <v>-4</v>
      </c>
      <c r="X80">
        <v>-6.9</v>
      </c>
      <c r="Y80">
        <v>-0.8</v>
      </c>
      <c r="Z80">
        <v>4.9000000000000004</v>
      </c>
      <c r="AA80">
        <v>5</v>
      </c>
      <c r="AB80">
        <v>1.4</v>
      </c>
      <c r="AC80">
        <v>0</v>
      </c>
      <c r="AD80">
        <v>2</v>
      </c>
      <c r="AE80">
        <v>-2.1</v>
      </c>
      <c r="AF80" t="s">
        <v>24</v>
      </c>
      <c r="AG80">
        <v>-4.2</v>
      </c>
    </row>
    <row r="81" spans="1:33" x14ac:dyDescent="0.25">
      <c r="A81" s="1">
        <v>39539</v>
      </c>
      <c r="B81" s="3">
        <v>100.1</v>
      </c>
      <c r="C81" s="3">
        <v>101.9</v>
      </c>
      <c r="D81" s="3">
        <v>94.7</v>
      </c>
      <c r="E81" s="3">
        <v>92.2</v>
      </c>
      <c r="F81" s="3">
        <v>109.8</v>
      </c>
      <c r="G81" s="3">
        <v>92.5</v>
      </c>
      <c r="H81" s="3">
        <v>101.3</v>
      </c>
      <c r="I81" s="3">
        <v>100.9</v>
      </c>
      <c r="J81" s="3">
        <v>105.8</v>
      </c>
      <c r="K81" s="3">
        <v>96.1</v>
      </c>
      <c r="L81" s="3">
        <v>102.5</v>
      </c>
      <c r="M81" s="3">
        <v>87.9</v>
      </c>
      <c r="N81" s="3">
        <v>109.2</v>
      </c>
      <c r="O81" s="3">
        <v>108</v>
      </c>
      <c r="P81" t="s">
        <v>24</v>
      </c>
      <c r="Q81">
        <v>84.2</v>
      </c>
      <c r="R81">
        <v>-0.5</v>
      </c>
      <c r="S81">
        <v>0.7</v>
      </c>
      <c r="T81">
        <v>-2.8</v>
      </c>
      <c r="U81">
        <v>-2.8</v>
      </c>
      <c r="V81">
        <v>-7.3</v>
      </c>
      <c r="W81">
        <v>-3.3</v>
      </c>
      <c r="X81">
        <v>5.4</v>
      </c>
      <c r="Y81">
        <v>0.4</v>
      </c>
      <c r="Z81">
        <v>-1.5</v>
      </c>
      <c r="AA81">
        <v>-5.4</v>
      </c>
      <c r="AB81">
        <v>0.5</v>
      </c>
      <c r="AC81">
        <v>0.8</v>
      </c>
      <c r="AD81">
        <v>-1.2</v>
      </c>
      <c r="AE81">
        <v>-0.7</v>
      </c>
      <c r="AF81" t="s">
        <v>24</v>
      </c>
      <c r="AG81">
        <v>-1.8</v>
      </c>
    </row>
    <row r="82" spans="1:33" x14ac:dyDescent="0.25">
      <c r="A82" s="1">
        <v>39569</v>
      </c>
      <c r="B82" s="3">
        <v>99.1</v>
      </c>
      <c r="C82" s="3">
        <v>100.7</v>
      </c>
      <c r="D82" s="3">
        <v>96.5</v>
      </c>
      <c r="E82" s="3">
        <v>93.7</v>
      </c>
      <c r="F82" s="3">
        <v>108.6</v>
      </c>
      <c r="G82" s="3">
        <v>91.1</v>
      </c>
      <c r="H82" s="3">
        <v>100.2</v>
      </c>
      <c r="I82" s="3">
        <v>102.4</v>
      </c>
      <c r="J82" s="3">
        <v>108.5</v>
      </c>
      <c r="K82" s="3">
        <v>98.4</v>
      </c>
      <c r="L82" s="3">
        <v>101.9</v>
      </c>
      <c r="M82" s="3">
        <v>87</v>
      </c>
      <c r="N82" s="3">
        <v>103.6</v>
      </c>
      <c r="O82" s="3">
        <v>100.7</v>
      </c>
      <c r="P82" t="s">
        <v>24</v>
      </c>
      <c r="Q82">
        <v>85.7</v>
      </c>
      <c r="R82">
        <v>-1</v>
      </c>
      <c r="S82">
        <v>-1.2</v>
      </c>
      <c r="T82">
        <v>1.9</v>
      </c>
      <c r="U82">
        <v>1.6</v>
      </c>
      <c r="V82">
        <v>-1.1000000000000001</v>
      </c>
      <c r="W82">
        <v>-1.5</v>
      </c>
      <c r="X82">
        <v>-1.1000000000000001</v>
      </c>
      <c r="Y82">
        <v>1.5</v>
      </c>
      <c r="Z82">
        <v>2.6</v>
      </c>
      <c r="AA82">
        <v>2.4</v>
      </c>
      <c r="AB82">
        <v>-0.6</v>
      </c>
      <c r="AC82">
        <v>-1</v>
      </c>
      <c r="AD82">
        <v>-5.0999999999999996</v>
      </c>
      <c r="AE82">
        <v>-6.8</v>
      </c>
      <c r="AF82" t="s">
        <v>24</v>
      </c>
      <c r="AG82">
        <v>1.8</v>
      </c>
    </row>
    <row r="83" spans="1:33" x14ac:dyDescent="0.25">
      <c r="A83" s="1">
        <v>39600</v>
      </c>
      <c r="B83" s="3">
        <v>105.1</v>
      </c>
      <c r="C83" s="3">
        <v>99.6</v>
      </c>
      <c r="D83" s="3">
        <v>99</v>
      </c>
      <c r="E83" s="3">
        <v>95.6</v>
      </c>
      <c r="F83" s="3">
        <v>112.8</v>
      </c>
      <c r="G83" s="3">
        <v>93.5</v>
      </c>
      <c r="H83" s="3">
        <v>97</v>
      </c>
      <c r="I83" s="3">
        <v>103.8</v>
      </c>
      <c r="J83" s="3">
        <v>105.5</v>
      </c>
      <c r="K83" s="3">
        <v>104.8</v>
      </c>
      <c r="L83" s="3">
        <v>106.9</v>
      </c>
      <c r="M83" s="3">
        <v>89.9</v>
      </c>
      <c r="N83" s="3">
        <v>107.3</v>
      </c>
      <c r="O83" s="3">
        <v>108.7</v>
      </c>
      <c r="P83" t="s">
        <v>24</v>
      </c>
      <c r="Q83">
        <v>87.2</v>
      </c>
      <c r="R83">
        <v>6.1</v>
      </c>
      <c r="S83">
        <v>-1.1000000000000001</v>
      </c>
      <c r="T83">
        <v>2.6</v>
      </c>
      <c r="U83">
        <v>2</v>
      </c>
      <c r="V83">
        <v>3.9</v>
      </c>
      <c r="W83">
        <v>2.6</v>
      </c>
      <c r="X83">
        <v>-3.2</v>
      </c>
      <c r="Y83">
        <v>1.4</v>
      </c>
      <c r="Z83">
        <v>-2.8</v>
      </c>
      <c r="AA83">
        <v>6.5</v>
      </c>
      <c r="AB83">
        <v>4.9000000000000004</v>
      </c>
      <c r="AC83">
        <v>3.3</v>
      </c>
      <c r="AD83">
        <v>3.6</v>
      </c>
      <c r="AE83">
        <v>7.9</v>
      </c>
      <c r="AF83" t="s">
        <v>24</v>
      </c>
      <c r="AG83">
        <v>1.8</v>
      </c>
    </row>
    <row r="84" spans="1:33" x14ac:dyDescent="0.25">
      <c r="A84" s="1">
        <v>39630</v>
      </c>
      <c r="B84" s="3">
        <v>103</v>
      </c>
      <c r="C84" s="3">
        <v>99.3</v>
      </c>
      <c r="D84" s="3">
        <v>97.9</v>
      </c>
      <c r="E84" s="3">
        <v>97.2</v>
      </c>
      <c r="F84" s="3">
        <v>111.9</v>
      </c>
      <c r="G84" s="3">
        <v>91.2</v>
      </c>
      <c r="H84" s="3">
        <v>98.9</v>
      </c>
      <c r="I84" s="3">
        <v>105.4</v>
      </c>
      <c r="J84" s="3">
        <v>106.7</v>
      </c>
      <c r="K84" s="3">
        <v>101</v>
      </c>
      <c r="L84" s="3">
        <v>103.5</v>
      </c>
      <c r="M84" s="3">
        <v>91.6</v>
      </c>
      <c r="N84" s="3">
        <v>107.9</v>
      </c>
      <c r="O84" s="3">
        <v>106.1</v>
      </c>
      <c r="P84" t="s">
        <v>24</v>
      </c>
      <c r="Q84">
        <v>88.1</v>
      </c>
      <c r="R84">
        <v>-2</v>
      </c>
      <c r="S84">
        <v>-0.3</v>
      </c>
      <c r="T84">
        <v>-1.1000000000000001</v>
      </c>
      <c r="U84">
        <v>1.7</v>
      </c>
      <c r="V84">
        <v>-0.8</v>
      </c>
      <c r="W84">
        <v>-2.5</v>
      </c>
      <c r="X84">
        <v>2</v>
      </c>
      <c r="Y84">
        <v>1.5</v>
      </c>
      <c r="Z84">
        <v>1.1000000000000001</v>
      </c>
      <c r="AA84">
        <v>-3.6</v>
      </c>
      <c r="AB84">
        <v>-3.2</v>
      </c>
      <c r="AC84">
        <v>1.9</v>
      </c>
      <c r="AD84">
        <v>0.6</v>
      </c>
      <c r="AE84">
        <v>-2.4</v>
      </c>
      <c r="AF84" t="s">
        <v>24</v>
      </c>
      <c r="AG84">
        <v>1</v>
      </c>
    </row>
    <row r="85" spans="1:33" x14ac:dyDescent="0.25">
      <c r="A85" s="1">
        <v>39661</v>
      </c>
      <c r="B85" s="3">
        <v>102</v>
      </c>
      <c r="C85" s="3">
        <v>101.1</v>
      </c>
      <c r="D85" s="3">
        <v>97.3</v>
      </c>
      <c r="E85" s="3">
        <v>100.3</v>
      </c>
      <c r="F85" s="3">
        <v>117.3</v>
      </c>
      <c r="G85" s="3">
        <v>94</v>
      </c>
      <c r="H85" s="3">
        <v>102.8</v>
      </c>
      <c r="I85" s="3">
        <v>104.3</v>
      </c>
      <c r="J85" s="3">
        <v>103.7</v>
      </c>
      <c r="K85" s="3">
        <v>101</v>
      </c>
      <c r="L85" s="3">
        <v>102.1</v>
      </c>
      <c r="M85" s="3">
        <v>88.1</v>
      </c>
      <c r="N85" s="3">
        <v>111.1</v>
      </c>
      <c r="O85" s="3">
        <v>106.6</v>
      </c>
      <c r="P85" t="s">
        <v>24</v>
      </c>
      <c r="Q85">
        <v>83.9</v>
      </c>
      <c r="R85">
        <v>-1</v>
      </c>
      <c r="S85">
        <v>1.8</v>
      </c>
      <c r="T85">
        <v>-0.6</v>
      </c>
      <c r="U85">
        <v>3.2</v>
      </c>
      <c r="V85">
        <v>4.8</v>
      </c>
      <c r="W85">
        <v>3.1</v>
      </c>
      <c r="X85">
        <v>3.9</v>
      </c>
      <c r="Y85">
        <v>-1</v>
      </c>
      <c r="Z85">
        <v>-2.8</v>
      </c>
      <c r="AA85">
        <v>0</v>
      </c>
      <c r="AB85">
        <v>-1.4</v>
      </c>
      <c r="AC85">
        <v>-3.8</v>
      </c>
      <c r="AD85">
        <v>3</v>
      </c>
      <c r="AE85">
        <v>0.5</v>
      </c>
      <c r="AF85" t="s">
        <v>24</v>
      </c>
      <c r="AG85">
        <v>-4.8</v>
      </c>
    </row>
    <row r="86" spans="1:33" x14ac:dyDescent="0.25">
      <c r="A86" s="1">
        <v>39692</v>
      </c>
      <c r="B86" s="3">
        <v>103</v>
      </c>
      <c r="C86" s="3">
        <v>100.9</v>
      </c>
      <c r="D86" s="3">
        <v>101</v>
      </c>
      <c r="E86" s="3">
        <v>98.8</v>
      </c>
      <c r="F86" s="3">
        <v>111.8</v>
      </c>
      <c r="G86" s="3">
        <v>94.9</v>
      </c>
      <c r="H86" s="3">
        <v>101.1</v>
      </c>
      <c r="I86" s="3">
        <v>102.6</v>
      </c>
      <c r="J86" s="3">
        <v>100</v>
      </c>
      <c r="K86" s="3">
        <v>101.2</v>
      </c>
      <c r="L86" s="3">
        <v>103.3</v>
      </c>
      <c r="M86" s="3">
        <v>93.4</v>
      </c>
      <c r="N86" s="3">
        <v>111.1</v>
      </c>
      <c r="O86" s="3">
        <v>111.5</v>
      </c>
      <c r="P86" t="s">
        <v>24</v>
      </c>
      <c r="Q86">
        <v>82.2</v>
      </c>
      <c r="R86">
        <v>1</v>
      </c>
      <c r="S86">
        <v>-0.2</v>
      </c>
      <c r="T86">
        <v>3.8</v>
      </c>
      <c r="U86">
        <v>-1.5</v>
      </c>
      <c r="V86">
        <v>-4.7</v>
      </c>
      <c r="W86">
        <v>1</v>
      </c>
      <c r="X86">
        <v>-1.7</v>
      </c>
      <c r="Y86">
        <v>-1.6</v>
      </c>
      <c r="Z86">
        <v>-3.6</v>
      </c>
      <c r="AA86">
        <v>0.2</v>
      </c>
      <c r="AB86">
        <v>1.2</v>
      </c>
      <c r="AC86">
        <v>6</v>
      </c>
      <c r="AD86">
        <v>0</v>
      </c>
      <c r="AE86">
        <v>4.5999999999999996</v>
      </c>
      <c r="AF86" t="s">
        <v>24</v>
      </c>
      <c r="AG86">
        <v>-2</v>
      </c>
    </row>
    <row r="87" spans="1:33" x14ac:dyDescent="0.25">
      <c r="A87" s="1">
        <v>39722</v>
      </c>
      <c r="B87" s="3">
        <v>99.3</v>
      </c>
      <c r="C87" s="3">
        <v>98.6</v>
      </c>
      <c r="D87" s="3">
        <v>97.8</v>
      </c>
      <c r="E87" s="3">
        <v>101.4</v>
      </c>
      <c r="F87" s="3">
        <v>112.8</v>
      </c>
      <c r="G87" s="3">
        <v>93.9</v>
      </c>
      <c r="H87" s="3">
        <v>99.4</v>
      </c>
      <c r="I87" s="3">
        <v>99.1</v>
      </c>
      <c r="J87" s="3">
        <v>94.5</v>
      </c>
      <c r="K87" s="3">
        <v>101.1</v>
      </c>
      <c r="L87" s="3">
        <v>101</v>
      </c>
      <c r="M87" s="3">
        <v>91.1</v>
      </c>
      <c r="N87" s="3">
        <v>105.4</v>
      </c>
      <c r="O87" s="3">
        <v>105.6</v>
      </c>
      <c r="P87" t="s">
        <v>24</v>
      </c>
      <c r="Q87">
        <v>86.1</v>
      </c>
      <c r="R87">
        <v>-3.6</v>
      </c>
      <c r="S87">
        <v>-2.2999999999999998</v>
      </c>
      <c r="T87">
        <v>-3.2</v>
      </c>
      <c r="U87">
        <v>2.6</v>
      </c>
      <c r="V87">
        <v>0.9</v>
      </c>
      <c r="W87">
        <v>-1.1000000000000001</v>
      </c>
      <c r="X87">
        <v>-1.7</v>
      </c>
      <c r="Y87">
        <v>-3.4</v>
      </c>
      <c r="Z87">
        <v>-5.5</v>
      </c>
      <c r="AA87">
        <v>-0.1</v>
      </c>
      <c r="AB87">
        <v>-2.2000000000000002</v>
      </c>
      <c r="AC87">
        <v>-2.5</v>
      </c>
      <c r="AD87">
        <v>-5.0999999999999996</v>
      </c>
      <c r="AE87">
        <v>-5.3</v>
      </c>
      <c r="AF87" t="s">
        <v>24</v>
      </c>
      <c r="AG87">
        <v>4.7</v>
      </c>
    </row>
    <row r="88" spans="1:33" x14ac:dyDescent="0.25">
      <c r="A88" s="1">
        <v>39753</v>
      </c>
      <c r="B88" s="3">
        <v>94.9</v>
      </c>
      <c r="C88" s="3">
        <v>98.1</v>
      </c>
      <c r="D88" s="3">
        <v>90.6</v>
      </c>
      <c r="E88" s="3">
        <v>96.6</v>
      </c>
      <c r="F88" s="3">
        <v>108</v>
      </c>
      <c r="G88" s="3">
        <v>92.7</v>
      </c>
      <c r="H88" s="3">
        <v>98.5</v>
      </c>
      <c r="I88" s="3">
        <v>86.7</v>
      </c>
      <c r="J88" s="3">
        <v>80.5</v>
      </c>
      <c r="K88" s="3">
        <v>99.4</v>
      </c>
      <c r="L88" s="3">
        <v>98.4</v>
      </c>
      <c r="M88" s="3">
        <v>90.6</v>
      </c>
      <c r="N88" s="3">
        <v>101.1</v>
      </c>
      <c r="O88" s="3">
        <v>97.5</v>
      </c>
      <c r="P88" t="s">
        <v>24</v>
      </c>
      <c r="Q88">
        <v>82.1</v>
      </c>
      <c r="R88">
        <v>-4.4000000000000004</v>
      </c>
      <c r="S88">
        <v>-0.5</v>
      </c>
      <c r="T88">
        <v>-7.4</v>
      </c>
      <c r="U88">
        <v>-4.7</v>
      </c>
      <c r="V88">
        <v>-4.3</v>
      </c>
      <c r="W88">
        <v>-1.3</v>
      </c>
      <c r="X88">
        <v>-0.9</v>
      </c>
      <c r="Y88">
        <v>-12.5</v>
      </c>
      <c r="Z88">
        <v>-14.8</v>
      </c>
      <c r="AA88">
        <v>-1.7</v>
      </c>
      <c r="AB88">
        <v>-2.6</v>
      </c>
      <c r="AC88">
        <v>-0.5</v>
      </c>
      <c r="AD88">
        <v>-4.0999999999999996</v>
      </c>
      <c r="AE88">
        <v>-7.7</v>
      </c>
      <c r="AF88" t="s">
        <v>24</v>
      </c>
      <c r="AG88">
        <v>-4.5999999999999996</v>
      </c>
    </row>
    <row r="89" spans="1:33" x14ac:dyDescent="0.25">
      <c r="A89" s="1">
        <v>39783</v>
      </c>
      <c r="B89" s="3">
        <v>82.8</v>
      </c>
      <c r="C89" s="3">
        <v>91.4</v>
      </c>
      <c r="D89" s="3">
        <v>87.9</v>
      </c>
      <c r="E89" s="3">
        <v>89.2</v>
      </c>
      <c r="F89" s="3">
        <v>102.8</v>
      </c>
      <c r="G89" s="3">
        <v>88.7</v>
      </c>
      <c r="H89" s="3">
        <v>84.9</v>
      </c>
      <c r="I89" s="3">
        <v>72.2</v>
      </c>
      <c r="J89" s="3">
        <v>70.599999999999994</v>
      </c>
      <c r="K89" s="3">
        <v>88.6</v>
      </c>
      <c r="L89" s="3">
        <v>84.2</v>
      </c>
      <c r="M89" s="3">
        <v>73.3</v>
      </c>
      <c r="N89" s="3">
        <v>94</v>
      </c>
      <c r="O89" s="3">
        <v>86</v>
      </c>
      <c r="P89" t="s">
        <v>24</v>
      </c>
      <c r="Q89">
        <v>84.7</v>
      </c>
      <c r="R89">
        <v>-12.8</v>
      </c>
      <c r="S89">
        <v>-6.8</v>
      </c>
      <c r="T89">
        <v>-3</v>
      </c>
      <c r="U89">
        <v>-7.7</v>
      </c>
      <c r="V89">
        <v>-4.8</v>
      </c>
      <c r="W89">
        <v>-4.3</v>
      </c>
      <c r="X89">
        <v>-13.8</v>
      </c>
      <c r="Y89">
        <v>-16.7</v>
      </c>
      <c r="Z89">
        <v>-12.3</v>
      </c>
      <c r="AA89">
        <v>-10.9</v>
      </c>
      <c r="AB89">
        <v>-14.4</v>
      </c>
      <c r="AC89">
        <v>-19.100000000000001</v>
      </c>
      <c r="AD89">
        <v>-7</v>
      </c>
      <c r="AE89">
        <v>-11.8</v>
      </c>
      <c r="AF89" t="s">
        <v>24</v>
      </c>
      <c r="AG89">
        <v>3.2</v>
      </c>
    </row>
    <row r="90" spans="1:33" x14ac:dyDescent="0.25">
      <c r="A90" s="1">
        <v>39814</v>
      </c>
      <c r="B90" s="3">
        <v>84.9</v>
      </c>
      <c r="C90" s="3">
        <v>92.1</v>
      </c>
      <c r="D90" s="3">
        <v>79.099999999999994</v>
      </c>
      <c r="E90" s="3">
        <v>92.8</v>
      </c>
      <c r="F90" s="3">
        <v>103.7</v>
      </c>
      <c r="G90" s="3">
        <v>94.5</v>
      </c>
      <c r="H90" s="3">
        <v>82.2</v>
      </c>
      <c r="I90" s="3">
        <v>76.099999999999994</v>
      </c>
      <c r="J90" s="3">
        <v>67.5</v>
      </c>
      <c r="K90" s="3">
        <v>90.6</v>
      </c>
      <c r="L90" s="3">
        <v>87.3</v>
      </c>
      <c r="M90" s="3">
        <v>73.099999999999994</v>
      </c>
      <c r="N90" s="3">
        <v>96.9</v>
      </c>
      <c r="O90" s="3">
        <v>90.5</v>
      </c>
      <c r="P90" t="s">
        <v>24</v>
      </c>
      <c r="Q90">
        <v>84.3</v>
      </c>
      <c r="R90">
        <v>2.5</v>
      </c>
      <c r="S90">
        <v>0.8</v>
      </c>
      <c r="T90">
        <v>-10</v>
      </c>
      <c r="U90">
        <v>4</v>
      </c>
      <c r="V90">
        <v>0.9</v>
      </c>
      <c r="W90">
        <v>6.5</v>
      </c>
      <c r="X90">
        <v>-3.2</v>
      </c>
      <c r="Y90">
        <v>5.4</v>
      </c>
      <c r="Z90">
        <v>-4.4000000000000004</v>
      </c>
      <c r="AA90">
        <v>2.2999999999999998</v>
      </c>
      <c r="AB90">
        <v>3.7</v>
      </c>
      <c r="AC90">
        <v>-0.3</v>
      </c>
      <c r="AD90">
        <v>3.1</v>
      </c>
      <c r="AE90">
        <v>5.2</v>
      </c>
      <c r="AF90" t="s">
        <v>24</v>
      </c>
      <c r="AG90">
        <v>-0.5</v>
      </c>
    </row>
    <row r="91" spans="1:33" x14ac:dyDescent="0.25">
      <c r="A91" s="1">
        <v>39845</v>
      </c>
      <c r="B91" s="3">
        <v>86.5</v>
      </c>
      <c r="C91" s="3">
        <v>95.3</v>
      </c>
      <c r="D91" s="3">
        <v>83.6</v>
      </c>
      <c r="E91" s="3">
        <v>94.4</v>
      </c>
      <c r="F91" s="3">
        <v>104.6</v>
      </c>
      <c r="G91" s="3">
        <v>83.6</v>
      </c>
      <c r="H91" s="3">
        <v>98.9</v>
      </c>
      <c r="I91" s="3">
        <v>79.099999999999994</v>
      </c>
      <c r="J91" s="3">
        <v>76.7</v>
      </c>
      <c r="K91" s="3">
        <v>86.7</v>
      </c>
      <c r="L91" s="3">
        <v>87.4</v>
      </c>
      <c r="M91" s="3">
        <v>79.2</v>
      </c>
      <c r="N91" s="3">
        <v>94.3</v>
      </c>
      <c r="O91" s="3">
        <v>94.2</v>
      </c>
      <c r="P91" t="s">
        <v>24</v>
      </c>
      <c r="Q91">
        <v>82.8</v>
      </c>
      <c r="R91">
        <v>1.9</v>
      </c>
      <c r="S91">
        <v>3.5</v>
      </c>
      <c r="T91">
        <v>5.7</v>
      </c>
      <c r="U91">
        <v>1.7</v>
      </c>
      <c r="V91">
        <v>0.9</v>
      </c>
      <c r="W91">
        <v>-11.5</v>
      </c>
      <c r="X91">
        <v>20.3</v>
      </c>
      <c r="Y91">
        <v>3.9</v>
      </c>
      <c r="Z91">
        <v>13.6</v>
      </c>
      <c r="AA91">
        <v>-4.3</v>
      </c>
      <c r="AB91">
        <v>0.1</v>
      </c>
      <c r="AC91">
        <v>8.3000000000000007</v>
      </c>
      <c r="AD91">
        <v>-2.7</v>
      </c>
      <c r="AE91">
        <v>4.0999999999999996</v>
      </c>
      <c r="AF91" t="s">
        <v>24</v>
      </c>
      <c r="AG91">
        <v>-1.8</v>
      </c>
    </row>
    <row r="92" spans="1:33" x14ac:dyDescent="0.25">
      <c r="A92" s="1">
        <v>39873</v>
      </c>
      <c r="B92" s="3">
        <v>87.9</v>
      </c>
      <c r="C92" s="3">
        <v>93.1</v>
      </c>
      <c r="D92" s="3">
        <v>81.3</v>
      </c>
      <c r="E92" s="3">
        <v>95.9</v>
      </c>
      <c r="F92" s="3">
        <v>105.5</v>
      </c>
      <c r="G92" s="3">
        <v>86.5</v>
      </c>
      <c r="H92" s="3">
        <v>92.4</v>
      </c>
      <c r="I92" s="3">
        <v>81.2</v>
      </c>
      <c r="J92" s="3">
        <v>70.7</v>
      </c>
      <c r="K92" s="3">
        <v>94.5</v>
      </c>
      <c r="L92" s="3">
        <v>88.5</v>
      </c>
      <c r="M92" s="3">
        <v>79.599999999999994</v>
      </c>
      <c r="N92" s="3">
        <v>93.9</v>
      </c>
      <c r="O92" s="3">
        <v>94.6</v>
      </c>
      <c r="P92" t="s">
        <v>24</v>
      </c>
      <c r="Q92">
        <v>81.3</v>
      </c>
      <c r="R92">
        <v>1.6</v>
      </c>
      <c r="S92">
        <v>-2.2999999999999998</v>
      </c>
      <c r="T92">
        <v>-2.8</v>
      </c>
      <c r="U92">
        <v>1.6</v>
      </c>
      <c r="V92">
        <v>0.9</v>
      </c>
      <c r="W92">
        <v>3.5</v>
      </c>
      <c r="X92">
        <v>-6.6</v>
      </c>
      <c r="Y92">
        <v>2.7</v>
      </c>
      <c r="Z92">
        <v>-7.8</v>
      </c>
      <c r="AA92">
        <v>9</v>
      </c>
      <c r="AB92">
        <v>1.3</v>
      </c>
      <c r="AC92">
        <v>0.5</v>
      </c>
      <c r="AD92">
        <v>-0.4</v>
      </c>
      <c r="AE92">
        <v>0.4</v>
      </c>
      <c r="AF92" t="s">
        <v>24</v>
      </c>
      <c r="AG92">
        <v>-1.8</v>
      </c>
    </row>
    <row r="93" spans="1:33" x14ac:dyDescent="0.25">
      <c r="A93" s="1">
        <v>39904</v>
      </c>
      <c r="B93" s="3">
        <v>88.4</v>
      </c>
      <c r="C93" s="3">
        <v>88.7</v>
      </c>
      <c r="D93" s="3">
        <v>78.3</v>
      </c>
      <c r="E93" s="3">
        <v>89.7</v>
      </c>
      <c r="F93" s="3">
        <v>109.8</v>
      </c>
      <c r="G93" s="3">
        <v>86.4</v>
      </c>
      <c r="H93" s="3">
        <v>80.3</v>
      </c>
      <c r="I93" s="3">
        <v>82.5</v>
      </c>
      <c r="J93" s="3">
        <v>78.7</v>
      </c>
      <c r="K93" s="3">
        <v>94.1</v>
      </c>
      <c r="L93" s="3">
        <v>90.8</v>
      </c>
      <c r="M93" s="3">
        <v>80.2</v>
      </c>
      <c r="N93" s="3">
        <v>95.6</v>
      </c>
      <c r="O93" s="3">
        <v>99.3</v>
      </c>
      <c r="P93" t="s">
        <v>24</v>
      </c>
      <c r="Q93">
        <v>85.2</v>
      </c>
      <c r="R93">
        <v>0.6</v>
      </c>
      <c r="S93">
        <v>-4.7</v>
      </c>
      <c r="T93">
        <v>-3.7</v>
      </c>
      <c r="U93">
        <v>-6.5</v>
      </c>
      <c r="V93">
        <v>4.0999999999999996</v>
      </c>
      <c r="W93">
        <v>-0.1</v>
      </c>
      <c r="X93">
        <v>-13.1</v>
      </c>
      <c r="Y93">
        <v>1.6</v>
      </c>
      <c r="Z93">
        <v>11.3</v>
      </c>
      <c r="AA93">
        <v>-0.4</v>
      </c>
      <c r="AB93">
        <v>2.6</v>
      </c>
      <c r="AC93">
        <v>0.8</v>
      </c>
      <c r="AD93">
        <v>1.8</v>
      </c>
      <c r="AE93">
        <v>5</v>
      </c>
      <c r="AF93" t="s">
        <v>24</v>
      </c>
      <c r="AG93">
        <v>4.8</v>
      </c>
    </row>
    <row r="94" spans="1:33" x14ac:dyDescent="0.25">
      <c r="A94" s="1">
        <v>39934</v>
      </c>
      <c r="B94" s="3">
        <v>90.6</v>
      </c>
      <c r="C94" s="3">
        <v>89.5</v>
      </c>
      <c r="D94" s="3">
        <v>90</v>
      </c>
      <c r="E94" s="3">
        <v>84.5</v>
      </c>
      <c r="F94" s="3">
        <v>103.1</v>
      </c>
      <c r="G94" s="3">
        <v>86.8</v>
      </c>
      <c r="H94" s="3">
        <v>85.9</v>
      </c>
      <c r="I94" s="3">
        <v>83.2</v>
      </c>
      <c r="J94" s="3">
        <v>78.099999999999994</v>
      </c>
      <c r="K94" s="3">
        <v>97</v>
      </c>
      <c r="L94" s="3">
        <v>93.1</v>
      </c>
      <c r="M94" s="3">
        <v>79.400000000000006</v>
      </c>
      <c r="N94" s="3">
        <v>98.1</v>
      </c>
      <c r="O94" s="3">
        <v>98.5</v>
      </c>
      <c r="P94" t="s">
        <v>24</v>
      </c>
      <c r="Q94">
        <v>82.2</v>
      </c>
      <c r="R94">
        <v>2.5</v>
      </c>
      <c r="S94">
        <v>0.9</v>
      </c>
      <c r="T94">
        <v>14.9</v>
      </c>
      <c r="U94">
        <v>-5.8</v>
      </c>
      <c r="V94">
        <v>-6.1</v>
      </c>
      <c r="W94">
        <v>0.5</v>
      </c>
      <c r="X94">
        <v>7</v>
      </c>
      <c r="Y94">
        <v>0.8</v>
      </c>
      <c r="Z94">
        <v>-0.8</v>
      </c>
      <c r="AA94">
        <v>3.1</v>
      </c>
      <c r="AB94">
        <v>2.5</v>
      </c>
      <c r="AC94">
        <v>-1</v>
      </c>
      <c r="AD94">
        <v>2.6</v>
      </c>
      <c r="AE94">
        <v>-0.8</v>
      </c>
      <c r="AF94" t="s">
        <v>24</v>
      </c>
      <c r="AG94">
        <v>-3.5</v>
      </c>
    </row>
    <row r="95" spans="1:33" x14ac:dyDescent="0.25">
      <c r="A95" s="1">
        <v>39965</v>
      </c>
      <c r="B95" s="3">
        <v>91.7</v>
      </c>
      <c r="C95" s="3">
        <v>93.4</v>
      </c>
      <c r="D95" s="3">
        <v>85.6</v>
      </c>
      <c r="E95" s="3">
        <v>94.9</v>
      </c>
      <c r="F95" s="3">
        <v>101.5</v>
      </c>
      <c r="G95" s="3">
        <v>85.5</v>
      </c>
      <c r="H95" s="3">
        <v>94.1</v>
      </c>
      <c r="I95" s="3">
        <v>88.1</v>
      </c>
      <c r="J95" s="3">
        <v>78</v>
      </c>
      <c r="K95" s="3">
        <v>95.7</v>
      </c>
      <c r="L95" s="3">
        <v>92.4</v>
      </c>
      <c r="M95" s="3">
        <v>74.599999999999994</v>
      </c>
      <c r="N95" s="3">
        <v>101.4</v>
      </c>
      <c r="O95" s="3">
        <v>98.6</v>
      </c>
      <c r="P95" t="s">
        <v>24</v>
      </c>
      <c r="Q95">
        <v>84.6</v>
      </c>
      <c r="R95">
        <v>1.2</v>
      </c>
      <c r="S95">
        <v>4.4000000000000004</v>
      </c>
      <c r="T95">
        <v>-4.9000000000000004</v>
      </c>
      <c r="U95">
        <v>12.3</v>
      </c>
      <c r="V95">
        <v>-1.6</v>
      </c>
      <c r="W95">
        <v>-1.5</v>
      </c>
      <c r="X95">
        <v>9.5</v>
      </c>
      <c r="Y95">
        <v>5.9</v>
      </c>
      <c r="Z95">
        <v>-0.1</v>
      </c>
      <c r="AA95">
        <v>-1.3</v>
      </c>
      <c r="AB95">
        <v>-0.8</v>
      </c>
      <c r="AC95">
        <v>-6</v>
      </c>
      <c r="AD95">
        <v>3.4</v>
      </c>
      <c r="AE95">
        <v>0.1</v>
      </c>
      <c r="AF95" t="s">
        <v>24</v>
      </c>
      <c r="AG95">
        <v>2.9</v>
      </c>
    </row>
    <row r="96" spans="1:33" x14ac:dyDescent="0.25">
      <c r="A96" s="1">
        <v>39995</v>
      </c>
      <c r="B96" s="3">
        <v>93</v>
      </c>
      <c r="C96" s="3">
        <v>92.3</v>
      </c>
      <c r="D96" s="3">
        <v>89</v>
      </c>
      <c r="E96" s="3">
        <v>93.8</v>
      </c>
      <c r="F96" s="3">
        <v>104.1</v>
      </c>
      <c r="G96" s="3">
        <v>89.2</v>
      </c>
      <c r="H96" s="3">
        <v>88.8</v>
      </c>
      <c r="I96" s="3">
        <v>88.3</v>
      </c>
      <c r="J96" s="3">
        <v>84.8</v>
      </c>
      <c r="K96" s="3">
        <v>97.7</v>
      </c>
      <c r="L96" s="3">
        <v>92.8</v>
      </c>
      <c r="M96" s="3">
        <v>78.5</v>
      </c>
      <c r="N96" s="3">
        <v>104.1</v>
      </c>
      <c r="O96" s="3">
        <v>99.4</v>
      </c>
      <c r="P96" t="s">
        <v>24</v>
      </c>
      <c r="Q96">
        <v>87.6</v>
      </c>
      <c r="R96">
        <v>1.4</v>
      </c>
      <c r="S96">
        <v>-1.2</v>
      </c>
      <c r="T96">
        <v>4</v>
      </c>
      <c r="U96">
        <v>-1.2</v>
      </c>
      <c r="V96">
        <v>2.6</v>
      </c>
      <c r="W96">
        <v>4.3</v>
      </c>
      <c r="X96">
        <v>-5.6</v>
      </c>
      <c r="Y96">
        <v>0.2</v>
      </c>
      <c r="Z96">
        <v>8.6999999999999993</v>
      </c>
      <c r="AA96">
        <v>2.1</v>
      </c>
      <c r="AB96">
        <v>0.4</v>
      </c>
      <c r="AC96">
        <v>5.2</v>
      </c>
      <c r="AD96">
        <v>2.7</v>
      </c>
      <c r="AE96">
        <v>0.8</v>
      </c>
      <c r="AF96" t="s">
        <v>24</v>
      </c>
      <c r="AG96">
        <v>3.5</v>
      </c>
    </row>
    <row r="97" spans="1:33" x14ac:dyDescent="0.25">
      <c r="A97" s="1">
        <v>40026</v>
      </c>
      <c r="B97" s="3">
        <v>94.1</v>
      </c>
      <c r="C97" s="3">
        <v>96.4</v>
      </c>
      <c r="D97" s="3">
        <v>92.8</v>
      </c>
      <c r="E97" s="3">
        <v>90.3</v>
      </c>
      <c r="F97" s="3">
        <v>104.9</v>
      </c>
      <c r="G97" s="3">
        <v>94.6</v>
      </c>
      <c r="H97" s="3">
        <v>96.6</v>
      </c>
      <c r="I97" s="3">
        <v>89.2</v>
      </c>
      <c r="J97" s="3">
        <v>90.2</v>
      </c>
      <c r="K97" s="3">
        <v>96.7</v>
      </c>
      <c r="L97" s="3">
        <v>93.8</v>
      </c>
      <c r="M97" s="3">
        <v>80.5</v>
      </c>
      <c r="N97" s="3">
        <v>102.9</v>
      </c>
      <c r="O97" s="3">
        <v>101.9</v>
      </c>
      <c r="P97" t="s">
        <v>24</v>
      </c>
      <c r="Q97">
        <v>84.7</v>
      </c>
      <c r="R97">
        <v>1.2</v>
      </c>
      <c r="S97">
        <v>4.4000000000000004</v>
      </c>
      <c r="T97">
        <v>4.3</v>
      </c>
      <c r="U97">
        <v>-3.7</v>
      </c>
      <c r="V97">
        <v>0.8</v>
      </c>
      <c r="W97">
        <v>6.1</v>
      </c>
      <c r="X97">
        <v>8.8000000000000007</v>
      </c>
      <c r="Y97">
        <v>1</v>
      </c>
      <c r="Z97">
        <v>6.4</v>
      </c>
      <c r="AA97">
        <v>-1</v>
      </c>
      <c r="AB97">
        <v>1.1000000000000001</v>
      </c>
      <c r="AC97">
        <v>2.5</v>
      </c>
      <c r="AD97">
        <v>-1.2</v>
      </c>
      <c r="AE97">
        <v>2.5</v>
      </c>
      <c r="AF97" t="s">
        <v>24</v>
      </c>
      <c r="AG97">
        <v>-3.3</v>
      </c>
    </row>
    <row r="98" spans="1:33" x14ac:dyDescent="0.25">
      <c r="A98" s="1">
        <v>40057</v>
      </c>
      <c r="B98" s="3">
        <v>95.8</v>
      </c>
      <c r="C98" s="3">
        <v>97</v>
      </c>
      <c r="D98" s="3">
        <v>94.4</v>
      </c>
      <c r="E98" s="3">
        <v>90.4</v>
      </c>
      <c r="F98" s="3">
        <v>105.5</v>
      </c>
      <c r="G98" s="3">
        <v>94.3</v>
      </c>
      <c r="H98" s="3">
        <v>97.5</v>
      </c>
      <c r="I98" s="3">
        <v>90.8</v>
      </c>
      <c r="J98" s="3">
        <v>94.1</v>
      </c>
      <c r="K98" s="3">
        <v>100.9</v>
      </c>
      <c r="L98" s="3">
        <v>94.9</v>
      </c>
      <c r="M98" s="3">
        <v>78.7</v>
      </c>
      <c r="N98" s="3">
        <v>106.3</v>
      </c>
      <c r="O98" s="3">
        <v>104.9</v>
      </c>
      <c r="P98" t="s">
        <v>24</v>
      </c>
      <c r="Q98">
        <v>85.4</v>
      </c>
      <c r="R98">
        <v>1.8</v>
      </c>
      <c r="S98">
        <v>0.6</v>
      </c>
      <c r="T98">
        <v>1.7</v>
      </c>
      <c r="U98">
        <v>0.1</v>
      </c>
      <c r="V98">
        <v>0.6</v>
      </c>
      <c r="W98">
        <v>-0.3</v>
      </c>
      <c r="X98">
        <v>0.9</v>
      </c>
      <c r="Y98">
        <v>1.8</v>
      </c>
      <c r="Z98">
        <v>4.3</v>
      </c>
      <c r="AA98">
        <v>4.3</v>
      </c>
      <c r="AB98">
        <v>1.2</v>
      </c>
      <c r="AC98">
        <v>-2.2000000000000002</v>
      </c>
      <c r="AD98">
        <v>3.3</v>
      </c>
      <c r="AE98">
        <v>2.9</v>
      </c>
      <c r="AF98" t="s">
        <v>24</v>
      </c>
      <c r="AG98">
        <v>0.8</v>
      </c>
    </row>
    <row r="99" spans="1:33" x14ac:dyDescent="0.25">
      <c r="A99" s="1">
        <v>40087</v>
      </c>
      <c r="B99" s="3">
        <v>97</v>
      </c>
      <c r="C99" s="3">
        <v>97.8</v>
      </c>
      <c r="D99" s="3">
        <v>98.1</v>
      </c>
      <c r="E99" s="3">
        <v>91.7</v>
      </c>
      <c r="F99" s="3">
        <v>112.2</v>
      </c>
      <c r="G99" s="3">
        <v>94.7</v>
      </c>
      <c r="H99" s="3">
        <v>97.8</v>
      </c>
      <c r="I99" s="3">
        <v>92.6</v>
      </c>
      <c r="J99" s="3">
        <v>95</v>
      </c>
      <c r="K99" s="3">
        <v>100.4</v>
      </c>
      <c r="L99" s="3">
        <v>97.7</v>
      </c>
      <c r="M99" s="3">
        <v>85.7</v>
      </c>
      <c r="N99" s="3">
        <v>108</v>
      </c>
      <c r="O99" s="3">
        <v>103.2</v>
      </c>
      <c r="P99" t="s">
        <v>24</v>
      </c>
      <c r="Q99">
        <v>83</v>
      </c>
      <c r="R99">
        <v>1.3</v>
      </c>
      <c r="S99">
        <v>0.8</v>
      </c>
      <c r="T99">
        <v>3.9</v>
      </c>
      <c r="U99">
        <v>1.4</v>
      </c>
      <c r="V99">
        <v>6.4</v>
      </c>
      <c r="W99">
        <v>0.4</v>
      </c>
      <c r="X99">
        <v>0.3</v>
      </c>
      <c r="Y99">
        <v>2</v>
      </c>
      <c r="Z99">
        <v>1</v>
      </c>
      <c r="AA99">
        <v>-0.5</v>
      </c>
      <c r="AB99">
        <v>3</v>
      </c>
      <c r="AC99">
        <v>8.9</v>
      </c>
      <c r="AD99">
        <v>1.6</v>
      </c>
      <c r="AE99">
        <v>-1.6</v>
      </c>
      <c r="AF99" t="s">
        <v>24</v>
      </c>
      <c r="AG99">
        <v>-2.8</v>
      </c>
    </row>
    <row r="100" spans="1:33" x14ac:dyDescent="0.25">
      <c r="A100" s="1">
        <v>40118</v>
      </c>
      <c r="B100" s="3">
        <v>99.1</v>
      </c>
      <c r="C100" s="3">
        <v>102.3</v>
      </c>
      <c r="D100" s="3">
        <v>99.3</v>
      </c>
      <c r="E100" s="3">
        <v>90</v>
      </c>
      <c r="F100" s="3">
        <v>114.4</v>
      </c>
      <c r="G100" s="3">
        <v>98.5</v>
      </c>
      <c r="H100" s="3">
        <v>102.6</v>
      </c>
      <c r="I100" s="3">
        <v>93.4</v>
      </c>
      <c r="J100" s="3">
        <v>99.5</v>
      </c>
      <c r="K100" s="3">
        <v>98.4</v>
      </c>
      <c r="L100" s="3">
        <v>100</v>
      </c>
      <c r="M100" s="3">
        <v>88.8</v>
      </c>
      <c r="N100" s="3">
        <v>108</v>
      </c>
      <c r="O100" s="3">
        <v>106.1</v>
      </c>
      <c r="P100" t="s">
        <v>24</v>
      </c>
      <c r="Q100">
        <v>87.1</v>
      </c>
      <c r="R100">
        <v>2.2000000000000002</v>
      </c>
      <c r="S100">
        <v>4.5999999999999996</v>
      </c>
      <c r="T100">
        <v>1.2</v>
      </c>
      <c r="U100">
        <v>-1.9</v>
      </c>
      <c r="V100">
        <v>2</v>
      </c>
      <c r="W100">
        <v>4</v>
      </c>
      <c r="X100">
        <v>4.9000000000000004</v>
      </c>
      <c r="Y100">
        <v>0.9</v>
      </c>
      <c r="Z100">
        <v>4.7</v>
      </c>
      <c r="AA100">
        <v>-2</v>
      </c>
      <c r="AB100">
        <v>2.4</v>
      </c>
      <c r="AC100">
        <v>3.6</v>
      </c>
      <c r="AD100">
        <v>0</v>
      </c>
      <c r="AE100">
        <v>2.8</v>
      </c>
      <c r="AF100" t="s">
        <v>24</v>
      </c>
      <c r="AG100">
        <v>4.9000000000000004</v>
      </c>
    </row>
    <row r="101" spans="1:33" x14ac:dyDescent="0.25">
      <c r="A101" s="1">
        <v>40148</v>
      </c>
      <c r="B101" s="3">
        <v>99.1</v>
      </c>
      <c r="C101" s="3">
        <v>103</v>
      </c>
      <c r="D101" s="3">
        <v>95</v>
      </c>
      <c r="E101" s="3">
        <v>87.2</v>
      </c>
      <c r="F101" s="3">
        <v>116</v>
      </c>
      <c r="G101" s="3">
        <v>95</v>
      </c>
      <c r="H101" s="3">
        <v>105.7</v>
      </c>
      <c r="I101" s="3">
        <v>93.1</v>
      </c>
      <c r="J101" s="3">
        <v>101.9</v>
      </c>
      <c r="K101" s="3">
        <v>102.9</v>
      </c>
      <c r="L101" s="3">
        <v>101.5</v>
      </c>
      <c r="M101" s="3">
        <v>92</v>
      </c>
      <c r="N101" s="3">
        <v>107.7</v>
      </c>
      <c r="O101" s="3">
        <v>106.6</v>
      </c>
      <c r="P101" t="s">
        <v>24</v>
      </c>
      <c r="Q101">
        <v>87.3</v>
      </c>
      <c r="R101">
        <v>0</v>
      </c>
      <c r="S101">
        <v>0.7</v>
      </c>
      <c r="T101">
        <v>-4.3</v>
      </c>
      <c r="U101">
        <v>-3.1</v>
      </c>
      <c r="V101">
        <v>1.4</v>
      </c>
      <c r="W101">
        <v>-3.6</v>
      </c>
      <c r="X101">
        <v>3</v>
      </c>
      <c r="Y101">
        <v>-0.3</v>
      </c>
      <c r="Z101">
        <v>2.4</v>
      </c>
      <c r="AA101">
        <v>4.5999999999999996</v>
      </c>
      <c r="AB101">
        <v>1.5</v>
      </c>
      <c r="AC101">
        <v>3.6</v>
      </c>
      <c r="AD101">
        <v>-0.3</v>
      </c>
      <c r="AE101">
        <v>0.5</v>
      </c>
      <c r="AF101" t="s">
        <v>24</v>
      </c>
      <c r="AG101">
        <v>0.2</v>
      </c>
    </row>
    <row r="102" spans="1:33" x14ac:dyDescent="0.25">
      <c r="A102" s="1">
        <v>40179</v>
      </c>
      <c r="B102" s="3">
        <v>101.2</v>
      </c>
      <c r="C102" s="3">
        <v>104</v>
      </c>
      <c r="D102" s="3">
        <v>107.1</v>
      </c>
      <c r="E102" s="3">
        <v>95.7</v>
      </c>
      <c r="F102" s="3">
        <v>121.9</v>
      </c>
      <c r="G102" s="3">
        <v>95.4</v>
      </c>
      <c r="H102" s="3">
        <v>103.9</v>
      </c>
      <c r="I102" s="3">
        <v>95.9</v>
      </c>
      <c r="J102" s="3">
        <v>103.8</v>
      </c>
      <c r="K102" s="3">
        <v>103.7</v>
      </c>
      <c r="L102" s="3">
        <v>101.8</v>
      </c>
      <c r="M102" s="3">
        <v>92.9</v>
      </c>
      <c r="N102" s="3">
        <v>109.6</v>
      </c>
      <c r="O102" s="3">
        <v>108.7</v>
      </c>
      <c r="P102" t="s">
        <v>24</v>
      </c>
      <c r="Q102">
        <v>96</v>
      </c>
      <c r="R102">
        <v>2.1</v>
      </c>
      <c r="S102">
        <v>1</v>
      </c>
      <c r="T102">
        <v>12.7</v>
      </c>
      <c r="U102">
        <v>9.6999999999999993</v>
      </c>
      <c r="V102">
        <v>5.0999999999999996</v>
      </c>
      <c r="W102">
        <v>0.4</v>
      </c>
      <c r="X102">
        <v>-1.7</v>
      </c>
      <c r="Y102">
        <v>3</v>
      </c>
      <c r="Z102">
        <v>1.9</v>
      </c>
      <c r="AA102">
        <v>0.8</v>
      </c>
      <c r="AB102">
        <v>0.3</v>
      </c>
      <c r="AC102">
        <v>1</v>
      </c>
      <c r="AD102">
        <v>1.8</v>
      </c>
      <c r="AE102">
        <v>2</v>
      </c>
      <c r="AF102" t="s">
        <v>24</v>
      </c>
      <c r="AG102">
        <v>10</v>
      </c>
    </row>
    <row r="103" spans="1:33" x14ac:dyDescent="0.25">
      <c r="A103" s="1">
        <v>40210</v>
      </c>
      <c r="B103" s="3">
        <v>101.1</v>
      </c>
      <c r="C103" s="3">
        <v>105.1</v>
      </c>
      <c r="D103" s="3">
        <v>103.4</v>
      </c>
      <c r="E103" s="3">
        <v>102.1</v>
      </c>
      <c r="F103" s="3">
        <v>117</v>
      </c>
      <c r="G103" s="3">
        <v>100.9</v>
      </c>
      <c r="H103" s="3">
        <v>105.5</v>
      </c>
      <c r="I103" s="3">
        <v>97</v>
      </c>
      <c r="J103" s="3">
        <v>101</v>
      </c>
      <c r="K103" s="3">
        <v>102.9</v>
      </c>
      <c r="L103" s="3">
        <v>102.9</v>
      </c>
      <c r="M103" s="3">
        <v>91.4</v>
      </c>
      <c r="N103" s="3">
        <v>107.1</v>
      </c>
      <c r="O103" s="3">
        <v>100.6</v>
      </c>
      <c r="P103" t="s">
        <v>24</v>
      </c>
      <c r="Q103">
        <v>107.3</v>
      </c>
      <c r="R103">
        <v>-0.1</v>
      </c>
      <c r="S103">
        <v>1.1000000000000001</v>
      </c>
      <c r="T103">
        <v>-3.5</v>
      </c>
      <c r="U103">
        <v>6.7</v>
      </c>
      <c r="V103">
        <v>-4</v>
      </c>
      <c r="W103">
        <v>5.8</v>
      </c>
      <c r="X103">
        <v>1.5</v>
      </c>
      <c r="Y103">
        <v>1.1000000000000001</v>
      </c>
      <c r="Z103">
        <v>-2.7</v>
      </c>
      <c r="AA103">
        <v>-0.8</v>
      </c>
      <c r="AB103">
        <v>1.1000000000000001</v>
      </c>
      <c r="AC103">
        <v>-1.6</v>
      </c>
      <c r="AD103">
        <v>-2.2999999999999998</v>
      </c>
      <c r="AE103">
        <v>-7.5</v>
      </c>
      <c r="AF103" t="s">
        <v>24</v>
      </c>
      <c r="AG103">
        <v>11.8</v>
      </c>
    </row>
    <row r="104" spans="1:33" x14ac:dyDescent="0.25">
      <c r="A104" s="1">
        <v>40238</v>
      </c>
      <c r="B104" s="3">
        <v>102.1</v>
      </c>
      <c r="C104" s="3">
        <v>104.6</v>
      </c>
      <c r="D104" s="3">
        <v>110.8</v>
      </c>
      <c r="E104" s="3">
        <v>106.2</v>
      </c>
      <c r="F104" s="3">
        <v>117.6</v>
      </c>
      <c r="G104" s="3">
        <v>103.3</v>
      </c>
      <c r="H104" s="3">
        <v>100.6</v>
      </c>
      <c r="I104" s="3">
        <v>98.8</v>
      </c>
      <c r="J104" s="3">
        <v>102.4</v>
      </c>
      <c r="K104" s="3">
        <v>101.9</v>
      </c>
      <c r="L104" s="3">
        <v>103.1</v>
      </c>
      <c r="M104" s="3">
        <v>96</v>
      </c>
      <c r="N104" s="3">
        <v>110.4</v>
      </c>
      <c r="O104" s="3">
        <v>105</v>
      </c>
      <c r="P104" t="s">
        <v>24</v>
      </c>
      <c r="Q104">
        <v>99.7</v>
      </c>
      <c r="R104">
        <v>1</v>
      </c>
      <c r="S104">
        <v>-0.5</v>
      </c>
      <c r="T104">
        <v>7.2</v>
      </c>
      <c r="U104">
        <v>4</v>
      </c>
      <c r="V104">
        <v>0.5</v>
      </c>
      <c r="W104">
        <v>2.4</v>
      </c>
      <c r="X104">
        <v>-4.5999999999999996</v>
      </c>
      <c r="Y104">
        <v>1.9</v>
      </c>
      <c r="Z104">
        <v>1.4</v>
      </c>
      <c r="AA104">
        <v>-1</v>
      </c>
      <c r="AB104">
        <v>0.2</v>
      </c>
      <c r="AC104">
        <v>5</v>
      </c>
      <c r="AD104">
        <v>3.1</v>
      </c>
      <c r="AE104">
        <v>4.4000000000000004</v>
      </c>
      <c r="AF104" t="s">
        <v>24</v>
      </c>
      <c r="AG104">
        <v>-7.1</v>
      </c>
    </row>
    <row r="105" spans="1:33" x14ac:dyDescent="0.25">
      <c r="A105" s="1">
        <v>40269</v>
      </c>
      <c r="B105" s="3">
        <v>103.3</v>
      </c>
      <c r="C105" s="3">
        <v>106.5</v>
      </c>
      <c r="D105" s="3">
        <v>107.7</v>
      </c>
      <c r="E105" s="3">
        <v>101.2</v>
      </c>
      <c r="F105" s="3">
        <v>121.4</v>
      </c>
      <c r="G105" s="3">
        <v>103.4</v>
      </c>
      <c r="H105" s="3">
        <v>101.7</v>
      </c>
      <c r="I105" s="3">
        <v>99.4</v>
      </c>
      <c r="J105" s="3">
        <v>101.4</v>
      </c>
      <c r="K105" s="3">
        <v>103</v>
      </c>
      <c r="L105" s="3">
        <v>103.3</v>
      </c>
      <c r="M105" s="3">
        <v>92.7</v>
      </c>
      <c r="N105" s="3">
        <v>111.5</v>
      </c>
      <c r="O105" s="3">
        <v>104.8</v>
      </c>
      <c r="P105" t="s">
        <v>24</v>
      </c>
      <c r="Q105">
        <v>99.4</v>
      </c>
      <c r="R105">
        <v>1.2</v>
      </c>
      <c r="S105">
        <v>1.8</v>
      </c>
      <c r="T105">
        <v>-2.8</v>
      </c>
      <c r="U105">
        <v>-4.7</v>
      </c>
      <c r="V105">
        <v>3.2</v>
      </c>
      <c r="W105">
        <v>0.1</v>
      </c>
      <c r="X105">
        <v>1.1000000000000001</v>
      </c>
      <c r="Y105">
        <v>0.6</v>
      </c>
      <c r="Z105">
        <v>-1</v>
      </c>
      <c r="AA105">
        <v>1.1000000000000001</v>
      </c>
      <c r="AB105">
        <v>0.2</v>
      </c>
      <c r="AC105">
        <v>-3.4</v>
      </c>
      <c r="AD105">
        <v>1</v>
      </c>
      <c r="AE105">
        <v>-0.2</v>
      </c>
      <c r="AF105" t="s">
        <v>24</v>
      </c>
      <c r="AG105">
        <v>-0.3</v>
      </c>
    </row>
    <row r="106" spans="1:33" x14ac:dyDescent="0.25">
      <c r="A106" s="1">
        <v>40299</v>
      </c>
      <c r="B106" s="3">
        <v>102.8</v>
      </c>
      <c r="C106" s="3">
        <v>106.6</v>
      </c>
      <c r="D106" s="3">
        <v>103.9</v>
      </c>
      <c r="E106" s="3">
        <v>97.2</v>
      </c>
      <c r="F106" s="3">
        <v>119.2</v>
      </c>
      <c r="G106" s="3">
        <v>104.5</v>
      </c>
      <c r="H106" s="3">
        <v>104.5</v>
      </c>
      <c r="I106" s="3">
        <v>100.2</v>
      </c>
      <c r="J106" s="3">
        <v>96.3</v>
      </c>
      <c r="K106" s="3">
        <v>107</v>
      </c>
      <c r="L106" s="3">
        <v>102.4</v>
      </c>
      <c r="M106" s="3">
        <v>98.1</v>
      </c>
      <c r="N106" s="3">
        <v>112.3</v>
      </c>
      <c r="O106" s="3">
        <v>102.3</v>
      </c>
      <c r="P106" t="s">
        <v>24</v>
      </c>
      <c r="Q106">
        <v>93.2</v>
      </c>
      <c r="R106">
        <v>-0.5</v>
      </c>
      <c r="S106">
        <v>0.1</v>
      </c>
      <c r="T106">
        <v>-3.5</v>
      </c>
      <c r="U106">
        <v>-4</v>
      </c>
      <c r="V106">
        <v>-1.8</v>
      </c>
      <c r="W106">
        <v>1.1000000000000001</v>
      </c>
      <c r="X106">
        <v>2.8</v>
      </c>
      <c r="Y106">
        <v>0.8</v>
      </c>
      <c r="Z106">
        <v>-5</v>
      </c>
      <c r="AA106">
        <v>3.9</v>
      </c>
      <c r="AB106">
        <v>-0.9</v>
      </c>
      <c r="AC106">
        <v>5.8</v>
      </c>
      <c r="AD106">
        <v>0.7</v>
      </c>
      <c r="AE106">
        <v>-2.4</v>
      </c>
      <c r="AF106" t="s">
        <v>24</v>
      </c>
      <c r="AG106">
        <v>-6.2</v>
      </c>
    </row>
    <row r="107" spans="1:33" x14ac:dyDescent="0.25">
      <c r="A107" s="1">
        <v>40330</v>
      </c>
      <c r="B107" s="3">
        <v>102.7</v>
      </c>
      <c r="C107" s="3">
        <v>102.1</v>
      </c>
      <c r="D107" s="3">
        <v>106.7</v>
      </c>
      <c r="E107" s="3">
        <v>96.7</v>
      </c>
      <c r="F107" s="3">
        <v>121.2</v>
      </c>
      <c r="G107" s="3">
        <v>99.7</v>
      </c>
      <c r="H107" s="3">
        <v>97.4</v>
      </c>
      <c r="I107" s="3">
        <v>97.4</v>
      </c>
      <c r="J107" s="3">
        <v>103.6</v>
      </c>
      <c r="K107" s="3">
        <v>107.7</v>
      </c>
      <c r="L107" s="3">
        <v>102.3</v>
      </c>
      <c r="M107" s="3">
        <v>99.6</v>
      </c>
      <c r="N107" s="3">
        <v>109</v>
      </c>
      <c r="O107" s="3">
        <v>106.9</v>
      </c>
      <c r="P107" t="s">
        <v>24</v>
      </c>
      <c r="Q107">
        <v>84.1</v>
      </c>
      <c r="R107">
        <v>-0.1</v>
      </c>
      <c r="S107">
        <v>-4.2</v>
      </c>
      <c r="T107">
        <v>2.7</v>
      </c>
      <c r="U107">
        <v>-0.5</v>
      </c>
      <c r="V107">
        <v>1.7</v>
      </c>
      <c r="W107">
        <v>-4.5999999999999996</v>
      </c>
      <c r="X107">
        <v>-6.8</v>
      </c>
      <c r="Y107">
        <v>-2.8</v>
      </c>
      <c r="Z107">
        <v>7.6</v>
      </c>
      <c r="AA107">
        <v>0.7</v>
      </c>
      <c r="AB107">
        <v>-0.1</v>
      </c>
      <c r="AC107">
        <v>1.5</v>
      </c>
      <c r="AD107">
        <v>-2.9</v>
      </c>
      <c r="AE107">
        <v>4.5</v>
      </c>
      <c r="AF107" t="s">
        <v>24</v>
      </c>
      <c r="AG107">
        <v>-9.8000000000000007</v>
      </c>
    </row>
    <row r="108" spans="1:33" x14ac:dyDescent="0.25">
      <c r="A108" s="1">
        <v>40360</v>
      </c>
      <c r="B108" s="3">
        <v>101.7</v>
      </c>
      <c r="C108" s="3">
        <v>105.5</v>
      </c>
      <c r="D108" s="3">
        <v>103.7</v>
      </c>
      <c r="E108" s="3">
        <v>94.6</v>
      </c>
      <c r="F108" s="3">
        <v>119</v>
      </c>
      <c r="G108" s="3">
        <v>100.6</v>
      </c>
      <c r="H108" s="3">
        <v>102.3</v>
      </c>
      <c r="I108" s="3">
        <v>98</v>
      </c>
      <c r="J108" s="3">
        <v>103.5</v>
      </c>
      <c r="K108" s="3">
        <v>108.3</v>
      </c>
      <c r="L108" s="3">
        <v>101.4</v>
      </c>
      <c r="M108" s="3">
        <v>96.5</v>
      </c>
      <c r="N108" s="3">
        <v>104.7</v>
      </c>
      <c r="O108" s="3">
        <v>107.5</v>
      </c>
      <c r="P108" t="s">
        <v>24</v>
      </c>
      <c r="Q108">
        <v>91.4</v>
      </c>
      <c r="R108">
        <v>-1</v>
      </c>
      <c r="S108">
        <v>3.3</v>
      </c>
      <c r="T108">
        <v>-2.8</v>
      </c>
      <c r="U108">
        <v>-2.2000000000000002</v>
      </c>
      <c r="V108">
        <v>-1.8</v>
      </c>
      <c r="W108">
        <v>0.9</v>
      </c>
      <c r="X108">
        <v>5</v>
      </c>
      <c r="Y108">
        <v>0.6</v>
      </c>
      <c r="Z108">
        <v>-0.1</v>
      </c>
      <c r="AA108">
        <v>0.6</v>
      </c>
      <c r="AB108">
        <v>-0.9</v>
      </c>
      <c r="AC108">
        <v>-3.1</v>
      </c>
      <c r="AD108">
        <v>-3.9</v>
      </c>
      <c r="AE108">
        <v>0.6</v>
      </c>
      <c r="AF108" t="s">
        <v>24</v>
      </c>
      <c r="AG108">
        <v>8.6999999999999993</v>
      </c>
    </row>
    <row r="109" spans="1:33" x14ac:dyDescent="0.25">
      <c r="A109" s="1">
        <v>40391</v>
      </c>
      <c r="B109" s="3">
        <v>101.3</v>
      </c>
      <c r="C109" s="3">
        <v>102.9</v>
      </c>
      <c r="D109" s="3">
        <v>102.1</v>
      </c>
      <c r="E109" s="3">
        <v>98.9</v>
      </c>
      <c r="F109" s="3">
        <v>115.3</v>
      </c>
      <c r="G109" s="3">
        <v>97.8</v>
      </c>
      <c r="H109" s="3">
        <v>99.7</v>
      </c>
      <c r="I109" s="3">
        <v>98.1</v>
      </c>
      <c r="J109" s="3">
        <v>105.4</v>
      </c>
      <c r="K109" s="3">
        <v>107.8</v>
      </c>
      <c r="L109" s="3">
        <v>101.5</v>
      </c>
      <c r="M109" s="3">
        <v>89.8</v>
      </c>
      <c r="N109" s="3">
        <v>104.6</v>
      </c>
      <c r="O109" s="3">
        <v>103.1</v>
      </c>
      <c r="P109" t="s">
        <v>24</v>
      </c>
      <c r="Q109">
        <v>91</v>
      </c>
      <c r="R109">
        <v>-0.4</v>
      </c>
      <c r="S109">
        <v>-2.5</v>
      </c>
      <c r="T109">
        <v>-1.5</v>
      </c>
      <c r="U109">
        <v>4.5</v>
      </c>
      <c r="V109">
        <v>-3.1</v>
      </c>
      <c r="W109">
        <v>-2.8</v>
      </c>
      <c r="X109">
        <v>-2.5</v>
      </c>
      <c r="Y109">
        <v>0.1</v>
      </c>
      <c r="Z109">
        <v>1.8</v>
      </c>
      <c r="AA109">
        <v>-0.5</v>
      </c>
      <c r="AB109">
        <v>0.1</v>
      </c>
      <c r="AC109">
        <v>-6.9</v>
      </c>
      <c r="AD109">
        <v>-0.1</v>
      </c>
      <c r="AE109">
        <v>-4.0999999999999996</v>
      </c>
      <c r="AF109" t="s">
        <v>24</v>
      </c>
      <c r="AG109">
        <v>-0.4</v>
      </c>
    </row>
    <row r="110" spans="1:33" x14ac:dyDescent="0.25">
      <c r="A110" s="1">
        <v>40422</v>
      </c>
      <c r="B110" s="3">
        <v>101.5</v>
      </c>
      <c r="C110" s="3">
        <v>102.5</v>
      </c>
      <c r="D110" s="3">
        <v>97.7</v>
      </c>
      <c r="E110" s="3">
        <v>97.7</v>
      </c>
      <c r="F110" s="3">
        <v>112.2</v>
      </c>
      <c r="G110" s="3">
        <v>97.9</v>
      </c>
      <c r="H110" s="3">
        <v>99.2</v>
      </c>
      <c r="I110" s="3">
        <v>99.9</v>
      </c>
      <c r="J110" s="3">
        <v>105.9</v>
      </c>
      <c r="K110" s="3">
        <v>107.1</v>
      </c>
      <c r="L110" s="3">
        <v>101.8</v>
      </c>
      <c r="M110" s="3">
        <v>95.8</v>
      </c>
      <c r="N110" s="3">
        <v>104.8</v>
      </c>
      <c r="O110" s="3">
        <v>100.4</v>
      </c>
      <c r="P110" t="s">
        <v>24</v>
      </c>
      <c r="Q110">
        <v>94.6</v>
      </c>
      <c r="R110">
        <v>0.2</v>
      </c>
      <c r="S110">
        <v>-0.4</v>
      </c>
      <c r="T110">
        <v>-4.3</v>
      </c>
      <c r="U110">
        <v>-1.2</v>
      </c>
      <c r="V110">
        <v>-2.7</v>
      </c>
      <c r="W110">
        <v>0.1</v>
      </c>
      <c r="X110">
        <v>-0.5</v>
      </c>
      <c r="Y110">
        <v>1.8</v>
      </c>
      <c r="Z110">
        <v>0.5</v>
      </c>
      <c r="AA110">
        <v>-0.6</v>
      </c>
      <c r="AB110">
        <v>0.3</v>
      </c>
      <c r="AC110">
        <v>6.7</v>
      </c>
      <c r="AD110">
        <v>0.2</v>
      </c>
      <c r="AE110">
        <v>-2.6</v>
      </c>
      <c r="AF110" t="s">
        <v>24</v>
      </c>
      <c r="AG110">
        <v>4</v>
      </c>
    </row>
    <row r="111" spans="1:33" x14ac:dyDescent="0.25">
      <c r="A111" s="1">
        <v>40452</v>
      </c>
      <c r="B111" s="3">
        <v>101.5</v>
      </c>
      <c r="C111" s="3">
        <v>102.7</v>
      </c>
      <c r="D111" s="3">
        <v>97</v>
      </c>
      <c r="E111" s="3">
        <v>94.8</v>
      </c>
      <c r="F111" s="3">
        <v>106.9</v>
      </c>
      <c r="G111" s="3">
        <v>97.5</v>
      </c>
      <c r="H111" s="3">
        <v>105.2</v>
      </c>
      <c r="I111" s="3">
        <v>98.9</v>
      </c>
      <c r="J111" s="3">
        <v>108.4</v>
      </c>
      <c r="K111" s="3">
        <v>108.6</v>
      </c>
      <c r="L111" s="3">
        <v>102.1</v>
      </c>
      <c r="M111" s="3">
        <v>94</v>
      </c>
      <c r="N111" s="3">
        <v>106.9</v>
      </c>
      <c r="O111" s="3">
        <v>98.8</v>
      </c>
      <c r="P111" t="s">
        <v>24</v>
      </c>
      <c r="Q111">
        <v>95.1</v>
      </c>
      <c r="R111">
        <v>0</v>
      </c>
      <c r="S111">
        <v>0.2</v>
      </c>
      <c r="T111">
        <v>-0.7</v>
      </c>
      <c r="U111">
        <v>-3</v>
      </c>
      <c r="V111">
        <v>-4.7</v>
      </c>
      <c r="W111">
        <v>-0.4</v>
      </c>
      <c r="X111">
        <v>6</v>
      </c>
      <c r="Y111">
        <v>-1</v>
      </c>
      <c r="Z111">
        <v>2.4</v>
      </c>
      <c r="AA111">
        <v>1.4</v>
      </c>
      <c r="AB111">
        <v>0.3</v>
      </c>
      <c r="AC111">
        <v>-1.9</v>
      </c>
      <c r="AD111">
        <v>2</v>
      </c>
      <c r="AE111">
        <v>-1.6</v>
      </c>
      <c r="AF111" t="s">
        <v>24</v>
      </c>
      <c r="AG111">
        <v>0.5</v>
      </c>
    </row>
    <row r="112" spans="1:33" x14ac:dyDescent="0.25">
      <c r="A112" s="1">
        <v>40483</v>
      </c>
      <c r="B112" s="3">
        <v>101.8</v>
      </c>
      <c r="C112" s="3">
        <v>97.9</v>
      </c>
      <c r="D112" s="3">
        <v>103.4</v>
      </c>
      <c r="E112" s="3">
        <v>101.8</v>
      </c>
      <c r="F112" s="3">
        <v>106.3</v>
      </c>
      <c r="G112" s="3">
        <v>97.7</v>
      </c>
      <c r="H112" s="3">
        <v>95.5</v>
      </c>
      <c r="I112" s="3">
        <v>98.7</v>
      </c>
      <c r="J112" s="3">
        <v>105.2</v>
      </c>
      <c r="K112" s="3">
        <v>109.4</v>
      </c>
      <c r="L112" s="3">
        <v>103.2</v>
      </c>
      <c r="M112" s="3">
        <v>98.5</v>
      </c>
      <c r="N112" s="3">
        <v>107.6</v>
      </c>
      <c r="O112" s="3">
        <v>109.1</v>
      </c>
      <c r="P112" t="s">
        <v>24</v>
      </c>
      <c r="Q112">
        <v>97.6</v>
      </c>
      <c r="R112">
        <v>0.3</v>
      </c>
      <c r="S112">
        <v>-4.7</v>
      </c>
      <c r="T112">
        <v>6.6</v>
      </c>
      <c r="U112">
        <v>7.4</v>
      </c>
      <c r="V112">
        <v>-0.6</v>
      </c>
      <c r="W112">
        <v>0.2</v>
      </c>
      <c r="X112">
        <v>-9.1999999999999993</v>
      </c>
      <c r="Y112">
        <v>-0.2</v>
      </c>
      <c r="Z112">
        <v>-3</v>
      </c>
      <c r="AA112">
        <v>0.7</v>
      </c>
      <c r="AB112">
        <v>1.1000000000000001</v>
      </c>
      <c r="AC112">
        <v>4.8</v>
      </c>
      <c r="AD112">
        <v>0.7</v>
      </c>
      <c r="AE112">
        <v>10.4</v>
      </c>
      <c r="AF112" t="s">
        <v>24</v>
      </c>
      <c r="AG112">
        <v>2.6</v>
      </c>
    </row>
    <row r="113" spans="1:33" x14ac:dyDescent="0.25">
      <c r="A113" s="1">
        <v>40513</v>
      </c>
      <c r="B113" s="3">
        <v>102.8</v>
      </c>
      <c r="C113" s="3">
        <v>98.5</v>
      </c>
      <c r="D113" s="3">
        <v>101.6</v>
      </c>
      <c r="E113" s="3">
        <v>97.9</v>
      </c>
      <c r="F113" s="3">
        <v>104.7</v>
      </c>
      <c r="G113" s="3">
        <v>96.5</v>
      </c>
      <c r="H113" s="3">
        <v>97.1</v>
      </c>
      <c r="I113" s="3">
        <v>100.6</v>
      </c>
      <c r="J113" s="3">
        <v>100.8</v>
      </c>
      <c r="K113" s="3">
        <v>106.3</v>
      </c>
      <c r="L113" s="3">
        <v>105</v>
      </c>
      <c r="M113" s="3">
        <v>97.6</v>
      </c>
      <c r="N113" s="3">
        <v>112.7</v>
      </c>
      <c r="O113" s="3">
        <v>105.4</v>
      </c>
      <c r="P113" t="s">
        <v>24</v>
      </c>
      <c r="Q113">
        <v>94.1</v>
      </c>
      <c r="R113">
        <v>1</v>
      </c>
      <c r="S113">
        <v>0.6</v>
      </c>
      <c r="T113">
        <v>-1.7</v>
      </c>
      <c r="U113">
        <v>-3.8</v>
      </c>
      <c r="V113">
        <v>-1.5</v>
      </c>
      <c r="W113">
        <v>-1.2</v>
      </c>
      <c r="X113">
        <v>1.7</v>
      </c>
      <c r="Y113">
        <v>1.9</v>
      </c>
      <c r="Z113">
        <v>-4.2</v>
      </c>
      <c r="AA113">
        <v>-2.8</v>
      </c>
      <c r="AB113">
        <v>1.7</v>
      </c>
      <c r="AC113">
        <v>-0.9</v>
      </c>
      <c r="AD113">
        <v>4.7</v>
      </c>
      <c r="AE113">
        <v>-3.4</v>
      </c>
      <c r="AF113" t="s">
        <v>24</v>
      </c>
      <c r="AG113">
        <v>-3.6</v>
      </c>
    </row>
    <row r="114" spans="1:33" x14ac:dyDescent="0.25">
      <c r="A114" s="1">
        <v>40544</v>
      </c>
      <c r="B114" s="3">
        <v>102.9</v>
      </c>
      <c r="C114" s="3">
        <v>96.5</v>
      </c>
      <c r="D114" s="3">
        <v>102.5</v>
      </c>
      <c r="E114" s="3">
        <v>101.7</v>
      </c>
      <c r="F114" s="3">
        <v>103.3</v>
      </c>
      <c r="G114" s="3">
        <v>91.6</v>
      </c>
      <c r="H114" s="3">
        <v>94.6</v>
      </c>
      <c r="I114" s="3">
        <v>99</v>
      </c>
      <c r="J114" s="3">
        <v>111.5</v>
      </c>
      <c r="K114" s="3">
        <v>106.4</v>
      </c>
      <c r="L114" s="3">
        <v>105.1</v>
      </c>
      <c r="M114" s="3">
        <v>99.7</v>
      </c>
      <c r="N114" s="3">
        <v>111.8</v>
      </c>
      <c r="O114" s="3">
        <v>103.2</v>
      </c>
      <c r="P114" t="s">
        <v>24</v>
      </c>
      <c r="Q114">
        <v>95.8</v>
      </c>
      <c r="R114">
        <v>0.1</v>
      </c>
      <c r="S114">
        <v>-2</v>
      </c>
      <c r="T114">
        <v>0.9</v>
      </c>
      <c r="U114">
        <v>3.9</v>
      </c>
      <c r="V114">
        <v>-1.3</v>
      </c>
      <c r="W114">
        <v>-5.0999999999999996</v>
      </c>
      <c r="X114">
        <v>-2.6</v>
      </c>
      <c r="Y114">
        <v>-1.6</v>
      </c>
      <c r="Z114">
        <v>10.6</v>
      </c>
      <c r="AA114">
        <v>0.1</v>
      </c>
      <c r="AB114">
        <v>0.1</v>
      </c>
      <c r="AC114">
        <v>2.2000000000000002</v>
      </c>
      <c r="AD114">
        <v>-0.8</v>
      </c>
      <c r="AE114">
        <v>-2.1</v>
      </c>
      <c r="AF114" t="s">
        <v>24</v>
      </c>
      <c r="AG114">
        <v>1.8</v>
      </c>
    </row>
    <row r="115" spans="1:33" x14ac:dyDescent="0.25">
      <c r="A115" s="1">
        <v>40575</v>
      </c>
      <c r="B115" s="3">
        <v>104.7</v>
      </c>
      <c r="C115" s="3">
        <v>96.7</v>
      </c>
      <c r="D115" s="3">
        <v>103.3</v>
      </c>
      <c r="E115" s="3">
        <v>101.1</v>
      </c>
      <c r="F115" s="3">
        <v>104.9</v>
      </c>
      <c r="G115" s="3">
        <v>96.5</v>
      </c>
      <c r="H115" s="3">
        <v>91.1</v>
      </c>
      <c r="I115" s="3">
        <v>101.5</v>
      </c>
      <c r="J115" s="3">
        <v>111.8</v>
      </c>
      <c r="K115" s="3">
        <v>111.2</v>
      </c>
      <c r="L115" s="3">
        <v>106.6</v>
      </c>
      <c r="M115" s="3">
        <v>99.7</v>
      </c>
      <c r="N115" s="3">
        <v>108.7</v>
      </c>
      <c r="O115" s="3">
        <v>105.7</v>
      </c>
      <c r="P115" t="s">
        <v>24</v>
      </c>
      <c r="Q115">
        <v>103.4</v>
      </c>
      <c r="R115">
        <v>1.7</v>
      </c>
      <c r="S115">
        <v>0.2</v>
      </c>
      <c r="T115">
        <v>0.8</v>
      </c>
      <c r="U115">
        <v>-0.6</v>
      </c>
      <c r="V115">
        <v>1.5</v>
      </c>
      <c r="W115">
        <v>5.3</v>
      </c>
      <c r="X115">
        <v>-3.7</v>
      </c>
      <c r="Y115">
        <v>2.5</v>
      </c>
      <c r="Z115">
        <v>0.3</v>
      </c>
      <c r="AA115">
        <v>4.5</v>
      </c>
      <c r="AB115">
        <v>1.4</v>
      </c>
      <c r="AC115">
        <v>0</v>
      </c>
      <c r="AD115">
        <v>-2.8</v>
      </c>
      <c r="AE115">
        <v>2.4</v>
      </c>
      <c r="AF115" t="s">
        <v>24</v>
      </c>
      <c r="AG115">
        <v>7.9</v>
      </c>
    </row>
    <row r="116" spans="1:33" x14ac:dyDescent="0.25">
      <c r="A116" s="1">
        <v>40603</v>
      </c>
      <c r="B116" s="3">
        <v>105.1</v>
      </c>
      <c r="C116" s="3">
        <v>100.8</v>
      </c>
      <c r="D116" s="3">
        <v>105.6</v>
      </c>
      <c r="E116" s="3">
        <v>99.5</v>
      </c>
      <c r="F116" s="3">
        <v>105.8</v>
      </c>
      <c r="G116" s="3">
        <v>95.7</v>
      </c>
      <c r="H116" s="3">
        <v>97.5</v>
      </c>
      <c r="I116" s="3">
        <v>101.6</v>
      </c>
      <c r="J116" s="3">
        <v>115</v>
      </c>
      <c r="K116" s="3">
        <v>105.4</v>
      </c>
      <c r="L116" s="3">
        <v>107.3</v>
      </c>
      <c r="M116" s="3">
        <v>99.2</v>
      </c>
      <c r="N116" s="3">
        <v>107.5</v>
      </c>
      <c r="O116" s="3">
        <v>108.8</v>
      </c>
      <c r="P116" t="s">
        <v>24</v>
      </c>
      <c r="Q116">
        <v>98.5</v>
      </c>
      <c r="R116">
        <v>0.4</v>
      </c>
      <c r="S116">
        <v>4.2</v>
      </c>
      <c r="T116">
        <v>2.2000000000000002</v>
      </c>
      <c r="U116">
        <v>-1.6</v>
      </c>
      <c r="V116">
        <v>0.9</v>
      </c>
      <c r="W116">
        <v>-0.8</v>
      </c>
      <c r="X116">
        <v>7</v>
      </c>
      <c r="Y116">
        <v>0.1</v>
      </c>
      <c r="Z116">
        <v>2.9</v>
      </c>
      <c r="AA116">
        <v>-5.2</v>
      </c>
      <c r="AB116">
        <v>0.7</v>
      </c>
      <c r="AC116">
        <v>-0.5</v>
      </c>
      <c r="AD116">
        <v>-1.1000000000000001</v>
      </c>
      <c r="AE116">
        <v>2.9</v>
      </c>
      <c r="AF116" t="s">
        <v>24</v>
      </c>
      <c r="AG116">
        <v>-4.7</v>
      </c>
    </row>
    <row r="117" spans="1:33" x14ac:dyDescent="0.25">
      <c r="A117" s="1">
        <v>40634</v>
      </c>
      <c r="B117" s="3">
        <v>102.3</v>
      </c>
      <c r="C117" s="3">
        <v>99.3</v>
      </c>
      <c r="D117" s="3">
        <v>108.3</v>
      </c>
      <c r="E117" s="3">
        <v>102.3</v>
      </c>
      <c r="F117" s="3">
        <v>101</v>
      </c>
      <c r="G117" s="3">
        <v>95</v>
      </c>
      <c r="H117" s="3">
        <v>95.6</v>
      </c>
      <c r="I117" s="3">
        <v>100.6</v>
      </c>
      <c r="J117" s="3">
        <v>112.2</v>
      </c>
      <c r="K117" s="3">
        <v>109.2</v>
      </c>
      <c r="L117" s="3">
        <v>103.9</v>
      </c>
      <c r="M117" s="3">
        <v>102.7</v>
      </c>
      <c r="N117" s="3">
        <v>102.8</v>
      </c>
      <c r="O117" s="3">
        <v>107.6</v>
      </c>
      <c r="P117" t="s">
        <v>24</v>
      </c>
      <c r="Q117">
        <v>93</v>
      </c>
      <c r="R117">
        <v>-2.7</v>
      </c>
      <c r="S117">
        <v>-1.5</v>
      </c>
      <c r="T117">
        <v>2.6</v>
      </c>
      <c r="U117">
        <v>2.8</v>
      </c>
      <c r="V117">
        <v>-4.5</v>
      </c>
      <c r="W117">
        <v>-0.7</v>
      </c>
      <c r="X117">
        <v>-1.9</v>
      </c>
      <c r="Y117">
        <v>-1</v>
      </c>
      <c r="Z117">
        <v>-2.4</v>
      </c>
      <c r="AA117">
        <v>3.6</v>
      </c>
      <c r="AB117">
        <v>-3.2</v>
      </c>
      <c r="AC117">
        <v>3.5</v>
      </c>
      <c r="AD117">
        <v>-4.4000000000000004</v>
      </c>
      <c r="AE117">
        <v>-1.1000000000000001</v>
      </c>
      <c r="AF117" t="s">
        <v>24</v>
      </c>
      <c r="AG117">
        <v>-5.6</v>
      </c>
    </row>
    <row r="118" spans="1:33" x14ac:dyDescent="0.25">
      <c r="A118" s="1">
        <v>40664</v>
      </c>
      <c r="B118" s="3">
        <v>105.1</v>
      </c>
      <c r="C118" s="3">
        <v>100.1</v>
      </c>
      <c r="D118" s="3">
        <v>112.4</v>
      </c>
      <c r="E118" s="3">
        <v>103.4</v>
      </c>
      <c r="F118" s="3">
        <v>102.6</v>
      </c>
      <c r="G118" s="3">
        <v>96.6</v>
      </c>
      <c r="H118" s="3">
        <v>99.5</v>
      </c>
      <c r="I118" s="3">
        <v>100.6</v>
      </c>
      <c r="J118" s="3">
        <v>114.9</v>
      </c>
      <c r="K118" s="3">
        <v>108</v>
      </c>
      <c r="L118" s="3">
        <v>106.2</v>
      </c>
      <c r="M118" s="3">
        <v>103.2</v>
      </c>
      <c r="N118" s="3">
        <v>100.6</v>
      </c>
      <c r="O118" s="3">
        <v>107.8</v>
      </c>
      <c r="P118" t="s">
        <v>24</v>
      </c>
      <c r="Q118">
        <v>97.1</v>
      </c>
      <c r="R118">
        <v>2.7</v>
      </c>
      <c r="S118">
        <v>0.8</v>
      </c>
      <c r="T118">
        <v>3.8</v>
      </c>
      <c r="U118">
        <v>1.1000000000000001</v>
      </c>
      <c r="V118">
        <v>1.6</v>
      </c>
      <c r="W118">
        <v>1.7</v>
      </c>
      <c r="X118">
        <v>4.0999999999999996</v>
      </c>
      <c r="Y118">
        <v>0</v>
      </c>
      <c r="Z118">
        <v>2.4</v>
      </c>
      <c r="AA118">
        <v>-1.1000000000000001</v>
      </c>
      <c r="AB118">
        <v>2.2000000000000002</v>
      </c>
      <c r="AC118">
        <v>0.5</v>
      </c>
      <c r="AD118">
        <v>-2.1</v>
      </c>
      <c r="AE118">
        <v>0.2</v>
      </c>
      <c r="AF118" t="s">
        <v>24</v>
      </c>
      <c r="AG118">
        <v>4.4000000000000004</v>
      </c>
    </row>
    <row r="119" spans="1:33" x14ac:dyDescent="0.25">
      <c r="A119" s="1">
        <v>40695</v>
      </c>
      <c r="B119" s="3">
        <v>102.9</v>
      </c>
      <c r="C119" s="3">
        <v>101.4</v>
      </c>
      <c r="D119" s="3">
        <v>106.8</v>
      </c>
      <c r="E119" s="3">
        <v>99.4</v>
      </c>
      <c r="F119" s="3">
        <v>100.1</v>
      </c>
      <c r="G119" s="3">
        <v>100.8</v>
      </c>
      <c r="H119" s="3">
        <v>104.9</v>
      </c>
      <c r="I119" s="3">
        <v>99.8</v>
      </c>
      <c r="J119" s="3">
        <v>111.4</v>
      </c>
      <c r="K119" s="3">
        <v>103.2</v>
      </c>
      <c r="L119" s="3">
        <v>102.3</v>
      </c>
      <c r="M119" s="3">
        <v>102.8</v>
      </c>
      <c r="N119" s="3">
        <v>99.8</v>
      </c>
      <c r="O119" s="3">
        <v>107.1</v>
      </c>
      <c r="P119" t="s">
        <v>24</v>
      </c>
      <c r="Q119">
        <v>97.2</v>
      </c>
      <c r="R119">
        <v>-2.1</v>
      </c>
      <c r="S119">
        <v>1.3</v>
      </c>
      <c r="T119">
        <v>-5</v>
      </c>
      <c r="U119">
        <v>-3.9</v>
      </c>
      <c r="V119">
        <v>-2.4</v>
      </c>
      <c r="W119">
        <v>4.3</v>
      </c>
      <c r="X119">
        <v>5.4</v>
      </c>
      <c r="Y119">
        <v>-0.8</v>
      </c>
      <c r="Z119">
        <v>-3</v>
      </c>
      <c r="AA119">
        <v>-4.4000000000000004</v>
      </c>
      <c r="AB119">
        <v>-3.7</v>
      </c>
      <c r="AC119">
        <v>-0.4</v>
      </c>
      <c r="AD119">
        <v>-0.8</v>
      </c>
      <c r="AE119">
        <v>-0.6</v>
      </c>
      <c r="AF119" t="s">
        <v>24</v>
      </c>
      <c r="AG119">
        <v>0.1</v>
      </c>
    </row>
    <row r="120" spans="1:33" x14ac:dyDescent="0.25">
      <c r="A120" s="1">
        <v>40725</v>
      </c>
      <c r="B120" s="3">
        <v>103.5</v>
      </c>
      <c r="C120" s="3">
        <v>99.3</v>
      </c>
      <c r="D120" s="3">
        <v>112</v>
      </c>
      <c r="E120" s="3">
        <v>104.3</v>
      </c>
      <c r="F120" s="3">
        <v>94.7</v>
      </c>
      <c r="G120" s="3">
        <v>102.2</v>
      </c>
      <c r="H120" s="3">
        <v>97.4</v>
      </c>
      <c r="I120" s="3">
        <v>98.4</v>
      </c>
      <c r="J120" s="3">
        <v>107</v>
      </c>
      <c r="K120" s="3">
        <v>106.6</v>
      </c>
      <c r="L120" s="3">
        <v>103.9</v>
      </c>
      <c r="M120" s="3">
        <v>109.5</v>
      </c>
      <c r="N120" s="3">
        <v>99.3</v>
      </c>
      <c r="O120" s="3">
        <v>107.5</v>
      </c>
      <c r="P120" t="s">
        <v>24</v>
      </c>
      <c r="Q120">
        <v>95.7</v>
      </c>
      <c r="R120">
        <v>0.6</v>
      </c>
      <c r="S120">
        <v>-2.1</v>
      </c>
      <c r="T120">
        <v>4.9000000000000004</v>
      </c>
      <c r="U120">
        <v>4.9000000000000004</v>
      </c>
      <c r="V120">
        <v>-5.4</v>
      </c>
      <c r="W120">
        <v>1.4</v>
      </c>
      <c r="X120">
        <v>-7.1</v>
      </c>
      <c r="Y120">
        <v>-1.4</v>
      </c>
      <c r="Z120">
        <v>-3.9</v>
      </c>
      <c r="AA120">
        <v>3.3</v>
      </c>
      <c r="AB120">
        <v>1.6</v>
      </c>
      <c r="AC120">
        <v>6.5</v>
      </c>
      <c r="AD120">
        <v>-0.5</v>
      </c>
      <c r="AE120">
        <v>0.4</v>
      </c>
      <c r="AF120" t="s">
        <v>24</v>
      </c>
      <c r="AG120">
        <v>-1.5</v>
      </c>
    </row>
    <row r="121" spans="1:33" x14ac:dyDescent="0.25">
      <c r="A121" s="1">
        <v>40756</v>
      </c>
      <c r="B121" s="3">
        <v>101.3</v>
      </c>
      <c r="C121" s="3">
        <v>98.1</v>
      </c>
      <c r="D121" s="3">
        <v>105.8</v>
      </c>
      <c r="E121" s="3">
        <v>102.5</v>
      </c>
      <c r="F121" s="3">
        <v>98.3</v>
      </c>
      <c r="G121" s="3">
        <v>98.8</v>
      </c>
      <c r="H121" s="3">
        <v>95.4</v>
      </c>
      <c r="I121" s="3">
        <v>95.9</v>
      </c>
      <c r="J121" s="3">
        <v>100</v>
      </c>
      <c r="K121" s="3">
        <v>109.8</v>
      </c>
      <c r="L121" s="3">
        <v>101.8</v>
      </c>
      <c r="M121" s="3">
        <v>109.9</v>
      </c>
      <c r="N121" s="3">
        <v>101.2</v>
      </c>
      <c r="O121" s="3">
        <v>104.9</v>
      </c>
      <c r="P121" t="s">
        <v>24</v>
      </c>
      <c r="Q121">
        <v>90.1</v>
      </c>
      <c r="R121">
        <v>-2.1</v>
      </c>
      <c r="S121">
        <v>-1.2</v>
      </c>
      <c r="T121">
        <v>-5.5</v>
      </c>
      <c r="U121">
        <v>-1.7</v>
      </c>
      <c r="V121">
        <v>3.8</v>
      </c>
      <c r="W121">
        <v>-3.3</v>
      </c>
      <c r="X121">
        <v>-2.1</v>
      </c>
      <c r="Y121">
        <v>-2.5</v>
      </c>
      <c r="Z121">
        <v>-6.5</v>
      </c>
      <c r="AA121">
        <v>3</v>
      </c>
      <c r="AB121">
        <v>-2</v>
      </c>
      <c r="AC121">
        <v>0.4</v>
      </c>
      <c r="AD121">
        <v>1.9</v>
      </c>
      <c r="AE121">
        <v>-2.4</v>
      </c>
      <c r="AF121" t="s">
        <v>24</v>
      </c>
      <c r="AG121">
        <v>-5.9</v>
      </c>
    </row>
    <row r="122" spans="1:33" x14ac:dyDescent="0.25">
      <c r="A122" s="1">
        <v>40787</v>
      </c>
      <c r="B122" s="3">
        <v>100.3</v>
      </c>
      <c r="C122" s="3">
        <v>99.9</v>
      </c>
      <c r="D122" s="3">
        <v>108.5</v>
      </c>
      <c r="E122" s="3">
        <v>103.1</v>
      </c>
      <c r="F122" s="3">
        <v>99.2</v>
      </c>
      <c r="G122" s="3">
        <v>102.7</v>
      </c>
      <c r="H122" s="3">
        <v>95.9</v>
      </c>
      <c r="I122" s="3">
        <v>93.3</v>
      </c>
      <c r="J122" s="3">
        <v>102.9</v>
      </c>
      <c r="K122" s="3">
        <v>108.7</v>
      </c>
      <c r="L122" s="3">
        <v>100</v>
      </c>
      <c r="M122" s="3">
        <v>105.9</v>
      </c>
      <c r="N122" s="3">
        <v>100.4</v>
      </c>
      <c r="O122" s="3">
        <v>103.8</v>
      </c>
      <c r="P122" t="s">
        <v>24</v>
      </c>
      <c r="Q122">
        <v>99.3</v>
      </c>
      <c r="R122">
        <v>-1</v>
      </c>
      <c r="S122">
        <v>1.8</v>
      </c>
      <c r="T122">
        <v>2.6</v>
      </c>
      <c r="U122">
        <v>0.6</v>
      </c>
      <c r="V122">
        <v>0.9</v>
      </c>
      <c r="W122">
        <v>3.9</v>
      </c>
      <c r="X122">
        <v>0.5</v>
      </c>
      <c r="Y122">
        <v>-2.7</v>
      </c>
      <c r="Z122">
        <v>2.9</v>
      </c>
      <c r="AA122">
        <v>-1</v>
      </c>
      <c r="AB122">
        <v>-1.8</v>
      </c>
      <c r="AC122">
        <v>-3.6</v>
      </c>
      <c r="AD122">
        <v>-0.8</v>
      </c>
      <c r="AE122">
        <v>-1</v>
      </c>
      <c r="AF122" t="s">
        <v>24</v>
      </c>
      <c r="AG122">
        <v>10.199999999999999</v>
      </c>
    </row>
    <row r="123" spans="1:33" x14ac:dyDescent="0.25">
      <c r="A123" s="1">
        <v>40817</v>
      </c>
      <c r="B123" s="3">
        <v>99.4</v>
      </c>
      <c r="C123" s="3">
        <v>100.2</v>
      </c>
      <c r="D123" s="3">
        <v>112.2</v>
      </c>
      <c r="E123" s="3">
        <v>98.1</v>
      </c>
      <c r="F123" s="3">
        <v>97.5</v>
      </c>
      <c r="G123" s="3">
        <v>100.9</v>
      </c>
      <c r="H123" s="3">
        <v>100.1</v>
      </c>
      <c r="I123" s="3">
        <v>93.7</v>
      </c>
      <c r="J123" s="3">
        <v>100.8</v>
      </c>
      <c r="K123" s="3">
        <v>107.1</v>
      </c>
      <c r="L123" s="3">
        <v>98.2</v>
      </c>
      <c r="M123" s="3">
        <v>104.4</v>
      </c>
      <c r="N123" s="3">
        <v>97.7</v>
      </c>
      <c r="O123" s="3">
        <v>106.1</v>
      </c>
      <c r="P123" t="s">
        <v>24</v>
      </c>
      <c r="Q123">
        <v>94.1</v>
      </c>
      <c r="R123">
        <v>-0.9</v>
      </c>
      <c r="S123">
        <v>0.3</v>
      </c>
      <c r="T123">
        <v>3.4</v>
      </c>
      <c r="U123">
        <v>-4.8</v>
      </c>
      <c r="V123">
        <v>-1.7</v>
      </c>
      <c r="W123">
        <v>-1.8</v>
      </c>
      <c r="X123">
        <v>4.4000000000000004</v>
      </c>
      <c r="Y123">
        <v>0.4</v>
      </c>
      <c r="Z123">
        <v>-2</v>
      </c>
      <c r="AA123">
        <v>-1.5</v>
      </c>
      <c r="AB123">
        <v>-1.8</v>
      </c>
      <c r="AC123">
        <v>-1.4</v>
      </c>
      <c r="AD123">
        <v>-2.7</v>
      </c>
      <c r="AE123">
        <v>2.2000000000000002</v>
      </c>
      <c r="AF123" t="s">
        <v>24</v>
      </c>
      <c r="AG123">
        <v>-5.2</v>
      </c>
    </row>
    <row r="124" spans="1:33" x14ac:dyDescent="0.25">
      <c r="A124" s="1">
        <v>40848</v>
      </c>
      <c r="B124" s="3">
        <v>99.9</v>
      </c>
      <c r="C124" s="3">
        <v>95.4</v>
      </c>
      <c r="D124" s="3">
        <v>104.2</v>
      </c>
      <c r="E124" s="3">
        <v>100.2</v>
      </c>
      <c r="F124" s="3">
        <v>96.1</v>
      </c>
      <c r="G124" s="3">
        <v>99.8</v>
      </c>
      <c r="H124" s="3">
        <v>90.8</v>
      </c>
      <c r="I124" s="3">
        <v>100.5</v>
      </c>
      <c r="J124" s="3">
        <v>106.4</v>
      </c>
      <c r="K124" s="3">
        <v>108.5</v>
      </c>
      <c r="L124" s="3">
        <v>98.5</v>
      </c>
      <c r="M124" s="3">
        <v>113.4</v>
      </c>
      <c r="N124" s="3">
        <v>98.4</v>
      </c>
      <c r="O124" s="3">
        <v>104.4</v>
      </c>
      <c r="P124" t="s">
        <v>24</v>
      </c>
      <c r="Q124">
        <v>107.1</v>
      </c>
      <c r="R124">
        <v>0.5</v>
      </c>
      <c r="S124">
        <v>-4.8</v>
      </c>
      <c r="T124">
        <v>-7.1</v>
      </c>
      <c r="U124">
        <v>2.1</v>
      </c>
      <c r="V124">
        <v>-1.4</v>
      </c>
      <c r="W124">
        <v>-1.1000000000000001</v>
      </c>
      <c r="X124">
        <v>-9.3000000000000007</v>
      </c>
      <c r="Y124">
        <v>7.3</v>
      </c>
      <c r="Z124">
        <v>5.6</v>
      </c>
      <c r="AA124">
        <v>1.3</v>
      </c>
      <c r="AB124">
        <v>0.3</v>
      </c>
      <c r="AC124">
        <v>8.6</v>
      </c>
      <c r="AD124">
        <v>0.7</v>
      </c>
      <c r="AE124">
        <v>-1.6</v>
      </c>
      <c r="AF124" t="s">
        <v>24</v>
      </c>
      <c r="AG124">
        <v>13.8</v>
      </c>
    </row>
    <row r="125" spans="1:33" x14ac:dyDescent="0.25">
      <c r="A125" s="1">
        <v>40878</v>
      </c>
      <c r="B125" s="3">
        <v>102.6</v>
      </c>
      <c r="C125" s="3">
        <v>94.9</v>
      </c>
      <c r="D125" s="3">
        <v>105.5</v>
      </c>
      <c r="E125" s="3">
        <v>99.9</v>
      </c>
      <c r="F125" s="3">
        <v>101.3</v>
      </c>
      <c r="G125" s="3">
        <v>100.6</v>
      </c>
      <c r="H125" s="3">
        <v>89.5</v>
      </c>
      <c r="I125" s="3">
        <v>98</v>
      </c>
      <c r="J125" s="3">
        <v>104.1</v>
      </c>
      <c r="K125" s="3">
        <v>106.7</v>
      </c>
      <c r="L125" s="3">
        <v>104.6</v>
      </c>
      <c r="M125" s="3">
        <v>120.6</v>
      </c>
      <c r="N125" s="3">
        <v>104</v>
      </c>
      <c r="O125" s="3">
        <v>106.8</v>
      </c>
      <c r="P125" t="s">
        <v>24</v>
      </c>
      <c r="Q125">
        <v>105.3</v>
      </c>
      <c r="R125">
        <v>2.7</v>
      </c>
      <c r="S125">
        <v>-0.5</v>
      </c>
      <c r="T125">
        <v>1.2</v>
      </c>
      <c r="U125">
        <v>-0.3</v>
      </c>
      <c r="V125">
        <v>5.4</v>
      </c>
      <c r="W125">
        <v>0.8</v>
      </c>
      <c r="X125">
        <v>-1.4</v>
      </c>
      <c r="Y125">
        <v>-2.5</v>
      </c>
      <c r="Z125">
        <v>-2.2000000000000002</v>
      </c>
      <c r="AA125">
        <v>-1.7</v>
      </c>
      <c r="AB125">
        <v>6.2</v>
      </c>
      <c r="AC125">
        <v>6.3</v>
      </c>
      <c r="AD125">
        <v>5.7</v>
      </c>
      <c r="AE125">
        <v>2.2999999999999998</v>
      </c>
      <c r="AF125" t="s">
        <v>24</v>
      </c>
      <c r="AG125">
        <v>-1.7</v>
      </c>
    </row>
    <row r="126" spans="1:33" x14ac:dyDescent="0.25">
      <c r="A126" s="1">
        <v>40909</v>
      </c>
      <c r="B126" s="3">
        <v>97.6</v>
      </c>
      <c r="C126" s="3">
        <v>100</v>
      </c>
      <c r="D126" s="3">
        <v>106.4</v>
      </c>
      <c r="E126" s="3">
        <v>86.9</v>
      </c>
      <c r="F126" s="3">
        <v>98.9</v>
      </c>
      <c r="G126" s="3">
        <v>101.5</v>
      </c>
      <c r="H126" s="3">
        <v>97.2</v>
      </c>
      <c r="I126" s="3">
        <v>92.4</v>
      </c>
      <c r="J126" s="3">
        <v>102.5</v>
      </c>
      <c r="K126" s="3">
        <v>93.1</v>
      </c>
      <c r="L126" s="3">
        <v>97.1</v>
      </c>
      <c r="M126" s="3">
        <v>100.8</v>
      </c>
      <c r="N126" s="3">
        <v>99.1</v>
      </c>
      <c r="O126" s="3">
        <v>104.4</v>
      </c>
      <c r="P126" t="s">
        <v>24</v>
      </c>
      <c r="Q126">
        <v>82</v>
      </c>
      <c r="R126">
        <v>-4.9000000000000004</v>
      </c>
      <c r="S126">
        <v>5.4</v>
      </c>
      <c r="T126">
        <v>0.9</v>
      </c>
      <c r="U126">
        <v>-13</v>
      </c>
      <c r="V126">
        <v>-2.4</v>
      </c>
      <c r="W126">
        <v>0.9</v>
      </c>
      <c r="X126">
        <v>8.6</v>
      </c>
      <c r="Y126">
        <v>-5.7</v>
      </c>
      <c r="Z126">
        <v>-1.5</v>
      </c>
      <c r="AA126">
        <v>-12.7</v>
      </c>
      <c r="AB126">
        <v>-7.2</v>
      </c>
      <c r="AC126">
        <v>-16.399999999999999</v>
      </c>
      <c r="AD126">
        <v>-4.7</v>
      </c>
      <c r="AE126">
        <v>-2.2000000000000002</v>
      </c>
      <c r="AF126" t="s">
        <v>24</v>
      </c>
      <c r="AG126">
        <v>-22.1</v>
      </c>
    </row>
    <row r="127" spans="1:33" x14ac:dyDescent="0.25">
      <c r="A127" s="1">
        <v>40940</v>
      </c>
      <c r="B127" s="3">
        <v>98.2</v>
      </c>
      <c r="C127" s="3">
        <v>99</v>
      </c>
      <c r="D127" s="3">
        <v>101.6</v>
      </c>
      <c r="E127" s="3">
        <v>101</v>
      </c>
      <c r="F127" s="3">
        <v>97.3</v>
      </c>
      <c r="G127" s="3">
        <v>102.3</v>
      </c>
      <c r="H127" s="3">
        <v>98.4</v>
      </c>
      <c r="I127" s="3">
        <v>97.7</v>
      </c>
      <c r="J127" s="3">
        <v>103.1</v>
      </c>
      <c r="K127" s="3">
        <v>96.5</v>
      </c>
      <c r="L127" s="3">
        <v>97.8</v>
      </c>
      <c r="M127" s="3">
        <v>100.8</v>
      </c>
      <c r="N127" s="3">
        <v>99.8</v>
      </c>
      <c r="O127" s="3">
        <v>98.4</v>
      </c>
      <c r="P127" t="s">
        <v>24</v>
      </c>
      <c r="Q127">
        <v>88.3</v>
      </c>
      <c r="R127">
        <v>0.6</v>
      </c>
      <c r="S127">
        <v>-1</v>
      </c>
      <c r="T127">
        <v>-4.5</v>
      </c>
      <c r="U127">
        <v>16.2</v>
      </c>
      <c r="V127">
        <v>-1.6</v>
      </c>
      <c r="W127">
        <v>0.8</v>
      </c>
      <c r="X127">
        <v>1.2</v>
      </c>
      <c r="Y127">
        <v>5.7</v>
      </c>
      <c r="Z127">
        <v>0.6</v>
      </c>
      <c r="AA127">
        <v>3.7</v>
      </c>
      <c r="AB127">
        <v>0.7</v>
      </c>
      <c r="AC127">
        <v>0</v>
      </c>
      <c r="AD127">
        <v>0.7</v>
      </c>
      <c r="AE127">
        <v>-5.7</v>
      </c>
      <c r="AF127" t="s">
        <v>24</v>
      </c>
      <c r="AG127">
        <v>7.7</v>
      </c>
    </row>
    <row r="128" spans="1:33" x14ac:dyDescent="0.25">
      <c r="A128" s="1">
        <v>40969</v>
      </c>
      <c r="B128" s="3">
        <v>97.9</v>
      </c>
      <c r="C128" s="3">
        <v>98.7</v>
      </c>
      <c r="D128" s="3">
        <v>96.7</v>
      </c>
      <c r="E128" s="3">
        <v>102.1</v>
      </c>
      <c r="F128" s="3">
        <v>99.6</v>
      </c>
      <c r="G128" s="3">
        <v>99.5</v>
      </c>
      <c r="H128" s="3">
        <v>97.2</v>
      </c>
      <c r="I128" s="3">
        <v>97.8</v>
      </c>
      <c r="J128" s="3">
        <v>103.7</v>
      </c>
      <c r="K128" s="3">
        <v>102</v>
      </c>
      <c r="L128" s="3">
        <v>98.6</v>
      </c>
      <c r="M128" s="3">
        <v>94.7</v>
      </c>
      <c r="N128" s="3">
        <v>98.6</v>
      </c>
      <c r="O128" s="3">
        <v>99</v>
      </c>
      <c r="P128" t="s">
        <v>24</v>
      </c>
      <c r="Q128">
        <v>89.5</v>
      </c>
      <c r="R128">
        <v>-0.3</v>
      </c>
      <c r="S128">
        <v>-0.3</v>
      </c>
      <c r="T128">
        <v>-4.8</v>
      </c>
      <c r="U128">
        <v>1.1000000000000001</v>
      </c>
      <c r="V128">
        <v>2.4</v>
      </c>
      <c r="W128">
        <v>-2.7</v>
      </c>
      <c r="X128">
        <v>-1.2</v>
      </c>
      <c r="Y128">
        <v>0.1</v>
      </c>
      <c r="Z128">
        <v>0.6</v>
      </c>
      <c r="AA128">
        <v>5.7</v>
      </c>
      <c r="AB128">
        <v>0.8</v>
      </c>
      <c r="AC128">
        <v>-6.1</v>
      </c>
      <c r="AD128">
        <v>-1.2</v>
      </c>
      <c r="AE128">
        <v>0.6</v>
      </c>
      <c r="AF128" t="s">
        <v>24</v>
      </c>
      <c r="AG128">
        <v>1.4</v>
      </c>
    </row>
    <row r="129" spans="1:33" x14ac:dyDescent="0.25">
      <c r="A129" s="1">
        <v>41000</v>
      </c>
      <c r="B129" s="3">
        <v>98.6</v>
      </c>
      <c r="C129" s="3">
        <v>98.3</v>
      </c>
      <c r="D129" s="3">
        <v>98.2</v>
      </c>
      <c r="E129" s="3">
        <v>102.9</v>
      </c>
      <c r="F129" s="3">
        <v>96.5</v>
      </c>
      <c r="G129" s="3">
        <v>99.7</v>
      </c>
      <c r="H129" s="3">
        <v>98.4</v>
      </c>
      <c r="I129" s="3">
        <v>98.7</v>
      </c>
      <c r="J129" s="3">
        <v>98.7</v>
      </c>
      <c r="K129" s="3">
        <v>102.7</v>
      </c>
      <c r="L129" s="3">
        <v>97.1</v>
      </c>
      <c r="M129" s="3">
        <v>99.4</v>
      </c>
      <c r="N129" s="3">
        <v>100.7</v>
      </c>
      <c r="O129" s="3">
        <v>98.1</v>
      </c>
      <c r="P129" t="s">
        <v>24</v>
      </c>
      <c r="Q129">
        <v>97.6</v>
      </c>
      <c r="R129">
        <v>0.7</v>
      </c>
      <c r="S129">
        <v>-0.4</v>
      </c>
      <c r="T129">
        <v>1.6</v>
      </c>
      <c r="U129">
        <v>0.8</v>
      </c>
      <c r="V129">
        <v>-3.1</v>
      </c>
      <c r="W129">
        <v>0.2</v>
      </c>
      <c r="X129">
        <v>1.2</v>
      </c>
      <c r="Y129">
        <v>0.9</v>
      </c>
      <c r="Z129">
        <v>-4.8</v>
      </c>
      <c r="AA129">
        <v>0.7</v>
      </c>
      <c r="AB129">
        <v>-1.5</v>
      </c>
      <c r="AC129">
        <v>5</v>
      </c>
      <c r="AD129">
        <v>2.1</v>
      </c>
      <c r="AE129">
        <v>-0.9</v>
      </c>
      <c r="AF129" t="s">
        <v>24</v>
      </c>
      <c r="AG129">
        <v>9.1</v>
      </c>
    </row>
    <row r="130" spans="1:33" x14ac:dyDescent="0.25">
      <c r="A130" s="1">
        <v>41030</v>
      </c>
      <c r="B130" s="3">
        <v>98.7</v>
      </c>
      <c r="C130" s="3">
        <v>99.4</v>
      </c>
      <c r="D130" s="3">
        <v>97.2</v>
      </c>
      <c r="E130" s="3">
        <v>107.9</v>
      </c>
      <c r="F130" s="3">
        <v>99.9</v>
      </c>
      <c r="G130" s="3">
        <v>100.4</v>
      </c>
      <c r="H130" s="3">
        <v>100.3</v>
      </c>
      <c r="I130" s="3">
        <v>98.1</v>
      </c>
      <c r="J130" s="3">
        <v>97.8</v>
      </c>
      <c r="K130" s="3">
        <v>101.5</v>
      </c>
      <c r="L130" s="3">
        <v>97.6</v>
      </c>
      <c r="M130" s="3">
        <v>100.8</v>
      </c>
      <c r="N130" s="3">
        <v>100.7</v>
      </c>
      <c r="O130" s="3">
        <v>100.6</v>
      </c>
      <c r="P130" t="s">
        <v>24</v>
      </c>
      <c r="Q130">
        <v>112.6</v>
      </c>
      <c r="R130">
        <v>0.1</v>
      </c>
      <c r="S130">
        <v>1.1000000000000001</v>
      </c>
      <c r="T130">
        <v>-1</v>
      </c>
      <c r="U130">
        <v>4.9000000000000004</v>
      </c>
      <c r="V130">
        <v>3.5</v>
      </c>
      <c r="W130">
        <v>0.7</v>
      </c>
      <c r="X130">
        <v>1.9</v>
      </c>
      <c r="Y130">
        <v>-0.6</v>
      </c>
      <c r="Z130">
        <v>-0.9</v>
      </c>
      <c r="AA130">
        <v>-1.2</v>
      </c>
      <c r="AB130">
        <v>0.5</v>
      </c>
      <c r="AC130">
        <v>1.4</v>
      </c>
      <c r="AD130">
        <v>0</v>
      </c>
      <c r="AE130">
        <v>2.5</v>
      </c>
      <c r="AF130" t="s">
        <v>24</v>
      </c>
      <c r="AG130">
        <v>15.4</v>
      </c>
    </row>
    <row r="131" spans="1:33" x14ac:dyDescent="0.25">
      <c r="A131" s="1">
        <v>41061</v>
      </c>
      <c r="B131" s="3">
        <v>99.3</v>
      </c>
      <c r="C131" s="3">
        <v>97.1</v>
      </c>
      <c r="D131" s="3">
        <v>102.1</v>
      </c>
      <c r="E131" s="3">
        <v>101.7</v>
      </c>
      <c r="F131" s="3">
        <v>98.1</v>
      </c>
      <c r="G131" s="3">
        <v>98</v>
      </c>
      <c r="H131" s="3">
        <v>97</v>
      </c>
      <c r="I131" s="3">
        <v>99.2</v>
      </c>
      <c r="J131" s="3">
        <v>99.6</v>
      </c>
      <c r="K131" s="3">
        <v>97.5</v>
      </c>
      <c r="L131" s="3">
        <v>98.2</v>
      </c>
      <c r="M131" s="3">
        <v>100.8</v>
      </c>
      <c r="N131" s="3">
        <v>98.2</v>
      </c>
      <c r="O131" s="3">
        <v>95.8</v>
      </c>
      <c r="P131" t="s">
        <v>24</v>
      </c>
      <c r="Q131">
        <v>104.8</v>
      </c>
      <c r="R131">
        <v>0.6</v>
      </c>
      <c r="S131">
        <v>-2.2999999999999998</v>
      </c>
      <c r="T131">
        <v>5</v>
      </c>
      <c r="U131">
        <v>-5.7</v>
      </c>
      <c r="V131">
        <v>-1.8</v>
      </c>
      <c r="W131">
        <v>-2.4</v>
      </c>
      <c r="X131">
        <v>-3.3</v>
      </c>
      <c r="Y131">
        <v>1.1000000000000001</v>
      </c>
      <c r="Z131">
        <v>1.8</v>
      </c>
      <c r="AA131">
        <v>-3.9</v>
      </c>
      <c r="AB131">
        <v>0.6</v>
      </c>
      <c r="AC131">
        <v>0</v>
      </c>
      <c r="AD131">
        <v>-2.5</v>
      </c>
      <c r="AE131">
        <v>-4.8</v>
      </c>
      <c r="AF131" t="s">
        <v>24</v>
      </c>
      <c r="AG131">
        <v>-6.9</v>
      </c>
    </row>
    <row r="132" spans="1:33" x14ac:dyDescent="0.25">
      <c r="A132" s="1">
        <v>41091</v>
      </c>
      <c r="B132" s="3">
        <v>100.4</v>
      </c>
      <c r="C132" s="3">
        <v>97.3</v>
      </c>
      <c r="D132" s="3">
        <v>84.5</v>
      </c>
      <c r="E132" s="3">
        <v>97.5</v>
      </c>
      <c r="F132" s="3">
        <v>98.2</v>
      </c>
      <c r="G132" s="3">
        <v>96.7</v>
      </c>
      <c r="H132" s="3">
        <v>97.6</v>
      </c>
      <c r="I132" s="3">
        <v>101.7</v>
      </c>
      <c r="J132" s="3">
        <v>102.2</v>
      </c>
      <c r="K132" s="3">
        <v>101</v>
      </c>
      <c r="L132" s="3">
        <v>102.1</v>
      </c>
      <c r="M132" s="3">
        <v>101.3</v>
      </c>
      <c r="N132" s="3">
        <v>100.8</v>
      </c>
      <c r="O132" s="3">
        <v>97.7</v>
      </c>
      <c r="P132" t="s">
        <v>24</v>
      </c>
      <c r="Q132">
        <v>105.8</v>
      </c>
      <c r="R132">
        <v>1.1000000000000001</v>
      </c>
      <c r="S132">
        <v>0.2</v>
      </c>
      <c r="T132">
        <v>-17.2</v>
      </c>
      <c r="U132">
        <v>-4.0999999999999996</v>
      </c>
      <c r="V132">
        <v>0.1</v>
      </c>
      <c r="W132">
        <v>-1.3</v>
      </c>
      <c r="X132">
        <v>0.6</v>
      </c>
      <c r="Y132">
        <v>2.5</v>
      </c>
      <c r="Z132">
        <v>2.6</v>
      </c>
      <c r="AA132">
        <v>3.6</v>
      </c>
      <c r="AB132">
        <v>4</v>
      </c>
      <c r="AC132">
        <v>0.5</v>
      </c>
      <c r="AD132">
        <v>2.6</v>
      </c>
      <c r="AE132">
        <v>2</v>
      </c>
      <c r="AF132" t="s">
        <v>24</v>
      </c>
      <c r="AG132">
        <v>1</v>
      </c>
    </row>
    <row r="133" spans="1:33" x14ac:dyDescent="0.25">
      <c r="A133" s="1">
        <v>41122</v>
      </c>
      <c r="B133" s="3">
        <v>102.1</v>
      </c>
      <c r="C133" s="3">
        <v>99.7</v>
      </c>
      <c r="D133" s="3">
        <v>106.3</v>
      </c>
      <c r="E133" s="3">
        <v>97.9</v>
      </c>
      <c r="F133" s="3">
        <v>98.3</v>
      </c>
      <c r="G133" s="3">
        <v>99.7</v>
      </c>
      <c r="H133" s="3">
        <v>100</v>
      </c>
      <c r="I133" s="3">
        <v>104</v>
      </c>
      <c r="J133" s="3">
        <v>99.1</v>
      </c>
      <c r="K133" s="3">
        <v>100.2</v>
      </c>
      <c r="L133" s="3">
        <v>102.2</v>
      </c>
      <c r="M133" s="3">
        <v>101.2</v>
      </c>
      <c r="N133" s="3">
        <v>100.5</v>
      </c>
      <c r="O133" s="3">
        <v>103.3</v>
      </c>
      <c r="P133" t="s">
        <v>24</v>
      </c>
      <c r="Q133">
        <v>108.2</v>
      </c>
      <c r="R133">
        <v>1.7</v>
      </c>
      <c r="S133">
        <v>2.5</v>
      </c>
      <c r="T133">
        <v>25.8</v>
      </c>
      <c r="U133">
        <v>0.4</v>
      </c>
      <c r="V133">
        <v>0.1</v>
      </c>
      <c r="W133">
        <v>3.1</v>
      </c>
      <c r="X133">
        <v>2.5</v>
      </c>
      <c r="Y133">
        <v>2.2999999999999998</v>
      </c>
      <c r="Z133">
        <v>-3</v>
      </c>
      <c r="AA133">
        <v>-0.8</v>
      </c>
      <c r="AB133">
        <v>0.1</v>
      </c>
      <c r="AC133">
        <v>-0.1</v>
      </c>
      <c r="AD133">
        <v>-0.3</v>
      </c>
      <c r="AE133">
        <v>5.7</v>
      </c>
      <c r="AF133" t="s">
        <v>24</v>
      </c>
      <c r="AG133">
        <v>2.2999999999999998</v>
      </c>
    </row>
    <row r="134" spans="1:33" x14ac:dyDescent="0.25">
      <c r="A134" s="1">
        <v>41153</v>
      </c>
      <c r="B134" s="3">
        <v>101.4</v>
      </c>
      <c r="C134" s="3">
        <v>100.2</v>
      </c>
      <c r="D134" s="3">
        <v>103.1</v>
      </c>
      <c r="E134" s="3">
        <v>97.9</v>
      </c>
      <c r="F134" s="3">
        <v>101.5</v>
      </c>
      <c r="G134" s="3">
        <v>100</v>
      </c>
      <c r="H134" s="3">
        <v>99.3</v>
      </c>
      <c r="I134" s="3">
        <v>101.8</v>
      </c>
      <c r="J134" s="3">
        <v>96.9</v>
      </c>
      <c r="K134" s="3">
        <v>99.2</v>
      </c>
      <c r="L134" s="3">
        <v>101</v>
      </c>
      <c r="M134" s="3">
        <v>102.3</v>
      </c>
      <c r="N134" s="3">
        <v>98.8</v>
      </c>
      <c r="O134" s="3">
        <v>102</v>
      </c>
      <c r="P134" t="s">
        <v>24</v>
      </c>
      <c r="Q134">
        <v>103.6</v>
      </c>
      <c r="R134">
        <v>-0.7</v>
      </c>
      <c r="S134">
        <v>0.5</v>
      </c>
      <c r="T134">
        <v>-3</v>
      </c>
      <c r="U134">
        <v>0</v>
      </c>
      <c r="V134">
        <v>3.3</v>
      </c>
      <c r="W134">
        <v>0.3</v>
      </c>
      <c r="X134">
        <v>-0.7</v>
      </c>
      <c r="Y134">
        <v>-2.1</v>
      </c>
      <c r="Z134">
        <v>-2.2000000000000002</v>
      </c>
      <c r="AA134">
        <v>-1</v>
      </c>
      <c r="AB134">
        <v>-1.2</v>
      </c>
      <c r="AC134">
        <v>1.1000000000000001</v>
      </c>
      <c r="AD134">
        <v>-1.7</v>
      </c>
      <c r="AE134">
        <v>-1.3</v>
      </c>
      <c r="AF134" t="s">
        <v>24</v>
      </c>
      <c r="AG134">
        <v>-4.3</v>
      </c>
    </row>
    <row r="135" spans="1:33" x14ac:dyDescent="0.25">
      <c r="A135" s="1">
        <v>41183</v>
      </c>
      <c r="B135" s="3">
        <v>101.7</v>
      </c>
      <c r="C135" s="3">
        <v>100.5</v>
      </c>
      <c r="D135" s="3">
        <v>95.1</v>
      </c>
      <c r="E135" s="3">
        <v>101.1</v>
      </c>
      <c r="F135" s="3">
        <v>101.4</v>
      </c>
      <c r="G135" s="3">
        <v>102</v>
      </c>
      <c r="H135" s="3">
        <v>99.8</v>
      </c>
      <c r="I135" s="3">
        <v>103.6</v>
      </c>
      <c r="J135" s="3">
        <v>104.8</v>
      </c>
      <c r="K135" s="3">
        <v>100.8</v>
      </c>
      <c r="L135" s="3">
        <v>103.2</v>
      </c>
      <c r="M135" s="3">
        <v>100.6</v>
      </c>
      <c r="N135" s="3">
        <v>99.1</v>
      </c>
      <c r="O135" s="3">
        <v>100.4</v>
      </c>
      <c r="P135" t="s">
        <v>24</v>
      </c>
      <c r="Q135">
        <v>105.8</v>
      </c>
      <c r="R135">
        <v>0.3</v>
      </c>
      <c r="S135">
        <v>0.3</v>
      </c>
      <c r="T135">
        <v>-7.8</v>
      </c>
      <c r="U135">
        <v>3.3</v>
      </c>
      <c r="V135">
        <v>-0.1</v>
      </c>
      <c r="W135">
        <v>2</v>
      </c>
      <c r="X135">
        <v>0.5</v>
      </c>
      <c r="Y135">
        <v>1.8</v>
      </c>
      <c r="Z135">
        <v>8.1999999999999993</v>
      </c>
      <c r="AA135">
        <v>1.6</v>
      </c>
      <c r="AB135">
        <v>2.2000000000000002</v>
      </c>
      <c r="AC135">
        <v>-1.7</v>
      </c>
      <c r="AD135">
        <v>0.3</v>
      </c>
      <c r="AE135">
        <v>-1.6</v>
      </c>
      <c r="AF135" t="s">
        <v>24</v>
      </c>
      <c r="AG135">
        <v>2.1</v>
      </c>
    </row>
    <row r="136" spans="1:33" x14ac:dyDescent="0.25">
      <c r="A136" s="1">
        <v>41214</v>
      </c>
      <c r="B136" s="3">
        <v>100.2</v>
      </c>
      <c r="C136" s="3">
        <v>104.1</v>
      </c>
      <c r="D136" s="3">
        <v>103.2</v>
      </c>
      <c r="E136" s="3">
        <v>99.6</v>
      </c>
      <c r="F136" s="3">
        <v>104.3</v>
      </c>
      <c r="G136" s="3">
        <v>98.9</v>
      </c>
      <c r="H136" s="3">
        <v>105.5</v>
      </c>
      <c r="I136" s="3">
        <v>102.3</v>
      </c>
      <c r="J136" s="3">
        <v>94.8</v>
      </c>
      <c r="K136" s="3">
        <v>100.8</v>
      </c>
      <c r="L136" s="3">
        <v>100.3</v>
      </c>
      <c r="M136" s="3">
        <v>97.3</v>
      </c>
      <c r="N136" s="3">
        <v>100.9</v>
      </c>
      <c r="O136" s="3">
        <v>101.6</v>
      </c>
      <c r="P136" t="s">
        <v>24</v>
      </c>
      <c r="Q136">
        <v>100.9</v>
      </c>
      <c r="R136">
        <v>-1.5</v>
      </c>
      <c r="S136">
        <v>3.6</v>
      </c>
      <c r="T136">
        <v>8.5</v>
      </c>
      <c r="U136">
        <v>-1.5</v>
      </c>
      <c r="V136">
        <v>2.9</v>
      </c>
      <c r="W136">
        <v>-3</v>
      </c>
      <c r="X136">
        <v>5.7</v>
      </c>
      <c r="Y136">
        <v>-1.3</v>
      </c>
      <c r="Z136">
        <v>-9.5</v>
      </c>
      <c r="AA136">
        <v>0</v>
      </c>
      <c r="AB136">
        <v>-2.8</v>
      </c>
      <c r="AC136">
        <v>-3.3</v>
      </c>
      <c r="AD136">
        <v>1.8</v>
      </c>
      <c r="AE136">
        <v>1.2</v>
      </c>
      <c r="AF136" t="s">
        <v>24</v>
      </c>
      <c r="AG136">
        <v>-4.5999999999999996</v>
      </c>
    </row>
    <row r="137" spans="1:33" x14ac:dyDescent="0.25">
      <c r="A137" s="1">
        <v>41244</v>
      </c>
      <c r="B137" s="3">
        <v>101.2</v>
      </c>
      <c r="C137" s="3">
        <v>104.5</v>
      </c>
      <c r="D137" s="3">
        <v>103.9</v>
      </c>
      <c r="E137" s="3">
        <v>100.7</v>
      </c>
      <c r="F137" s="3">
        <v>103.1</v>
      </c>
      <c r="G137" s="3">
        <v>99.4</v>
      </c>
      <c r="H137" s="3">
        <v>107.7</v>
      </c>
      <c r="I137" s="3">
        <v>101.6</v>
      </c>
      <c r="J137" s="3">
        <v>96.9</v>
      </c>
      <c r="K137" s="3">
        <v>102.1</v>
      </c>
      <c r="L137" s="3">
        <v>100.4</v>
      </c>
      <c r="M137" s="3">
        <v>96.4</v>
      </c>
      <c r="N137" s="3">
        <v>100</v>
      </c>
      <c r="O137" s="3">
        <v>98.2</v>
      </c>
      <c r="P137" t="s">
        <v>24</v>
      </c>
      <c r="Q137">
        <v>84.5</v>
      </c>
      <c r="R137">
        <v>1</v>
      </c>
      <c r="S137">
        <v>0.4</v>
      </c>
      <c r="T137">
        <v>0.7</v>
      </c>
      <c r="U137">
        <v>1.1000000000000001</v>
      </c>
      <c r="V137">
        <v>-1.2</v>
      </c>
      <c r="W137">
        <v>0.5</v>
      </c>
      <c r="X137">
        <v>2.1</v>
      </c>
      <c r="Y137">
        <v>-0.7</v>
      </c>
      <c r="Z137">
        <v>2.2000000000000002</v>
      </c>
      <c r="AA137">
        <v>1.3</v>
      </c>
      <c r="AB137">
        <v>0.1</v>
      </c>
      <c r="AC137">
        <v>-0.9</v>
      </c>
      <c r="AD137">
        <v>-0.9</v>
      </c>
      <c r="AE137">
        <v>-3.3</v>
      </c>
      <c r="AF137" t="s">
        <v>24</v>
      </c>
      <c r="AG137">
        <v>-16.3</v>
      </c>
    </row>
    <row r="138" spans="1:33" x14ac:dyDescent="0.25">
      <c r="A138" s="1">
        <v>41275</v>
      </c>
      <c r="B138" s="3">
        <v>102.3</v>
      </c>
      <c r="C138" s="3">
        <v>105.1</v>
      </c>
      <c r="D138" s="3">
        <v>98.6</v>
      </c>
      <c r="E138" s="3">
        <v>98.4</v>
      </c>
      <c r="F138" s="3">
        <v>111</v>
      </c>
      <c r="G138" s="3">
        <v>98.4</v>
      </c>
      <c r="H138" s="3">
        <v>107.8</v>
      </c>
      <c r="I138" s="3">
        <v>100.4</v>
      </c>
      <c r="J138" s="3">
        <v>96.1</v>
      </c>
      <c r="K138" s="3">
        <v>102.8</v>
      </c>
      <c r="L138" s="3">
        <v>100.8</v>
      </c>
      <c r="M138" s="3">
        <v>96.9</v>
      </c>
      <c r="N138" s="3">
        <v>99.8</v>
      </c>
      <c r="O138" s="3">
        <v>102.6</v>
      </c>
      <c r="P138" t="s">
        <v>24</v>
      </c>
      <c r="Q138">
        <v>101.2</v>
      </c>
      <c r="R138">
        <v>1.1000000000000001</v>
      </c>
      <c r="S138">
        <v>0.6</v>
      </c>
      <c r="T138">
        <v>-5.0999999999999996</v>
      </c>
      <c r="U138">
        <v>-2.2999999999999998</v>
      </c>
      <c r="V138">
        <v>7.7</v>
      </c>
      <c r="W138">
        <v>-1</v>
      </c>
      <c r="X138">
        <v>0.1</v>
      </c>
      <c r="Y138">
        <v>-1.2</v>
      </c>
      <c r="Z138">
        <v>-0.8</v>
      </c>
      <c r="AA138">
        <v>0.7</v>
      </c>
      <c r="AB138">
        <v>0.4</v>
      </c>
      <c r="AC138">
        <v>0.5</v>
      </c>
      <c r="AD138">
        <v>-0.2</v>
      </c>
      <c r="AE138">
        <v>4.5</v>
      </c>
      <c r="AF138" t="s">
        <v>24</v>
      </c>
      <c r="AG138">
        <v>19.8</v>
      </c>
    </row>
    <row r="139" spans="1:33" x14ac:dyDescent="0.25">
      <c r="A139" s="1">
        <v>41306</v>
      </c>
      <c r="B139" s="3">
        <v>99.7</v>
      </c>
      <c r="C139" s="3">
        <v>102.3</v>
      </c>
      <c r="D139" s="3">
        <v>98.1</v>
      </c>
      <c r="E139" s="3">
        <v>95.8</v>
      </c>
      <c r="F139" s="3">
        <v>106.6</v>
      </c>
      <c r="G139" s="3">
        <v>95.9</v>
      </c>
      <c r="H139" s="3">
        <v>106.4</v>
      </c>
      <c r="I139" s="3">
        <v>93.7</v>
      </c>
      <c r="J139" s="3">
        <v>100.1</v>
      </c>
      <c r="K139" s="3">
        <v>98.1</v>
      </c>
      <c r="L139" s="3">
        <v>101</v>
      </c>
      <c r="M139" s="3">
        <v>98</v>
      </c>
      <c r="N139" s="3">
        <v>101</v>
      </c>
      <c r="O139" s="3">
        <v>105.4</v>
      </c>
      <c r="P139" t="s">
        <v>24</v>
      </c>
      <c r="Q139">
        <v>102.6</v>
      </c>
      <c r="R139">
        <v>-2.5</v>
      </c>
      <c r="S139">
        <v>-2.7</v>
      </c>
      <c r="T139">
        <v>-0.5</v>
      </c>
      <c r="U139">
        <v>-2.6</v>
      </c>
      <c r="V139">
        <v>-4</v>
      </c>
      <c r="W139">
        <v>-2.5</v>
      </c>
      <c r="X139">
        <v>-1.3</v>
      </c>
      <c r="Y139">
        <v>-6.7</v>
      </c>
      <c r="Z139">
        <v>4.2</v>
      </c>
      <c r="AA139">
        <v>-4.5999999999999996</v>
      </c>
      <c r="AB139">
        <v>0.2</v>
      </c>
      <c r="AC139">
        <v>1.1000000000000001</v>
      </c>
      <c r="AD139">
        <v>1.2</v>
      </c>
      <c r="AE139">
        <v>2.7</v>
      </c>
      <c r="AF139" t="s">
        <v>24</v>
      </c>
      <c r="AG139">
        <v>1.4</v>
      </c>
    </row>
    <row r="140" spans="1:33" x14ac:dyDescent="0.25">
      <c r="A140" s="1">
        <v>41334</v>
      </c>
      <c r="B140" s="3">
        <v>101.4</v>
      </c>
      <c r="C140" s="3">
        <v>102</v>
      </c>
      <c r="D140" s="3">
        <v>105.8</v>
      </c>
      <c r="E140" s="3">
        <v>92.7</v>
      </c>
      <c r="F140" s="3">
        <v>105.1</v>
      </c>
      <c r="G140" s="3">
        <v>93</v>
      </c>
      <c r="H140" s="3">
        <v>104.3</v>
      </c>
      <c r="I140" s="3">
        <v>96.3</v>
      </c>
      <c r="J140" s="3">
        <v>95.8</v>
      </c>
      <c r="K140" s="3">
        <v>102.5</v>
      </c>
      <c r="L140" s="3">
        <v>102.5</v>
      </c>
      <c r="M140" s="3">
        <v>101.6</v>
      </c>
      <c r="N140" s="3">
        <v>101.1</v>
      </c>
      <c r="O140" s="3">
        <v>104.1</v>
      </c>
      <c r="P140" t="s">
        <v>24</v>
      </c>
      <c r="Q140">
        <v>105.8</v>
      </c>
      <c r="R140">
        <v>1.7</v>
      </c>
      <c r="S140">
        <v>-0.3</v>
      </c>
      <c r="T140">
        <v>7.8</v>
      </c>
      <c r="U140">
        <v>-3.2</v>
      </c>
      <c r="V140">
        <v>-1.4</v>
      </c>
      <c r="W140">
        <v>-3</v>
      </c>
      <c r="X140">
        <v>-2</v>
      </c>
      <c r="Y140">
        <v>2.8</v>
      </c>
      <c r="Z140">
        <v>-4.3</v>
      </c>
      <c r="AA140">
        <v>4.5</v>
      </c>
      <c r="AB140">
        <v>1.5</v>
      </c>
      <c r="AC140">
        <v>3.7</v>
      </c>
      <c r="AD140">
        <v>0.1</v>
      </c>
      <c r="AE140">
        <v>-1.2</v>
      </c>
      <c r="AF140" t="s">
        <v>24</v>
      </c>
      <c r="AG140">
        <v>3.1</v>
      </c>
    </row>
    <row r="141" spans="1:33" x14ac:dyDescent="0.25">
      <c r="A141" s="1">
        <v>41365</v>
      </c>
      <c r="B141" s="3">
        <v>102.2</v>
      </c>
      <c r="C141" s="3">
        <v>103.6</v>
      </c>
      <c r="D141" s="3">
        <v>107.7</v>
      </c>
      <c r="E141" s="3">
        <v>77.400000000000006</v>
      </c>
      <c r="F141" s="3">
        <v>109.8</v>
      </c>
      <c r="G141" s="3">
        <v>100.6</v>
      </c>
      <c r="H141" s="3">
        <v>107.6</v>
      </c>
      <c r="I141" s="3">
        <v>99.9</v>
      </c>
      <c r="J141" s="3">
        <v>97.9</v>
      </c>
      <c r="K141" s="3">
        <v>99.9</v>
      </c>
      <c r="L141" s="3">
        <v>104.9</v>
      </c>
      <c r="M141" s="3">
        <v>106.1</v>
      </c>
      <c r="N141" s="3">
        <v>101.8</v>
      </c>
      <c r="O141" s="3">
        <v>107.2</v>
      </c>
      <c r="P141" t="s">
        <v>24</v>
      </c>
      <c r="Q141">
        <v>107.8</v>
      </c>
      <c r="R141">
        <v>0.8</v>
      </c>
      <c r="S141">
        <v>1.6</v>
      </c>
      <c r="T141">
        <v>1.8</v>
      </c>
      <c r="U141">
        <v>-16.5</v>
      </c>
      <c r="V141">
        <v>4.5</v>
      </c>
      <c r="W141">
        <v>8.1999999999999993</v>
      </c>
      <c r="X141">
        <v>3.2</v>
      </c>
      <c r="Y141">
        <v>3.7</v>
      </c>
      <c r="Z141">
        <v>2.2000000000000002</v>
      </c>
      <c r="AA141">
        <v>-2.5</v>
      </c>
      <c r="AB141">
        <v>2.2999999999999998</v>
      </c>
      <c r="AC141">
        <v>4.4000000000000004</v>
      </c>
      <c r="AD141">
        <v>0.7</v>
      </c>
      <c r="AE141">
        <v>3</v>
      </c>
      <c r="AF141" t="s">
        <v>24</v>
      </c>
      <c r="AG141">
        <v>1.9</v>
      </c>
    </row>
    <row r="142" spans="1:33" x14ac:dyDescent="0.25">
      <c r="A142" s="1">
        <v>41395</v>
      </c>
      <c r="B142" s="3">
        <v>102</v>
      </c>
      <c r="C142" s="3">
        <v>104.6</v>
      </c>
      <c r="D142" s="3">
        <v>106.7</v>
      </c>
      <c r="E142" s="3">
        <v>84.2</v>
      </c>
      <c r="F142" s="3">
        <v>106.7</v>
      </c>
      <c r="G142" s="3">
        <v>101.2</v>
      </c>
      <c r="H142" s="3">
        <v>109.2</v>
      </c>
      <c r="I142" s="3">
        <v>101.7</v>
      </c>
      <c r="J142" s="3">
        <v>97.3</v>
      </c>
      <c r="K142" s="3">
        <v>99.5</v>
      </c>
      <c r="L142" s="3">
        <v>103.8</v>
      </c>
      <c r="M142" s="3">
        <v>103.5</v>
      </c>
      <c r="N142" s="3">
        <v>100.2</v>
      </c>
      <c r="O142" s="3">
        <v>107.4</v>
      </c>
      <c r="P142" t="s">
        <v>24</v>
      </c>
      <c r="Q142">
        <v>107.8</v>
      </c>
      <c r="R142">
        <v>-0.2</v>
      </c>
      <c r="S142">
        <v>1</v>
      </c>
      <c r="T142">
        <v>-0.9</v>
      </c>
      <c r="U142">
        <v>8.8000000000000007</v>
      </c>
      <c r="V142">
        <v>-2.8</v>
      </c>
      <c r="W142">
        <v>0.6</v>
      </c>
      <c r="X142">
        <v>1.5</v>
      </c>
      <c r="Y142">
        <v>1.8</v>
      </c>
      <c r="Z142">
        <v>-0.6</v>
      </c>
      <c r="AA142">
        <v>-0.4</v>
      </c>
      <c r="AB142">
        <v>-1</v>
      </c>
      <c r="AC142">
        <v>-2.5</v>
      </c>
      <c r="AD142">
        <v>-1.6</v>
      </c>
      <c r="AE142">
        <v>0.2</v>
      </c>
      <c r="AF142" t="s">
        <v>24</v>
      </c>
      <c r="AG142">
        <v>0</v>
      </c>
    </row>
    <row r="143" spans="1:33" x14ac:dyDescent="0.25">
      <c r="A143" s="1">
        <v>41426</v>
      </c>
      <c r="B143" s="3">
        <v>105.4</v>
      </c>
      <c r="C143" s="3">
        <v>105.7</v>
      </c>
      <c r="D143" s="3">
        <v>108.5</v>
      </c>
      <c r="E143" s="3">
        <v>99.1</v>
      </c>
      <c r="F143" s="3">
        <v>108.9</v>
      </c>
      <c r="G143" s="3">
        <v>103.2</v>
      </c>
      <c r="H143" s="3">
        <v>110.9</v>
      </c>
      <c r="I143" s="3">
        <v>102.6</v>
      </c>
      <c r="J143" s="3">
        <v>96</v>
      </c>
      <c r="K143" s="3">
        <v>100.3</v>
      </c>
      <c r="L143" s="3">
        <v>107.2</v>
      </c>
      <c r="M143" s="3">
        <v>105.3</v>
      </c>
      <c r="N143" s="3">
        <v>104.1</v>
      </c>
      <c r="O143" s="3">
        <v>111.8</v>
      </c>
      <c r="P143" t="s">
        <v>24</v>
      </c>
      <c r="Q143">
        <v>109</v>
      </c>
      <c r="R143">
        <v>3.3</v>
      </c>
      <c r="S143">
        <v>1.1000000000000001</v>
      </c>
      <c r="T143">
        <v>1.7</v>
      </c>
      <c r="U143">
        <v>17.7</v>
      </c>
      <c r="V143">
        <v>2.1</v>
      </c>
      <c r="W143">
        <v>2</v>
      </c>
      <c r="X143">
        <v>1.6</v>
      </c>
      <c r="Y143">
        <v>0.9</v>
      </c>
      <c r="Z143">
        <v>-1.3</v>
      </c>
      <c r="AA143">
        <v>0.8</v>
      </c>
      <c r="AB143">
        <v>3.3</v>
      </c>
      <c r="AC143">
        <v>1.7</v>
      </c>
      <c r="AD143">
        <v>3.9</v>
      </c>
      <c r="AE143">
        <v>4.0999999999999996</v>
      </c>
      <c r="AF143" t="s">
        <v>24</v>
      </c>
      <c r="AG143">
        <v>1.1000000000000001</v>
      </c>
    </row>
    <row r="144" spans="1:33" x14ac:dyDescent="0.25">
      <c r="A144" s="1">
        <v>41456</v>
      </c>
      <c r="B144" s="3">
        <v>101.9</v>
      </c>
      <c r="C144" s="3">
        <v>105.6</v>
      </c>
      <c r="D144" s="3">
        <v>107.7</v>
      </c>
      <c r="E144" s="3">
        <v>105.8</v>
      </c>
      <c r="F144" s="3">
        <v>111</v>
      </c>
      <c r="G144" s="3">
        <v>102.7</v>
      </c>
      <c r="H144" s="3">
        <v>110</v>
      </c>
      <c r="I144" s="3">
        <v>100.6</v>
      </c>
      <c r="J144" s="3">
        <v>91.5</v>
      </c>
      <c r="K144" s="3">
        <v>100.3</v>
      </c>
      <c r="L144" s="3">
        <v>104.4</v>
      </c>
      <c r="M144" s="3">
        <v>103.8</v>
      </c>
      <c r="N144" s="3">
        <v>103.3</v>
      </c>
      <c r="O144" s="3">
        <v>110.9</v>
      </c>
      <c r="P144" t="s">
        <v>24</v>
      </c>
      <c r="Q144">
        <v>113.1</v>
      </c>
      <c r="R144">
        <v>-3.3</v>
      </c>
      <c r="S144">
        <v>-0.1</v>
      </c>
      <c r="T144">
        <v>-0.7</v>
      </c>
      <c r="U144">
        <v>6.8</v>
      </c>
      <c r="V144">
        <v>1.9</v>
      </c>
      <c r="W144">
        <v>-0.5</v>
      </c>
      <c r="X144">
        <v>-0.8</v>
      </c>
      <c r="Y144">
        <v>-1.9</v>
      </c>
      <c r="Z144">
        <v>-4.7</v>
      </c>
      <c r="AA144">
        <v>0</v>
      </c>
      <c r="AB144">
        <v>-2.6</v>
      </c>
      <c r="AC144">
        <v>-1.4</v>
      </c>
      <c r="AD144">
        <v>-0.8</v>
      </c>
      <c r="AE144">
        <v>-0.8</v>
      </c>
      <c r="AF144" t="s">
        <v>24</v>
      </c>
      <c r="AG144">
        <v>3.8</v>
      </c>
    </row>
    <row r="145" spans="1:33" x14ac:dyDescent="0.25">
      <c r="A145" s="1">
        <v>41487</v>
      </c>
      <c r="B145" s="3">
        <v>102.1</v>
      </c>
      <c r="C145" s="3">
        <v>105</v>
      </c>
      <c r="D145" s="3">
        <v>109.9</v>
      </c>
      <c r="E145" s="3">
        <v>100.5</v>
      </c>
      <c r="F145" s="3">
        <v>113.1</v>
      </c>
      <c r="G145" s="3">
        <v>101.3</v>
      </c>
      <c r="H145" s="3">
        <v>106.7</v>
      </c>
      <c r="I145" s="3">
        <v>102.4</v>
      </c>
      <c r="J145" s="3">
        <v>91.2</v>
      </c>
      <c r="K145" s="3">
        <v>96.2</v>
      </c>
      <c r="L145" s="3">
        <v>105</v>
      </c>
      <c r="M145" s="3">
        <v>104.6</v>
      </c>
      <c r="N145" s="3">
        <v>103.3</v>
      </c>
      <c r="O145" s="3">
        <v>109</v>
      </c>
      <c r="P145" t="s">
        <v>24</v>
      </c>
      <c r="Q145">
        <v>109.6</v>
      </c>
      <c r="R145">
        <v>0.2</v>
      </c>
      <c r="S145">
        <v>-0.6</v>
      </c>
      <c r="T145">
        <v>2</v>
      </c>
      <c r="U145">
        <v>-5</v>
      </c>
      <c r="V145">
        <v>1.9</v>
      </c>
      <c r="W145">
        <v>-1.4</v>
      </c>
      <c r="X145">
        <v>-3</v>
      </c>
      <c r="Y145">
        <v>1.8</v>
      </c>
      <c r="Z145">
        <v>-0.3</v>
      </c>
      <c r="AA145">
        <v>-4.0999999999999996</v>
      </c>
      <c r="AB145">
        <v>0.6</v>
      </c>
      <c r="AC145">
        <v>0.8</v>
      </c>
      <c r="AD145">
        <v>0</v>
      </c>
      <c r="AE145">
        <v>-1.7</v>
      </c>
      <c r="AF145" t="s">
        <v>24</v>
      </c>
      <c r="AG145">
        <v>-3.1</v>
      </c>
    </row>
    <row r="146" spans="1:33" x14ac:dyDescent="0.25">
      <c r="A146" s="1">
        <v>41518</v>
      </c>
      <c r="B146" s="3">
        <v>104.1</v>
      </c>
      <c r="C146" s="3">
        <v>103.1</v>
      </c>
      <c r="D146" s="3">
        <v>109</v>
      </c>
      <c r="E146" s="3">
        <v>102.1</v>
      </c>
      <c r="F146" s="3">
        <v>111.5</v>
      </c>
      <c r="G146" s="3">
        <v>94.6</v>
      </c>
      <c r="H146" s="3">
        <v>108.4</v>
      </c>
      <c r="I146" s="3">
        <v>101.9</v>
      </c>
      <c r="J146" s="3">
        <v>94.3</v>
      </c>
      <c r="K146" s="3">
        <v>100.2</v>
      </c>
      <c r="L146" s="3">
        <v>106</v>
      </c>
      <c r="M146" s="3">
        <v>107.5</v>
      </c>
      <c r="N146" s="3">
        <v>103.5</v>
      </c>
      <c r="O146" s="3">
        <v>111.2</v>
      </c>
      <c r="P146" t="s">
        <v>24</v>
      </c>
      <c r="Q146">
        <v>110</v>
      </c>
      <c r="R146">
        <v>2</v>
      </c>
      <c r="S146">
        <v>-1.8</v>
      </c>
      <c r="T146">
        <v>-0.8</v>
      </c>
      <c r="U146">
        <v>1.6</v>
      </c>
      <c r="V146">
        <v>-1.4</v>
      </c>
      <c r="W146">
        <v>-6.6</v>
      </c>
      <c r="X146">
        <v>1.6</v>
      </c>
      <c r="Y146">
        <v>-0.5</v>
      </c>
      <c r="Z146">
        <v>3.4</v>
      </c>
      <c r="AA146">
        <v>4.2</v>
      </c>
      <c r="AB146">
        <v>1</v>
      </c>
      <c r="AC146">
        <v>2.8</v>
      </c>
      <c r="AD146">
        <v>0.2</v>
      </c>
      <c r="AE146">
        <v>2</v>
      </c>
      <c r="AF146" t="s">
        <v>24</v>
      </c>
      <c r="AG146">
        <v>0.4</v>
      </c>
    </row>
    <row r="147" spans="1:33" x14ac:dyDescent="0.25">
      <c r="A147" s="1">
        <v>41548</v>
      </c>
      <c r="B147" s="3">
        <v>102.1</v>
      </c>
      <c r="C147" s="3">
        <v>98.3</v>
      </c>
      <c r="D147" s="3">
        <v>110.9</v>
      </c>
      <c r="E147" s="3">
        <v>105.5</v>
      </c>
      <c r="F147" s="3">
        <v>117</v>
      </c>
      <c r="G147" s="3">
        <v>99.5</v>
      </c>
      <c r="H147" s="3">
        <v>99.5</v>
      </c>
      <c r="I147" s="3">
        <v>102</v>
      </c>
      <c r="J147" s="3">
        <v>96.9</v>
      </c>
      <c r="K147" s="3">
        <v>99.4</v>
      </c>
      <c r="L147" s="3">
        <v>103.9</v>
      </c>
      <c r="M147" s="3">
        <v>104.7</v>
      </c>
      <c r="N147" s="3">
        <v>105.9</v>
      </c>
      <c r="O147" s="3">
        <v>113.4</v>
      </c>
      <c r="P147" t="s">
        <v>24</v>
      </c>
      <c r="Q147">
        <v>108.8</v>
      </c>
      <c r="R147">
        <v>-1.9</v>
      </c>
      <c r="S147">
        <v>-4.7</v>
      </c>
      <c r="T147">
        <v>1.7</v>
      </c>
      <c r="U147">
        <v>3.3</v>
      </c>
      <c r="V147">
        <v>4.9000000000000004</v>
      </c>
      <c r="W147">
        <v>5.2</v>
      </c>
      <c r="X147">
        <v>-8.1999999999999993</v>
      </c>
      <c r="Y147">
        <v>0.1</v>
      </c>
      <c r="Z147">
        <v>2.8</v>
      </c>
      <c r="AA147">
        <v>-0.8</v>
      </c>
      <c r="AB147">
        <v>-2</v>
      </c>
      <c r="AC147">
        <v>-2.6</v>
      </c>
      <c r="AD147">
        <v>2.2999999999999998</v>
      </c>
      <c r="AE147">
        <v>2</v>
      </c>
      <c r="AF147" t="s">
        <v>24</v>
      </c>
      <c r="AG147">
        <v>-1.1000000000000001</v>
      </c>
    </row>
    <row r="148" spans="1:33" x14ac:dyDescent="0.25">
      <c r="A148" s="1">
        <v>41579</v>
      </c>
      <c r="B148" s="3">
        <v>102.1</v>
      </c>
      <c r="C148" s="3">
        <v>103.1</v>
      </c>
      <c r="D148" s="3">
        <v>111.4</v>
      </c>
      <c r="E148" s="3">
        <v>103.4</v>
      </c>
      <c r="F148" s="3">
        <v>112.3</v>
      </c>
      <c r="G148" s="3">
        <v>99.8</v>
      </c>
      <c r="H148" s="3">
        <v>106.9</v>
      </c>
      <c r="I148" s="3">
        <v>101.1</v>
      </c>
      <c r="J148" s="3">
        <v>98.2</v>
      </c>
      <c r="K148" s="3">
        <v>99.3</v>
      </c>
      <c r="L148" s="3">
        <v>103.8</v>
      </c>
      <c r="M148" s="3">
        <v>106</v>
      </c>
      <c r="N148" s="3">
        <v>101.8</v>
      </c>
      <c r="O148" s="3">
        <v>108.2</v>
      </c>
      <c r="P148" t="s">
        <v>24</v>
      </c>
      <c r="Q148">
        <v>106.5</v>
      </c>
      <c r="R148">
        <v>0</v>
      </c>
      <c r="S148">
        <v>4.9000000000000004</v>
      </c>
      <c r="T148">
        <v>0.5</v>
      </c>
      <c r="U148">
        <v>-2</v>
      </c>
      <c r="V148">
        <v>-4</v>
      </c>
      <c r="W148">
        <v>0.3</v>
      </c>
      <c r="X148">
        <v>7.4</v>
      </c>
      <c r="Y148">
        <v>-0.9</v>
      </c>
      <c r="Z148">
        <v>1.3</v>
      </c>
      <c r="AA148">
        <v>-0.1</v>
      </c>
      <c r="AB148">
        <v>-0.1</v>
      </c>
      <c r="AC148">
        <v>1.2</v>
      </c>
      <c r="AD148">
        <v>-3.9</v>
      </c>
      <c r="AE148">
        <v>-4.5999999999999996</v>
      </c>
      <c r="AF148" t="s">
        <v>24</v>
      </c>
      <c r="AG148">
        <v>-2.1</v>
      </c>
    </row>
    <row r="149" spans="1:33" x14ac:dyDescent="0.25">
      <c r="A149" s="1">
        <v>41609</v>
      </c>
      <c r="B149" s="3">
        <v>98.4</v>
      </c>
      <c r="C149" s="3">
        <v>102.6</v>
      </c>
      <c r="D149" s="3">
        <v>112.7</v>
      </c>
      <c r="E149" s="3">
        <v>105.7</v>
      </c>
      <c r="F149" s="3">
        <v>107</v>
      </c>
      <c r="G149" s="3">
        <v>102.9</v>
      </c>
      <c r="H149" s="3">
        <v>103.4</v>
      </c>
      <c r="I149" s="3">
        <v>93.6</v>
      </c>
      <c r="J149" s="3">
        <v>93.7</v>
      </c>
      <c r="K149" s="3">
        <v>98.1</v>
      </c>
      <c r="L149" s="3">
        <v>92.1</v>
      </c>
      <c r="M149" s="3">
        <v>95.1</v>
      </c>
      <c r="N149" s="3">
        <v>95.5</v>
      </c>
      <c r="O149" s="3">
        <v>99.1</v>
      </c>
      <c r="P149" t="s">
        <v>24</v>
      </c>
      <c r="Q149">
        <v>105.9</v>
      </c>
      <c r="R149">
        <v>-3.6</v>
      </c>
      <c r="S149">
        <v>-0.5</v>
      </c>
      <c r="T149">
        <v>1.2</v>
      </c>
      <c r="U149">
        <v>2.2000000000000002</v>
      </c>
      <c r="V149">
        <v>-4.7</v>
      </c>
      <c r="W149">
        <v>3.1</v>
      </c>
      <c r="X149">
        <v>-3.3</v>
      </c>
      <c r="Y149">
        <v>-7.4</v>
      </c>
      <c r="Z149">
        <v>-4.5999999999999996</v>
      </c>
      <c r="AA149">
        <v>-1.2</v>
      </c>
      <c r="AB149">
        <v>-11.3</v>
      </c>
      <c r="AC149">
        <v>-10.3</v>
      </c>
      <c r="AD149">
        <v>-6.2</v>
      </c>
      <c r="AE149">
        <v>-8.4</v>
      </c>
      <c r="AF149" t="s">
        <v>24</v>
      </c>
      <c r="AG149">
        <v>-0.6</v>
      </c>
    </row>
    <row r="150" spans="1:33" x14ac:dyDescent="0.25">
      <c r="A150" s="1">
        <v>41640</v>
      </c>
      <c r="B150" s="3">
        <v>100.9</v>
      </c>
      <c r="C150" s="3">
        <v>103.3</v>
      </c>
      <c r="D150" s="3">
        <v>110.7</v>
      </c>
      <c r="E150" s="3">
        <v>99.5</v>
      </c>
      <c r="F150" s="3">
        <v>107</v>
      </c>
      <c r="G150" s="3">
        <v>104</v>
      </c>
      <c r="H150" s="3">
        <v>102.4</v>
      </c>
      <c r="I150" s="3">
        <v>100.4</v>
      </c>
      <c r="J150" s="3">
        <v>94.9</v>
      </c>
      <c r="K150" s="3">
        <v>98.9</v>
      </c>
      <c r="L150" s="3">
        <v>95.9</v>
      </c>
      <c r="M150" s="3">
        <v>101.1</v>
      </c>
      <c r="N150" s="3">
        <v>99.1</v>
      </c>
      <c r="O150" s="3">
        <v>104.9</v>
      </c>
      <c r="P150" t="s">
        <v>24</v>
      </c>
      <c r="Q150">
        <v>97.2</v>
      </c>
      <c r="R150">
        <v>2.5</v>
      </c>
      <c r="S150">
        <v>0.7</v>
      </c>
      <c r="T150">
        <v>-1.8</v>
      </c>
      <c r="U150">
        <v>-5.9</v>
      </c>
      <c r="V150">
        <v>0</v>
      </c>
      <c r="W150">
        <v>1.1000000000000001</v>
      </c>
      <c r="X150">
        <v>-1</v>
      </c>
      <c r="Y150">
        <v>7.3</v>
      </c>
      <c r="Z150">
        <v>1.3</v>
      </c>
      <c r="AA150">
        <v>0.8</v>
      </c>
      <c r="AB150">
        <v>4.0999999999999996</v>
      </c>
      <c r="AC150">
        <v>6.3</v>
      </c>
      <c r="AD150">
        <v>3.8</v>
      </c>
      <c r="AE150">
        <v>5.9</v>
      </c>
      <c r="AF150" t="s">
        <v>24</v>
      </c>
      <c r="AG150">
        <v>-8.1999999999999993</v>
      </c>
    </row>
    <row r="151" spans="1:33" x14ac:dyDescent="0.25">
      <c r="A151" s="1">
        <v>41671</v>
      </c>
      <c r="B151" s="3">
        <v>100.9</v>
      </c>
      <c r="C151" s="3">
        <v>107.2</v>
      </c>
      <c r="D151" s="3">
        <v>121.1</v>
      </c>
      <c r="E151" s="3">
        <v>104.5</v>
      </c>
      <c r="F151" s="3">
        <v>107.8</v>
      </c>
      <c r="G151" s="3">
        <v>102.2</v>
      </c>
      <c r="H151" s="3">
        <v>105.9</v>
      </c>
      <c r="I151" s="3">
        <v>99.3</v>
      </c>
      <c r="J151" s="3">
        <v>90.7</v>
      </c>
      <c r="K151" s="3">
        <v>99.1</v>
      </c>
      <c r="L151" s="3">
        <v>98.2</v>
      </c>
      <c r="M151" s="3">
        <v>101.7</v>
      </c>
      <c r="N151" s="3">
        <v>101</v>
      </c>
      <c r="O151" s="3">
        <v>107.9</v>
      </c>
      <c r="P151" t="s">
        <v>24</v>
      </c>
      <c r="Q151">
        <v>104.4</v>
      </c>
      <c r="R151">
        <v>0</v>
      </c>
      <c r="S151">
        <v>3.8</v>
      </c>
      <c r="T151">
        <v>9.4</v>
      </c>
      <c r="U151">
        <v>5</v>
      </c>
      <c r="V151">
        <v>0.7</v>
      </c>
      <c r="W151">
        <v>-1.7</v>
      </c>
      <c r="X151">
        <v>3.4</v>
      </c>
      <c r="Y151">
        <v>-1.1000000000000001</v>
      </c>
      <c r="Z151">
        <v>-4.4000000000000004</v>
      </c>
      <c r="AA151">
        <v>0.2</v>
      </c>
      <c r="AB151">
        <v>2.4</v>
      </c>
      <c r="AC151">
        <v>0.6</v>
      </c>
      <c r="AD151">
        <v>1.9</v>
      </c>
      <c r="AE151">
        <v>2.9</v>
      </c>
      <c r="AF151" t="s">
        <v>24</v>
      </c>
      <c r="AG151">
        <v>7.4</v>
      </c>
    </row>
    <row r="152" spans="1:33" x14ac:dyDescent="0.25">
      <c r="A152" s="1">
        <v>41699</v>
      </c>
      <c r="B152" s="3">
        <v>100.4</v>
      </c>
      <c r="C152" s="3">
        <v>106.4</v>
      </c>
      <c r="D152" s="3">
        <v>112.3</v>
      </c>
      <c r="E152" s="3">
        <v>104.3</v>
      </c>
      <c r="F152" s="3">
        <v>107.3</v>
      </c>
      <c r="G152" s="3">
        <v>104.4</v>
      </c>
      <c r="H152" s="3">
        <v>106.7</v>
      </c>
      <c r="I152" s="3">
        <v>99.2</v>
      </c>
      <c r="J152" s="3">
        <v>92.6</v>
      </c>
      <c r="K152" s="3">
        <v>99</v>
      </c>
      <c r="L152" s="3">
        <v>96.2</v>
      </c>
      <c r="M152" s="3">
        <v>98.7</v>
      </c>
      <c r="N152" s="3">
        <v>101.6</v>
      </c>
      <c r="O152" s="3">
        <v>104.3</v>
      </c>
      <c r="P152" t="s">
        <v>24</v>
      </c>
      <c r="Q152">
        <v>106</v>
      </c>
      <c r="R152">
        <v>-0.5</v>
      </c>
      <c r="S152">
        <v>-0.7</v>
      </c>
      <c r="T152">
        <v>-7.3</v>
      </c>
      <c r="U152">
        <v>-0.2</v>
      </c>
      <c r="V152">
        <v>-0.5</v>
      </c>
      <c r="W152">
        <v>2.2000000000000002</v>
      </c>
      <c r="X152">
        <v>0.8</v>
      </c>
      <c r="Y152">
        <v>-0.1</v>
      </c>
      <c r="Z152">
        <v>2.1</v>
      </c>
      <c r="AA152">
        <v>-0.1</v>
      </c>
      <c r="AB152">
        <v>-2</v>
      </c>
      <c r="AC152">
        <v>-2.9</v>
      </c>
      <c r="AD152">
        <v>0.6</v>
      </c>
      <c r="AE152">
        <v>-3.3</v>
      </c>
      <c r="AF152" t="s">
        <v>24</v>
      </c>
      <c r="AG152">
        <v>1.5</v>
      </c>
    </row>
    <row r="153" spans="1:33" x14ac:dyDescent="0.25">
      <c r="A153" s="1">
        <v>41730</v>
      </c>
      <c r="B153" s="3">
        <v>99.9</v>
      </c>
      <c r="C153" s="3">
        <v>106.9</v>
      </c>
      <c r="D153" s="3">
        <v>109.3</v>
      </c>
      <c r="E153" s="3">
        <v>107</v>
      </c>
      <c r="F153" s="3">
        <v>107.6</v>
      </c>
      <c r="G153" s="3">
        <v>103.1</v>
      </c>
      <c r="H153" s="3">
        <v>107.6</v>
      </c>
      <c r="I153" s="3">
        <v>97.4</v>
      </c>
      <c r="J153" s="3">
        <v>97.1</v>
      </c>
      <c r="K153" s="3">
        <v>93.4</v>
      </c>
      <c r="L153" s="3">
        <v>99.7</v>
      </c>
      <c r="M153" s="3">
        <v>96.5</v>
      </c>
      <c r="N153" s="3">
        <v>100.6</v>
      </c>
      <c r="O153" s="3">
        <v>100.9</v>
      </c>
      <c r="P153" t="s">
        <v>24</v>
      </c>
      <c r="Q153">
        <v>110</v>
      </c>
      <c r="R153">
        <v>-0.5</v>
      </c>
      <c r="S153">
        <v>0.5</v>
      </c>
      <c r="T153">
        <v>-2.7</v>
      </c>
      <c r="U153">
        <v>2.6</v>
      </c>
      <c r="V153">
        <v>0.3</v>
      </c>
      <c r="W153">
        <v>-1.2</v>
      </c>
      <c r="X153">
        <v>0.8</v>
      </c>
      <c r="Y153">
        <v>-1.8</v>
      </c>
      <c r="Z153">
        <v>4.9000000000000004</v>
      </c>
      <c r="AA153">
        <v>-5.7</v>
      </c>
      <c r="AB153">
        <v>3.6</v>
      </c>
      <c r="AC153">
        <v>-2.2000000000000002</v>
      </c>
      <c r="AD153">
        <v>-1</v>
      </c>
      <c r="AE153">
        <v>-3.3</v>
      </c>
      <c r="AF153" t="s">
        <v>24</v>
      </c>
      <c r="AG153">
        <v>3.8</v>
      </c>
    </row>
    <row r="154" spans="1:33" x14ac:dyDescent="0.25">
      <c r="A154" s="1">
        <v>41760</v>
      </c>
      <c r="B154" s="3">
        <v>99.1</v>
      </c>
      <c r="C154" s="3">
        <v>102.3</v>
      </c>
      <c r="D154" s="3">
        <v>103.4</v>
      </c>
      <c r="E154" s="3">
        <v>107.1</v>
      </c>
      <c r="F154" s="3">
        <v>109</v>
      </c>
      <c r="G154" s="3">
        <v>102.9</v>
      </c>
      <c r="H154" s="3">
        <v>99.3</v>
      </c>
      <c r="I154" s="3">
        <v>97.8</v>
      </c>
      <c r="J154" s="3">
        <v>96.2</v>
      </c>
      <c r="K154" s="3">
        <v>92.6</v>
      </c>
      <c r="L154" s="3">
        <v>100.4</v>
      </c>
      <c r="M154" s="3">
        <v>97.3</v>
      </c>
      <c r="N154" s="3">
        <v>100.9</v>
      </c>
      <c r="O154" s="3">
        <v>99.8</v>
      </c>
      <c r="P154" t="s">
        <v>24</v>
      </c>
      <c r="Q154">
        <v>111</v>
      </c>
      <c r="R154">
        <v>-0.8</v>
      </c>
      <c r="S154">
        <v>-4.3</v>
      </c>
      <c r="T154">
        <v>-5.4</v>
      </c>
      <c r="U154">
        <v>0.1</v>
      </c>
      <c r="V154">
        <v>1.3</v>
      </c>
      <c r="W154">
        <v>-0.2</v>
      </c>
      <c r="X154">
        <v>-7.7</v>
      </c>
      <c r="Y154">
        <v>0.4</v>
      </c>
      <c r="Z154">
        <v>-0.9</v>
      </c>
      <c r="AA154">
        <v>-0.9</v>
      </c>
      <c r="AB154">
        <v>0.7</v>
      </c>
      <c r="AC154">
        <v>0.8</v>
      </c>
      <c r="AD154">
        <v>0.3</v>
      </c>
      <c r="AE154">
        <v>-1.1000000000000001</v>
      </c>
      <c r="AF154" t="s">
        <v>24</v>
      </c>
      <c r="AG154">
        <v>0.9</v>
      </c>
    </row>
    <row r="155" spans="1:33" x14ac:dyDescent="0.25">
      <c r="A155" s="1">
        <v>41791</v>
      </c>
      <c r="B155" s="3">
        <v>97.5</v>
      </c>
      <c r="C155" s="3">
        <v>97.8</v>
      </c>
      <c r="D155" s="3">
        <v>93.1</v>
      </c>
      <c r="E155" s="3">
        <v>105</v>
      </c>
      <c r="F155" s="3">
        <v>101.5</v>
      </c>
      <c r="G155" s="3">
        <v>95.6</v>
      </c>
      <c r="H155" s="3">
        <v>98.3</v>
      </c>
      <c r="I155" s="3">
        <v>96.1</v>
      </c>
      <c r="J155" s="3">
        <v>99.7</v>
      </c>
      <c r="K155" s="3">
        <v>97.9</v>
      </c>
      <c r="L155" s="3">
        <v>99.1</v>
      </c>
      <c r="M155" s="3">
        <v>89.4</v>
      </c>
      <c r="N155" s="3">
        <v>95.9</v>
      </c>
      <c r="O155" s="3">
        <v>97.3</v>
      </c>
      <c r="P155" t="s">
        <v>24</v>
      </c>
      <c r="Q155">
        <v>111.3</v>
      </c>
      <c r="R155">
        <v>-1.6</v>
      </c>
      <c r="S155">
        <v>-4.4000000000000004</v>
      </c>
      <c r="T155">
        <v>-10</v>
      </c>
      <c r="U155">
        <v>-2</v>
      </c>
      <c r="V155">
        <v>-6.9</v>
      </c>
      <c r="W155">
        <v>-7.1</v>
      </c>
      <c r="X155">
        <v>-1</v>
      </c>
      <c r="Y155">
        <v>-1.7</v>
      </c>
      <c r="Z155">
        <v>3.6</v>
      </c>
      <c r="AA155">
        <v>5.7</v>
      </c>
      <c r="AB155">
        <v>-1.3</v>
      </c>
      <c r="AC155">
        <v>-8.1</v>
      </c>
      <c r="AD155">
        <v>-5</v>
      </c>
      <c r="AE155">
        <v>-2.5</v>
      </c>
      <c r="AF155" t="s">
        <v>24</v>
      </c>
      <c r="AG155">
        <v>0.3</v>
      </c>
    </row>
    <row r="156" spans="1:33" x14ac:dyDescent="0.25">
      <c r="A156" s="1">
        <v>41821</v>
      </c>
      <c r="B156" s="3">
        <v>98.2</v>
      </c>
      <c r="C156" s="3">
        <v>103.3</v>
      </c>
      <c r="D156" s="3">
        <v>108.6</v>
      </c>
      <c r="E156" s="3">
        <v>104.4</v>
      </c>
      <c r="F156" s="3">
        <v>109.2</v>
      </c>
      <c r="G156" s="3">
        <v>98.7</v>
      </c>
      <c r="H156" s="3">
        <v>102.3</v>
      </c>
      <c r="I156" s="3">
        <v>96.6</v>
      </c>
      <c r="J156" s="3">
        <v>103.7</v>
      </c>
      <c r="K156" s="3">
        <v>99</v>
      </c>
      <c r="L156" s="3">
        <v>97.6</v>
      </c>
      <c r="M156" s="3">
        <v>96.1</v>
      </c>
      <c r="N156" s="3">
        <v>99.4</v>
      </c>
      <c r="O156" s="3">
        <v>98.9</v>
      </c>
      <c r="P156" t="s">
        <v>24</v>
      </c>
      <c r="Q156">
        <v>109.1</v>
      </c>
      <c r="R156">
        <v>0.7</v>
      </c>
      <c r="S156">
        <v>5.6</v>
      </c>
      <c r="T156">
        <v>16.600000000000001</v>
      </c>
      <c r="U156">
        <v>-0.6</v>
      </c>
      <c r="V156">
        <v>7.6</v>
      </c>
      <c r="W156">
        <v>3.2</v>
      </c>
      <c r="X156">
        <v>4.0999999999999996</v>
      </c>
      <c r="Y156">
        <v>0.5</v>
      </c>
      <c r="Z156">
        <v>4</v>
      </c>
      <c r="AA156">
        <v>1.1000000000000001</v>
      </c>
      <c r="AB156">
        <v>-1.5</v>
      </c>
      <c r="AC156">
        <v>7.5</v>
      </c>
      <c r="AD156">
        <v>3.6</v>
      </c>
      <c r="AE156">
        <v>1.6</v>
      </c>
      <c r="AF156" t="s">
        <v>24</v>
      </c>
      <c r="AG156">
        <v>-2</v>
      </c>
    </row>
    <row r="157" spans="1:33" x14ac:dyDescent="0.25">
      <c r="A157" s="1">
        <v>41852</v>
      </c>
      <c r="B157" s="3">
        <v>98.9</v>
      </c>
      <c r="C157" s="3">
        <v>102.1</v>
      </c>
      <c r="D157" s="3">
        <v>103.7</v>
      </c>
      <c r="E157" s="3">
        <v>106.5</v>
      </c>
      <c r="F157" s="3">
        <v>112.3</v>
      </c>
      <c r="G157" s="3">
        <v>101.4</v>
      </c>
      <c r="H157" s="3">
        <v>98</v>
      </c>
      <c r="I157" s="3">
        <v>96.7</v>
      </c>
      <c r="J157" s="3">
        <v>107</v>
      </c>
      <c r="K157" s="3">
        <v>97.4</v>
      </c>
      <c r="L157" s="3">
        <v>98.4</v>
      </c>
      <c r="M157" s="3">
        <v>98.1</v>
      </c>
      <c r="N157" s="3">
        <v>99.9</v>
      </c>
      <c r="O157" s="3">
        <v>103.1</v>
      </c>
      <c r="P157" t="s">
        <v>24</v>
      </c>
      <c r="Q157">
        <v>112.7</v>
      </c>
      <c r="R157">
        <v>0.7</v>
      </c>
      <c r="S157">
        <v>-1.2</v>
      </c>
      <c r="T157">
        <v>-4.5</v>
      </c>
      <c r="U157">
        <v>2</v>
      </c>
      <c r="V157">
        <v>2.8</v>
      </c>
      <c r="W157">
        <v>2.7</v>
      </c>
      <c r="X157">
        <v>-4.2</v>
      </c>
      <c r="Y157">
        <v>0.1</v>
      </c>
      <c r="Z157">
        <v>3.2</v>
      </c>
      <c r="AA157">
        <v>-1.6</v>
      </c>
      <c r="AB157">
        <v>0.8</v>
      </c>
      <c r="AC157">
        <v>2.1</v>
      </c>
      <c r="AD157">
        <v>0.5</v>
      </c>
      <c r="AE157">
        <v>4.2</v>
      </c>
      <c r="AF157" t="s">
        <v>24</v>
      </c>
      <c r="AG157">
        <v>3.3</v>
      </c>
    </row>
    <row r="158" spans="1:33" x14ac:dyDescent="0.25">
      <c r="A158" s="1">
        <v>41883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x14ac:dyDescent="0.25">
      <c r="A159" s="1">
        <v>41913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x14ac:dyDescent="0.25">
      <c r="A160" s="1">
        <v>41944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x14ac:dyDescent="0.25">
      <c r="A161" s="1">
        <v>41974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</sheetData>
  <mergeCells count="6">
    <mergeCell ref="A1:A5"/>
    <mergeCell ref="B1:AG1"/>
    <mergeCell ref="B2:AG2"/>
    <mergeCell ref="B4:Q4"/>
    <mergeCell ref="R4:AG4"/>
    <mergeCell ref="B3:AG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G162"/>
  <sheetViews>
    <sheetView workbookViewId="0">
      <pane xSplit="1" ySplit="5" topLeftCell="B141" activePane="bottomRight" state="frozen"/>
      <selection pane="topRight" activeCell="B1" sqref="B1"/>
      <selection pane="bottomLeft" activeCell="A6" sqref="A6"/>
      <selection pane="bottomRight" activeCell="AD156" sqref="AD156:AE157"/>
    </sheetView>
  </sheetViews>
  <sheetFormatPr defaultRowHeight="15" x14ac:dyDescent="0.25"/>
  <cols>
    <col min="1" max="16" width="15.7109375" customWidth="1"/>
    <col min="17" max="17" width="19.85546875" bestFit="1" customWidth="1"/>
    <col min="18" max="29" width="15.7109375" customWidth="1"/>
  </cols>
  <sheetData>
    <row r="1" spans="1:33" x14ac:dyDescent="0.25">
      <c r="A1" s="161" t="s">
        <v>2</v>
      </c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</row>
    <row r="2" spans="1:33" x14ac:dyDescent="0.25">
      <c r="A2" s="161"/>
      <c r="B2" s="161" t="s">
        <v>35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33" x14ac:dyDescent="0.25">
      <c r="A3" s="161"/>
      <c r="B3" s="168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 t="s">
        <v>16</v>
      </c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</row>
    <row r="4" spans="1:33" x14ac:dyDescent="0.25">
      <c r="A4" s="161"/>
      <c r="B4" s="161" t="s">
        <v>33</v>
      </c>
      <c r="C4" s="161"/>
      <c r="D4" s="161"/>
      <c r="E4" s="161"/>
      <c r="F4" s="161"/>
      <c r="G4" s="161"/>
      <c r="H4" s="161"/>
      <c r="I4" s="161" t="s">
        <v>34</v>
      </c>
      <c r="J4" s="161"/>
      <c r="K4" s="161"/>
      <c r="L4" s="161"/>
      <c r="M4" s="161"/>
      <c r="N4" s="161"/>
      <c r="O4" s="161"/>
      <c r="P4" s="168" t="s">
        <v>33</v>
      </c>
      <c r="Q4" s="168"/>
      <c r="R4" s="168"/>
      <c r="S4" s="168"/>
      <c r="T4" s="168"/>
      <c r="U4" s="168"/>
      <c r="V4" s="168"/>
      <c r="W4" s="168" t="s">
        <v>34</v>
      </c>
      <c r="X4" s="168"/>
      <c r="Y4" s="168"/>
      <c r="Z4" s="168"/>
      <c r="AA4" s="168"/>
      <c r="AB4" s="168"/>
      <c r="AC4" s="168"/>
    </row>
    <row r="5" spans="1:33" ht="75" x14ac:dyDescent="0.25">
      <c r="A5" s="161"/>
      <c r="B5" s="5" t="s">
        <v>1</v>
      </c>
      <c r="C5" s="5" t="s">
        <v>27</v>
      </c>
      <c r="D5" s="5" t="s">
        <v>28</v>
      </c>
      <c r="E5" s="5" t="s">
        <v>29</v>
      </c>
      <c r="F5" s="5" t="s">
        <v>30</v>
      </c>
      <c r="G5" s="5" t="s">
        <v>31</v>
      </c>
      <c r="H5" s="5" t="s">
        <v>32</v>
      </c>
      <c r="I5" s="5" t="s">
        <v>1</v>
      </c>
      <c r="J5" s="5" t="s">
        <v>27</v>
      </c>
      <c r="K5" s="5" t="s">
        <v>28</v>
      </c>
      <c r="L5" s="5" t="s">
        <v>29</v>
      </c>
      <c r="M5" s="5" t="s">
        <v>30</v>
      </c>
      <c r="N5" s="5" t="s">
        <v>31</v>
      </c>
      <c r="O5" s="5" t="s">
        <v>32</v>
      </c>
      <c r="P5" s="5" t="s">
        <v>1</v>
      </c>
      <c r="Q5" s="5" t="s">
        <v>27</v>
      </c>
      <c r="R5" s="5" t="s">
        <v>28</v>
      </c>
      <c r="S5" s="5" t="s">
        <v>29</v>
      </c>
      <c r="T5" s="5" t="s">
        <v>30</v>
      </c>
      <c r="U5" s="5" t="s">
        <v>31</v>
      </c>
      <c r="V5" s="5" t="s">
        <v>32</v>
      </c>
      <c r="W5" s="5" t="s">
        <v>1</v>
      </c>
      <c r="X5" s="5" t="s">
        <v>27</v>
      </c>
      <c r="Y5" s="5" t="s">
        <v>28</v>
      </c>
      <c r="Z5" s="5" t="s">
        <v>29</v>
      </c>
      <c r="AA5" s="5" t="s">
        <v>30</v>
      </c>
      <c r="AB5" s="5" t="s">
        <v>31</v>
      </c>
      <c r="AC5" s="5" t="s">
        <v>32</v>
      </c>
    </row>
    <row r="6" spans="1:33" x14ac:dyDescent="0.25">
      <c r="A6" s="1">
        <v>37257</v>
      </c>
      <c r="B6" s="3">
        <v>77.3</v>
      </c>
      <c r="C6" s="3">
        <v>64.400000000000006</v>
      </c>
      <c r="D6" s="3">
        <v>78.099999999999994</v>
      </c>
      <c r="E6" s="3">
        <v>88.4</v>
      </c>
      <c r="F6">
        <v>72.5</v>
      </c>
      <c r="G6">
        <v>75</v>
      </c>
      <c r="H6">
        <v>85.1</v>
      </c>
      <c r="I6" t="s">
        <v>24</v>
      </c>
      <c r="J6" t="s">
        <v>24</v>
      </c>
      <c r="K6" t="s">
        <v>24</v>
      </c>
      <c r="L6" t="s">
        <v>24</v>
      </c>
      <c r="M6" t="s">
        <v>24</v>
      </c>
      <c r="N6" t="s">
        <v>24</v>
      </c>
      <c r="O6" t="s">
        <v>24</v>
      </c>
      <c r="P6" s="3">
        <f>Tabela_3_!J6</f>
        <v>66.5</v>
      </c>
      <c r="Q6" s="3">
        <v>36.417879284190597</v>
      </c>
      <c r="R6" s="3">
        <v>90.737882393277502</v>
      </c>
      <c r="S6" s="3">
        <v>70.977907214360897</v>
      </c>
      <c r="T6" s="3">
        <v>55.724404304190401</v>
      </c>
      <c r="U6" s="3">
        <v>72.943516717132596</v>
      </c>
      <c r="V6" s="150" t="s">
        <v>24</v>
      </c>
      <c r="W6" s="150" t="s">
        <v>24</v>
      </c>
      <c r="X6" s="150" t="s">
        <v>24</v>
      </c>
      <c r="Y6" s="150" t="s">
        <v>24</v>
      </c>
      <c r="Z6" s="150" t="s">
        <v>24</v>
      </c>
      <c r="AA6" s="150" t="s">
        <v>24</v>
      </c>
      <c r="AB6" s="150" t="s">
        <v>24</v>
      </c>
      <c r="AC6" s="150" t="s">
        <v>24</v>
      </c>
      <c r="AD6" s="4">
        <f t="shared" ref="AD6:AD69" si="0">(AVERAGE(B4:B6)/$B$66)*100</f>
        <v>83.297413793103445</v>
      </c>
      <c r="AE6" s="4">
        <f t="shared" ref="AE6:AE69" si="1">(AVERAGE(P4:P6)/$P$66)*100</f>
        <v>74.887387387387392</v>
      </c>
    </row>
    <row r="7" spans="1:33" x14ac:dyDescent="0.25">
      <c r="A7" s="1">
        <v>37288</v>
      </c>
      <c r="B7" s="3">
        <v>79.8</v>
      </c>
      <c r="C7" s="3">
        <v>65.3</v>
      </c>
      <c r="D7" s="3">
        <v>80.7</v>
      </c>
      <c r="E7" s="3">
        <v>89.5</v>
      </c>
      <c r="F7">
        <v>72.400000000000006</v>
      </c>
      <c r="G7">
        <v>76.8</v>
      </c>
      <c r="H7">
        <v>87.4</v>
      </c>
      <c r="I7">
        <v>3.2</v>
      </c>
      <c r="J7">
        <v>1.4</v>
      </c>
      <c r="K7">
        <v>3.3</v>
      </c>
      <c r="L7">
        <v>1.2</v>
      </c>
      <c r="M7">
        <v>-0.1</v>
      </c>
      <c r="N7">
        <v>2.4</v>
      </c>
      <c r="O7">
        <v>2.7</v>
      </c>
      <c r="P7" s="3">
        <f>Tabela_3_!J7</f>
        <v>66.099999999999994</v>
      </c>
      <c r="Q7" s="3">
        <v>36.947176266191001</v>
      </c>
      <c r="R7" s="3">
        <v>88.191804838270897</v>
      </c>
      <c r="S7" s="3">
        <v>66.725004678100206</v>
      </c>
      <c r="T7" s="3">
        <v>56.753195208326503</v>
      </c>
      <c r="U7" s="3">
        <v>72.681269106841995</v>
      </c>
      <c r="V7" s="150" t="s">
        <v>24</v>
      </c>
      <c r="W7" s="4">
        <f>(P7/P6-1)*100</f>
        <v>-0.60150375939850287</v>
      </c>
      <c r="X7" s="4">
        <f t="shared" ref="X7:AB7" si="2">(Q7/Q6-1)*100</f>
        <v>1.4533986942786514</v>
      </c>
      <c r="Y7" s="4">
        <f t="shared" si="2"/>
        <v>-2.8059697756350088</v>
      </c>
      <c r="Z7" s="4">
        <f t="shared" si="2"/>
        <v>-5.9918680377775484</v>
      </c>
      <c r="AA7" s="4">
        <f t="shared" si="2"/>
        <v>1.8462124754534903</v>
      </c>
      <c r="AB7" s="4">
        <f t="shared" si="2"/>
        <v>-0.35952147921187727</v>
      </c>
      <c r="AC7" s="150" t="s">
        <v>24</v>
      </c>
      <c r="AD7" s="4">
        <f t="shared" si="0"/>
        <v>84.644396551724128</v>
      </c>
      <c r="AE7" s="4">
        <f t="shared" si="1"/>
        <v>74.662162162162161</v>
      </c>
    </row>
    <row r="8" spans="1:33" x14ac:dyDescent="0.25">
      <c r="A8" s="1">
        <v>37316</v>
      </c>
      <c r="B8" s="3">
        <v>79.7</v>
      </c>
      <c r="C8" s="3">
        <v>67.3</v>
      </c>
      <c r="D8" s="3">
        <v>80.5</v>
      </c>
      <c r="E8" s="3">
        <v>91.8</v>
      </c>
      <c r="F8">
        <v>73.2</v>
      </c>
      <c r="G8">
        <v>77</v>
      </c>
      <c r="H8">
        <v>86.9</v>
      </c>
      <c r="I8">
        <v>-0.1</v>
      </c>
      <c r="J8">
        <v>3.1</v>
      </c>
      <c r="K8">
        <v>-0.2</v>
      </c>
      <c r="L8">
        <v>2.6</v>
      </c>
      <c r="M8">
        <v>1.1000000000000001</v>
      </c>
      <c r="N8">
        <v>0.3</v>
      </c>
      <c r="O8">
        <v>-0.6</v>
      </c>
      <c r="P8" s="3">
        <f>Tabela_3_!J8</f>
        <v>64.8</v>
      </c>
      <c r="Q8" s="3">
        <v>39.567442646700599</v>
      </c>
      <c r="R8" s="3">
        <v>83.4188400945567</v>
      </c>
      <c r="S8" s="3">
        <v>56.900612771655801</v>
      </c>
      <c r="T8" s="3">
        <v>47.618311793052399</v>
      </c>
      <c r="U8" s="3">
        <v>72.516010731284894</v>
      </c>
      <c r="V8" s="150" t="s">
        <v>24</v>
      </c>
      <c r="W8" s="4">
        <f t="shared" ref="W8:W71" si="3">(P8/P7-1)*100</f>
        <v>-1.9667170953101332</v>
      </c>
      <c r="X8" s="4">
        <f t="shared" ref="X8:X71" si="4">(Q8/Q7-1)*100</f>
        <v>7.0919259475515251</v>
      </c>
      <c r="Y8" s="4">
        <f t="shared" ref="Y8:Y71" si="5">(R8/R7-1)*100</f>
        <v>-5.4120275148773933</v>
      </c>
      <c r="Z8" s="4">
        <f t="shared" ref="Z8:Z71" si="6">(S8/S7-1)*100</f>
        <v>-14.723703585844582</v>
      </c>
      <c r="AA8" s="4">
        <f t="shared" ref="AA8:AA71" si="7">(T8/T7-1)*100</f>
        <v>-16.095804618122866</v>
      </c>
      <c r="AB8" s="4">
        <f t="shared" ref="AB8:AB71" si="8">(U8/U7-1)*100</f>
        <v>-0.22737409182298496</v>
      </c>
      <c r="AC8" s="150" t="s">
        <v>24</v>
      </c>
      <c r="AD8" s="4">
        <f t="shared" si="0"/>
        <v>85.05747126436782</v>
      </c>
      <c r="AE8" s="4">
        <f t="shared" si="1"/>
        <v>74.099099099099092</v>
      </c>
    </row>
    <row r="9" spans="1:33" x14ac:dyDescent="0.25">
      <c r="A9" s="1">
        <v>37347</v>
      </c>
      <c r="B9" s="3">
        <v>79.400000000000006</v>
      </c>
      <c r="C9" s="3">
        <v>67.2</v>
      </c>
      <c r="D9" s="3">
        <v>80.2</v>
      </c>
      <c r="E9" s="3">
        <v>89.7</v>
      </c>
      <c r="F9">
        <v>74</v>
      </c>
      <c r="G9">
        <v>77.599999999999994</v>
      </c>
      <c r="H9">
        <v>83.3</v>
      </c>
      <c r="I9">
        <v>-0.4</v>
      </c>
      <c r="J9">
        <v>-0.1</v>
      </c>
      <c r="K9">
        <v>-0.4</v>
      </c>
      <c r="L9">
        <v>-2.2999999999999998</v>
      </c>
      <c r="M9">
        <v>1.1000000000000001</v>
      </c>
      <c r="N9">
        <v>0.8</v>
      </c>
      <c r="O9">
        <v>-4.0999999999999996</v>
      </c>
      <c r="P9" s="3">
        <f>Tabela_3_!J9</f>
        <v>67.8</v>
      </c>
      <c r="Q9" s="3">
        <v>46.6013394760555</v>
      </c>
      <c r="R9" s="3">
        <v>88.631525940526004</v>
      </c>
      <c r="S9" s="3">
        <v>57.4380589272508</v>
      </c>
      <c r="T9" s="3">
        <v>58.722441975493801</v>
      </c>
      <c r="U9" s="3">
        <v>74.587659939670004</v>
      </c>
      <c r="V9" s="150" t="s">
        <v>24</v>
      </c>
      <c r="W9" s="4">
        <f t="shared" si="3"/>
        <v>4.629629629629628</v>
      </c>
      <c r="X9" s="4">
        <f t="shared" si="4"/>
        <v>17.776981171517381</v>
      </c>
      <c r="Y9" s="4">
        <f t="shared" si="5"/>
        <v>6.2488112278480834</v>
      </c>
      <c r="Z9" s="4">
        <f t="shared" si="6"/>
        <v>0.94453491696440128</v>
      </c>
      <c r="AA9" s="4">
        <f t="shared" si="7"/>
        <v>23.319033716901984</v>
      </c>
      <c r="AB9" s="4">
        <f t="shared" si="8"/>
        <v>2.8568162913177986</v>
      </c>
      <c r="AC9" s="150" t="s">
        <v>24</v>
      </c>
      <c r="AD9" s="4">
        <f t="shared" si="0"/>
        <v>85.811781609195421</v>
      </c>
      <c r="AE9" s="4">
        <f t="shared" si="1"/>
        <v>74.587087087087085</v>
      </c>
    </row>
    <row r="10" spans="1:33" x14ac:dyDescent="0.25">
      <c r="A10" s="1">
        <v>37377</v>
      </c>
      <c r="B10" s="3">
        <v>78.599999999999994</v>
      </c>
      <c r="C10" s="3">
        <v>66.5</v>
      </c>
      <c r="D10" s="3">
        <v>79.400000000000006</v>
      </c>
      <c r="E10" s="3">
        <v>88.4</v>
      </c>
      <c r="F10">
        <v>70.099999999999994</v>
      </c>
      <c r="G10">
        <v>76</v>
      </c>
      <c r="H10">
        <v>87</v>
      </c>
      <c r="I10">
        <v>-1</v>
      </c>
      <c r="J10">
        <v>-1</v>
      </c>
      <c r="K10">
        <v>-1</v>
      </c>
      <c r="L10">
        <v>-1.4</v>
      </c>
      <c r="M10">
        <v>-5.3</v>
      </c>
      <c r="N10">
        <v>-2.1</v>
      </c>
      <c r="O10">
        <v>4.4000000000000004</v>
      </c>
      <c r="P10" s="3">
        <f>Tabela_3_!J10</f>
        <v>66.3</v>
      </c>
      <c r="Q10" s="3">
        <v>42.708066402954998</v>
      </c>
      <c r="R10" s="3">
        <v>86.135423347567396</v>
      </c>
      <c r="S10" s="3">
        <v>50.977679484958202</v>
      </c>
      <c r="T10" s="3">
        <v>56.813775334579397</v>
      </c>
      <c r="U10" s="3">
        <v>74.791273240016196</v>
      </c>
      <c r="V10" s="150" t="s">
        <v>24</v>
      </c>
      <c r="W10" s="4">
        <f t="shared" si="3"/>
        <v>-2.2123893805309769</v>
      </c>
      <c r="X10" s="4">
        <f t="shared" si="4"/>
        <v>-8.3544231064450969</v>
      </c>
      <c r="Y10" s="4">
        <f t="shared" si="5"/>
        <v>-2.8162694554458634</v>
      </c>
      <c r="Z10" s="4">
        <f t="shared" si="6"/>
        <v>-11.247558784107081</v>
      </c>
      <c r="AA10" s="4">
        <f t="shared" si="7"/>
        <v>-3.2503189184655112</v>
      </c>
      <c r="AB10" s="4">
        <f t="shared" si="8"/>
        <v>0.27298523711680733</v>
      </c>
      <c r="AC10" s="150" t="s">
        <v>24</v>
      </c>
      <c r="AD10" s="4">
        <f t="shared" si="0"/>
        <v>85.380747126436788</v>
      </c>
      <c r="AE10" s="4">
        <f t="shared" si="1"/>
        <v>74.662162162162161</v>
      </c>
    </row>
    <row r="11" spans="1:33" x14ac:dyDescent="0.25">
      <c r="A11" s="1">
        <v>37408</v>
      </c>
      <c r="B11" s="3">
        <v>79.900000000000006</v>
      </c>
      <c r="C11" s="3">
        <v>67.7</v>
      </c>
      <c r="D11" s="3">
        <v>80.599999999999994</v>
      </c>
      <c r="E11" s="3">
        <v>92.2</v>
      </c>
      <c r="F11">
        <v>73.3</v>
      </c>
      <c r="G11">
        <v>76.5</v>
      </c>
      <c r="H11">
        <v>87.8</v>
      </c>
      <c r="I11">
        <v>1.7</v>
      </c>
      <c r="J11">
        <v>1.8</v>
      </c>
      <c r="K11">
        <v>1.5</v>
      </c>
      <c r="L11">
        <v>4.3</v>
      </c>
      <c r="M11">
        <v>4.5999999999999996</v>
      </c>
      <c r="N11">
        <v>0.7</v>
      </c>
      <c r="O11">
        <v>0.9</v>
      </c>
      <c r="P11" s="3">
        <f>Tabela_3_!J11</f>
        <v>75</v>
      </c>
      <c r="Q11" s="3">
        <v>44.899942726222299</v>
      </c>
      <c r="R11" s="3">
        <v>96.331069362836601</v>
      </c>
      <c r="S11" s="3">
        <v>42.864008415431698</v>
      </c>
      <c r="T11" s="3">
        <v>75.504386460914404</v>
      </c>
      <c r="U11" s="3">
        <v>73.749586538880905</v>
      </c>
      <c r="V11" s="150" t="s">
        <v>24</v>
      </c>
      <c r="W11" s="4">
        <f t="shared" si="3"/>
        <v>13.122171945701355</v>
      </c>
      <c r="X11" s="4">
        <f t="shared" si="4"/>
        <v>5.1322302971685163</v>
      </c>
      <c r="Y11" s="4">
        <f t="shared" si="5"/>
        <v>11.836763109793381</v>
      </c>
      <c r="Z11" s="4">
        <f t="shared" si="6"/>
        <v>-15.916124765782202</v>
      </c>
      <c r="AA11" s="4">
        <f t="shared" si="7"/>
        <v>32.89802695959736</v>
      </c>
      <c r="AB11" s="4">
        <f t="shared" si="8"/>
        <v>-1.3927917737038165</v>
      </c>
      <c r="AC11" s="150" t="s">
        <v>24</v>
      </c>
      <c r="AD11" s="4">
        <f t="shared" si="0"/>
        <v>85.452586206896555</v>
      </c>
      <c r="AE11" s="4">
        <f t="shared" si="1"/>
        <v>78.490990990990994</v>
      </c>
    </row>
    <row r="12" spans="1:33" x14ac:dyDescent="0.25">
      <c r="A12" s="1">
        <v>37438</v>
      </c>
      <c r="B12" s="3">
        <v>79.900000000000006</v>
      </c>
      <c r="C12" s="3">
        <v>68.099999999999994</v>
      </c>
      <c r="D12" s="3">
        <v>80.7</v>
      </c>
      <c r="E12" s="3">
        <v>93.8</v>
      </c>
      <c r="F12">
        <v>74.599999999999994</v>
      </c>
      <c r="G12">
        <v>75.599999999999994</v>
      </c>
      <c r="H12">
        <v>89</v>
      </c>
      <c r="I12">
        <v>0</v>
      </c>
      <c r="J12">
        <v>0.6</v>
      </c>
      <c r="K12">
        <v>0.1</v>
      </c>
      <c r="L12">
        <v>1.7</v>
      </c>
      <c r="M12">
        <v>1.8</v>
      </c>
      <c r="N12">
        <v>-1.2</v>
      </c>
      <c r="O12">
        <v>1.4</v>
      </c>
      <c r="P12" s="3">
        <f>Tabela_3_!J12</f>
        <v>70.7</v>
      </c>
      <c r="Q12" s="3">
        <v>44.901023225894903</v>
      </c>
      <c r="R12" s="3">
        <v>94.840174484728195</v>
      </c>
      <c r="S12" s="3">
        <v>55.036658424143397</v>
      </c>
      <c r="T12" s="3">
        <v>74.696050094727397</v>
      </c>
      <c r="U12" s="3">
        <v>73.164550531463206</v>
      </c>
      <c r="V12" s="150" t="s">
        <v>24</v>
      </c>
      <c r="W12" s="4">
        <f t="shared" si="3"/>
        <v>-5.7333333333333343</v>
      </c>
      <c r="X12" s="4">
        <f t="shared" si="4"/>
        <v>2.4064611378049605E-3</v>
      </c>
      <c r="Y12" s="4">
        <f t="shared" si="5"/>
        <v>-1.5476781146203877</v>
      </c>
      <c r="Z12" s="4">
        <f t="shared" si="6"/>
        <v>28.398300715920357</v>
      </c>
      <c r="AA12" s="4">
        <f t="shared" si="7"/>
        <v>-1.0705819940745376</v>
      </c>
      <c r="AB12" s="4">
        <f t="shared" si="8"/>
        <v>-0.79327360989239759</v>
      </c>
      <c r="AC12" s="150" t="s">
        <v>24</v>
      </c>
      <c r="AD12" s="4">
        <f t="shared" si="0"/>
        <v>85.632183908045974</v>
      </c>
      <c r="AE12" s="4">
        <f t="shared" si="1"/>
        <v>79.579579579579587</v>
      </c>
    </row>
    <row r="13" spans="1:33" x14ac:dyDescent="0.25">
      <c r="A13" s="1">
        <v>37469</v>
      </c>
      <c r="B13" s="3">
        <v>78.900000000000006</v>
      </c>
      <c r="C13" s="3">
        <v>67.3</v>
      </c>
      <c r="D13" s="3">
        <v>79.599999999999994</v>
      </c>
      <c r="E13" s="3">
        <v>90.9</v>
      </c>
      <c r="F13">
        <v>77</v>
      </c>
      <c r="G13">
        <v>76.2</v>
      </c>
      <c r="H13">
        <v>89</v>
      </c>
      <c r="I13">
        <v>-1.3</v>
      </c>
      <c r="J13">
        <v>-1.2</v>
      </c>
      <c r="K13">
        <v>-1.4</v>
      </c>
      <c r="L13">
        <v>-3.1</v>
      </c>
      <c r="M13">
        <v>3.2</v>
      </c>
      <c r="N13">
        <v>0.8</v>
      </c>
      <c r="O13">
        <v>0</v>
      </c>
      <c r="P13" s="3">
        <f>Tabela_3_!J13</f>
        <v>71.8</v>
      </c>
      <c r="Q13" s="3">
        <v>40.574473965537997</v>
      </c>
      <c r="R13" s="3">
        <v>99.422945718929</v>
      </c>
      <c r="S13" s="3">
        <v>62.554321614225003</v>
      </c>
      <c r="T13" s="3">
        <v>87.666766047004998</v>
      </c>
      <c r="U13" s="3">
        <v>76.933742351739497</v>
      </c>
      <c r="V13" s="150" t="s">
        <v>24</v>
      </c>
      <c r="W13" s="4">
        <f t="shared" si="3"/>
        <v>1.5558698727015541</v>
      </c>
      <c r="X13" s="4">
        <f t="shared" si="4"/>
        <v>-9.6357475832794304</v>
      </c>
      <c r="Y13" s="4">
        <f t="shared" si="5"/>
        <v>4.8320991173827377</v>
      </c>
      <c r="Z13" s="4">
        <f t="shared" si="6"/>
        <v>13.659374324920437</v>
      </c>
      <c r="AA13" s="4">
        <f t="shared" si="7"/>
        <v>17.364661097646405</v>
      </c>
      <c r="AB13" s="4">
        <f t="shared" si="8"/>
        <v>5.1516640133740799</v>
      </c>
      <c r="AC13" s="150" t="s">
        <v>24</v>
      </c>
      <c r="AD13" s="4">
        <f t="shared" si="0"/>
        <v>85.739942528735639</v>
      </c>
      <c r="AE13" s="4">
        <f t="shared" si="1"/>
        <v>81.64414414414415</v>
      </c>
    </row>
    <row r="14" spans="1:33" x14ac:dyDescent="0.25">
      <c r="A14" s="1">
        <v>37500</v>
      </c>
      <c r="B14" s="3">
        <v>79.900000000000006</v>
      </c>
      <c r="C14" s="3">
        <v>67</v>
      </c>
      <c r="D14" s="3">
        <v>80.8</v>
      </c>
      <c r="E14" s="3">
        <v>90.2</v>
      </c>
      <c r="F14">
        <v>75.400000000000006</v>
      </c>
      <c r="G14">
        <v>77</v>
      </c>
      <c r="H14">
        <v>90.4</v>
      </c>
      <c r="I14">
        <v>1.3</v>
      </c>
      <c r="J14">
        <v>-0.4</v>
      </c>
      <c r="K14">
        <v>1.5</v>
      </c>
      <c r="L14">
        <v>-0.8</v>
      </c>
      <c r="M14">
        <v>-2.1</v>
      </c>
      <c r="N14">
        <v>1</v>
      </c>
      <c r="O14">
        <v>1.6</v>
      </c>
      <c r="P14" s="3">
        <f>Tabela_3_!J14</f>
        <v>73.900000000000006</v>
      </c>
      <c r="Q14" s="3">
        <v>44.836827300730199</v>
      </c>
      <c r="R14" s="3">
        <v>98.061924945320797</v>
      </c>
      <c r="S14" s="3">
        <v>61.439927528604201</v>
      </c>
      <c r="T14" s="3">
        <v>79.7263827740517</v>
      </c>
      <c r="U14" s="3">
        <v>73.351285050678001</v>
      </c>
      <c r="V14" s="150" t="s">
        <v>24</v>
      </c>
      <c r="W14" s="4">
        <f t="shared" si="3"/>
        <v>2.9247910863509974</v>
      </c>
      <c r="X14" s="4">
        <f t="shared" si="4"/>
        <v>10.505011941282195</v>
      </c>
      <c r="Y14" s="4">
        <f t="shared" si="5"/>
        <v>-1.3689201861468048</v>
      </c>
      <c r="Z14" s="4">
        <f t="shared" si="6"/>
        <v>-1.7814821691989779</v>
      </c>
      <c r="AA14" s="4">
        <f t="shared" si="7"/>
        <v>-9.0574611463320576</v>
      </c>
      <c r="AB14" s="4">
        <f t="shared" si="8"/>
        <v>-4.6565488582143484</v>
      </c>
      <c r="AC14" s="150" t="s">
        <v>24</v>
      </c>
      <c r="AD14" s="4">
        <f t="shared" si="0"/>
        <v>85.739942528735639</v>
      </c>
      <c r="AE14" s="4">
        <f t="shared" si="1"/>
        <v>81.231231231231234</v>
      </c>
    </row>
    <row r="15" spans="1:33" x14ac:dyDescent="0.25">
      <c r="A15" s="1">
        <v>37530</v>
      </c>
      <c r="B15" s="3">
        <v>80.2</v>
      </c>
      <c r="C15" s="3">
        <v>68</v>
      </c>
      <c r="D15" s="3">
        <v>80.900000000000006</v>
      </c>
      <c r="E15" s="3">
        <v>94.2</v>
      </c>
      <c r="F15">
        <v>76.099999999999994</v>
      </c>
      <c r="G15">
        <v>78.3</v>
      </c>
      <c r="H15">
        <v>91.8</v>
      </c>
      <c r="I15">
        <v>0.4</v>
      </c>
      <c r="J15">
        <v>1.5</v>
      </c>
      <c r="K15">
        <v>0.1</v>
      </c>
      <c r="L15">
        <v>4.4000000000000004</v>
      </c>
      <c r="M15">
        <v>0.9</v>
      </c>
      <c r="N15">
        <v>1.7</v>
      </c>
      <c r="O15">
        <v>1.5</v>
      </c>
      <c r="P15" s="3">
        <f>Tabela_3_!J15</f>
        <v>76</v>
      </c>
      <c r="Q15" s="3">
        <v>45.437655042995701</v>
      </c>
      <c r="R15" s="3">
        <v>101.96221515129901</v>
      </c>
      <c r="S15" s="3">
        <v>65.968162231556406</v>
      </c>
      <c r="T15" s="3">
        <v>73.787157564781396</v>
      </c>
      <c r="U15" s="3">
        <v>81.074827733730004</v>
      </c>
      <c r="V15" s="150" t="s">
        <v>24</v>
      </c>
      <c r="W15" s="4">
        <f t="shared" si="3"/>
        <v>2.8416779431664319</v>
      </c>
      <c r="X15" s="4">
        <f t="shared" si="4"/>
        <v>1.3400317962634078</v>
      </c>
      <c r="Y15" s="4">
        <f t="shared" si="5"/>
        <v>3.977374713124382</v>
      </c>
      <c r="Z15" s="4">
        <f t="shared" si="6"/>
        <v>7.3701823636494801</v>
      </c>
      <c r="AA15" s="4">
        <f t="shared" si="7"/>
        <v>-7.449510441358342</v>
      </c>
      <c r="AB15" s="4">
        <f t="shared" si="8"/>
        <v>10.529526071309924</v>
      </c>
      <c r="AC15" s="150" t="s">
        <v>24</v>
      </c>
      <c r="AD15" s="4">
        <f t="shared" si="0"/>
        <v>85.847701149425291</v>
      </c>
      <c r="AE15" s="4">
        <f t="shared" si="1"/>
        <v>83.220720720720706</v>
      </c>
    </row>
    <row r="16" spans="1:33" x14ac:dyDescent="0.25">
      <c r="A16" s="1">
        <v>37561</v>
      </c>
      <c r="B16" s="3">
        <v>80.8</v>
      </c>
      <c r="C16" s="3">
        <v>67.8</v>
      </c>
      <c r="D16" s="3">
        <v>81.7</v>
      </c>
      <c r="E16" s="3">
        <v>89.9</v>
      </c>
      <c r="F16">
        <v>78.5</v>
      </c>
      <c r="G16">
        <v>80.400000000000006</v>
      </c>
      <c r="H16">
        <v>92.3</v>
      </c>
      <c r="I16">
        <v>0.7</v>
      </c>
      <c r="J16">
        <v>-0.3</v>
      </c>
      <c r="K16">
        <v>1</v>
      </c>
      <c r="L16">
        <v>-4.5999999999999996</v>
      </c>
      <c r="M16">
        <v>3.2</v>
      </c>
      <c r="N16">
        <v>2.7</v>
      </c>
      <c r="O16">
        <v>0.5</v>
      </c>
      <c r="P16" s="3">
        <f>Tabela_3_!J16</f>
        <v>79.599999999999994</v>
      </c>
      <c r="Q16" s="3">
        <v>49.154062533300198</v>
      </c>
      <c r="R16" s="3">
        <v>103.84606519210899</v>
      </c>
      <c r="S16" s="3">
        <v>62.471156783237802</v>
      </c>
      <c r="T16" s="3">
        <v>84.3450023294494</v>
      </c>
      <c r="U16" s="3">
        <v>79.278053345832205</v>
      </c>
      <c r="V16" s="150" t="s">
        <v>24</v>
      </c>
      <c r="W16" s="4">
        <f t="shared" si="3"/>
        <v>4.7368421052631504</v>
      </c>
      <c r="X16" s="4">
        <f t="shared" si="4"/>
        <v>8.1791357559887636</v>
      </c>
      <c r="Y16" s="4">
        <f t="shared" si="5"/>
        <v>1.8475962276953251</v>
      </c>
      <c r="Z16" s="4">
        <f t="shared" si="6"/>
        <v>-5.301050279441899</v>
      </c>
      <c r="AA16" s="4">
        <f t="shared" si="7"/>
        <v>14.308512637038163</v>
      </c>
      <c r="AB16" s="4">
        <f t="shared" si="8"/>
        <v>-2.2161926680854038</v>
      </c>
      <c r="AC16" s="150" t="s">
        <v>24</v>
      </c>
      <c r="AD16" s="4">
        <f t="shared" si="0"/>
        <v>86.53017241379311</v>
      </c>
      <c r="AE16" s="4">
        <f t="shared" si="1"/>
        <v>86.148648648648646</v>
      </c>
      <c r="AF16" s="4">
        <f>(AD16/AD15-1)*100</f>
        <v>0.79497907949790392</v>
      </c>
      <c r="AG16" s="4">
        <f>(AE16/AE15-1)*100</f>
        <v>3.5182679296346553</v>
      </c>
    </row>
    <row r="17" spans="1:33" x14ac:dyDescent="0.25">
      <c r="A17" s="1">
        <v>37591</v>
      </c>
      <c r="B17" s="3">
        <v>78.900000000000006</v>
      </c>
      <c r="C17" s="3">
        <v>65.099999999999994</v>
      </c>
      <c r="D17" s="3">
        <v>79.8</v>
      </c>
      <c r="E17" s="3">
        <v>89.5</v>
      </c>
      <c r="F17">
        <v>77.400000000000006</v>
      </c>
      <c r="G17">
        <v>78.7</v>
      </c>
      <c r="H17">
        <v>94.5</v>
      </c>
      <c r="I17">
        <v>-2.4</v>
      </c>
      <c r="J17">
        <v>-4</v>
      </c>
      <c r="K17">
        <v>-2.2999999999999998</v>
      </c>
      <c r="L17">
        <v>-0.4</v>
      </c>
      <c r="M17">
        <v>-1.4</v>
      </c>
      <c r="N17">
        <v>-2.1</v>
      </c>
      <c r="O17">
        <v>2.4</v>
      </c>
      <c r="P17" s="3">
        <f>Tabela_3_!J17</f>
        <v>77.2</v>
      </c>
      <c r="Q17" s="3">
        <v>49.585746694607003</v>
      </c>
      <c r="R17" s="3">
        <v>98.678019066725398</v>
      </c>
      <c r="S17" s="3">
        <v>57.222600198621301</v>
      </c>
      <c r="T17" s="3">
        <v>81.685897420111004</v>
      </c>
      <c r="U17" s="3">
        <v>76.736193521608897</v>
      </c>
      <c r="V17" s="150" t="s">
        <v>24</v>
      </c>
      <c r="W17" s="4">
        <f t="shared" si="3"/>
        <v>-3.015075376884413</v>
      </c>
      <c r="X17" s="4">
        <f t="shared" si="4"/>
        <v>0.87822682207467917</v>
      </c>
      <c r="Y17" s="4">
        <f t="shared" si="5"/>
        <v>-4.9766412582152419</v>
      </c>
      <c r="Z17" s="4">
        <f t="shared" si="6"/>
        <v>-8.4015677872396726</v>
      </c>
      <c r="AA17" s="4">
        <f t="shared" si="7"/>
        <v>-3.1526526005085653</v>
      </c>
      <c r="AB17" s="4">
        <f t="shared" si="8"/>
        <v>-3.2062591309287458</v>
      </c>
      <c r="AC17" s="150" t="s">
        <v>24</v>
      </c>
      <c r="AD17" s="4">
        <f t="shared" si="0"/>
        <v>86.170977011494259</v>
      </c>
      <c r="AE17" s="4">
        <f t="shared" si="1"/>
        <v>87.387387387387406</v>
      </c>
      <c r="AF17" s="4">
        <f t="shared" ref="AF17:AF80" si="9">(AD17/AD16-1)*100</f>
        <v>-0.415110004151098</v>
      </c>
      <c r="AG17" s="4">
        <f t="shared" ref="AG17:AG80" si="10">(AE17/AE16-1)*100</f>
        <v>1.4379084967320432</v>
      </c>
    </row>
    <row r="18" spans="1:33" x14ac:dyDescent="0.25">
      <c r="A18" s="1">
        <v>37622</v>
      </c>
      <c r="B18" s="3">
        <v>79.3</v>
      </c>
      <c r="C18" s="3">
        <v>70.599999999999994</v>
      </c>
      <c r="D18" s="3">
        <v>79.900000000000006</v>
      </c>
      <c r="E18" s="3">
        <v>90.4</v>
      </c>
      <c r="F18">
        <v>78</v>
      </c>
      <c r="G18">
        <v>76.2</v>
      </c>
      <c r="H18">
        <v>94.8</v>
      </c>
      <c r="I18">
        <v>0.5</v>
      </c>
      <c r="J18">
        <v>8.4</v>
      </c>
      <c r="K18">
        <v>0.1</v>
      </c>
      <c r="L18">
        <v>1</v>
      </c>
      <c r="M18">
        <v>0.8</v>
      </c>
      <c r="N18">
        <v>-3.2</v>
      </c>
      <c r="O18">
        <v>0.3</v>
      </c>
      <c r="P18" s="3">
        <f>Tabela_3_!J18</f>
        <v>76</v>
      </c>
      <c r="Q18" s="3">
        <v>49.5897112843342</v>
      </c>
      <c r="R18" s="3">
        <v>96.880504285206101</v>
      </c>
      <c r="S18" s="3">
        <v>57.7926181118331</v>
      </c>
      <c r="T18" s="3">
        <v>81.698687403841902</v>
      </c>
      <c r="U18" s="3">
        <v>73.761093018448406</v>
      </c>
      <c r="V18" s="150" t="s">
        <v>24</v>
      </c>
      <c r="W18" s="4">
        <f t="shared" si="3"/>
        <v>-1.5544041450777257</v>
      </c>
      <c r="X18" s="4">
        <f t="shared" si="4"/>
        <v>7.9954220546740729E-3</v>
      </c>
      <c r="Y18" s="4">
        <f t="shared" si="5"/>
        <v>-1.821595932427289</v>
      </c>
      <c r="Z18" s="4">
        <f t="shared" si="6"/>
        <v>0.99614122957232265</v>
      </c>
      <c r="AA18" s="4">
        <f t="shared" si="7"/>
        <v>1.5657517557920997E-2</v>
      </c>
      <c r="AB18" s="4">
        <f t="shared" si="8"/>
        <v>-3.8770498856223634</v>
      </c>
      <c r="AC18" s="150" t="s">
        <v>24</v>
      </c>
      <c r="AD18" s="4">
        <f t="shared" si="0"/>
        <v>85.847701149425291</v>
      </c>
      <c r="AE18" s="4">
        <f t="shared" si="1"/>
        <v>87.387387387387406</v>
      </c>
      <c r="AF18" s="4">
        <f t="shared" si="9"/>
        <v>-0.37515631513130865</v>
      </c>
      <c r="AG18" s="4">
        <f t="shared" si="10"/>
        <v>0</v>
      </c>
    </row>
    <row r="19" spans="1:33" x14ac:dyDescent="0.25">
      <c r="A19" s="1">
        <v>37653</v>
      </c>
      <c r="B19" s="3">
        <v>79.5</v>
      </c>
      <c r="C19" s="3">
        <v>70.599999999999994</v>
      </c>
      <c r="D19" s="3">
        <v>80</v>
      </c>
      <c r="E19" s="3">
        <v>89.9</v>
      </c>
      <c r="F19">
        <v>79.7</v>
      </c>
      <c r="G19">
        <v>76.400000000000006</v>
      </c>
      <c r="H19">
        <v>93.6</v>
      </c>
      <c r="I19">
        <v>0.3</v>
      </c>
      <c r="J19">
        <v>0</v>
      </c>
      <c r="K19">
        <v>0.1</v>
      </c>
      <c r="L19">
        <v>-0.6</v>
      </c>
      <c r="M19">
        <v>2.2000000000000002</v>
      </c>
      <c r="N19">
        <v>0.3</v>
      </c>
      <c r="O19">
        <v>-1.3</v>
      </c>
      <c r="P19" s="3">
        <f>Tabela_3_!J19</f>
        <v>79.400000000000006</v>
      </c>
      <c r="Q19" s="3">
        <v>50.2080760916594</v>
      </c>
      <c r="R19" s="3">
        <v>103.180810706494</v>
      </c>
      <c r="S19" s="3">
        <v>60.054060139279102</v>
      </c>
      <c r="T19" s="3">
        <v>85.081638183800905</v>
      </c>
      <c r="U19" s="3">
        <v>86.180139415751995</v>
      </c>
      <c r="V19" s="150" t="s">
        <v>24</v>
      </c>
      <c r="W19" s="4">
        <f t="shared" si="3"/>
        <v>4.4736842105263186</v>
      </c>
      <c r="X19" s="4">
        <f t="shared" si="4"/>
        <v>1.2469619026004519</v>
      </c>
      <c r="Y19" s="4">
        <f t="shared" si="5"/>
        <v>6.5031726122527722</v>
      </c>
      <c r="Z19" s="4">
        <f t="shared" si="6"/>
        <v>3.913029209145602</v>
      </c>
      <c r="AA19" s="4">
        <f t="shared" si="7"/>
        <v>4.1407651548143631</v>
      </c>
      <c r="AB19" s="4">
        <f t="shared" si="8"/>
        <v>16.836852450379848</v>
      </c>
      <c r="AC19" s="150" t="s">
        <v>24</v>
      </c>
      <c r="AD19" s="4">
        <f t="shared" si="0"/>
        <v>85.380747126436788</v>
      </c>
      <c r="AE19" s="4">
        <f t="shared" si="1"/>
        <v>87.312312312312315</v>
      </c>
      <c r="AF19" s="4">
        <f t="shared" si="9"/>
        <v>-0.54393305439329742</v>
      </c>
      <c r="AG19" s="4">
        <f t="shared" si="10"/>
        <v>-8.5910652920984099E-2</v>
      </c>
    </row>
    <row r="20" spans="1:33" x14ac:dyDescent="0.25">
      <c r="A20" s="1">
        <v>37681</v>
      </c>
      <c r="B20" s="3">
        <v>79.5</v>
      </c>
      <c r="C20" s="3">
        <v>71</v>
      </c>
      <c r="D20" s="3">
        <v>80.099999999999994</v>
      </c>
      <c r="E20" s="3">
        <v>87.4</v>
      </c>
      <c r="F20">
        <v>77.400000000000006</v>
      </c>
      <c r="G20">
        <v>76</v>
      </c>
      <c r="H20">
        <v>94.6</v>
      </c>
      <c r="I20">
        <v>0</v>
      </c>
      <c r="J20">
        <v>0.6</v>
      </c>
      <c r="K20">
        <v>0.1</v>
      </c>
      <c r="L20">
        <v>-2.8</v>
      </c>
      <c r="M20">
        <v>-2.9</v>
      </c>
      <c r="N20">
        <v>-0.5</v>
      </c>
      <c r="O20">
        <v>1.1000000000000001</v>
      </c>
      <c r="P20" s="3">
        <f>Tabela_3_!J20</f>
        <v>77.099999999999994</v>
      </c>
      <c r="Q20" s="3">
        <v>51.483146260450297</v>
      </c>
      <c r="R20" s="3">
        <v>98.052216614972707</v>
      </c>
      <c r="S20" s="3">
        <v>38.442039983878203</v>
      </c>
      <c r="T20" s="3">
        <v>82.510053560910194</v>
      </c>
      <c r="U20" s="3">
        <v>72.0946284336584</v>
      </c>
      <c r="V20" s="150" t="s">
        <v>24</v>
      </c>
      <c r="W20" s="4">
        <f t="shared" si="3"/>
        <v>-2.8967254408060583</v>
      </c>
      <c r="X20" s="4">
        <f t="shared" si="4"/>
        <v>2.5395718538649747</v>
      </c>
      <c r="Y20" s="4">
        <f t="shared" si="5"/>
        <v>-4.9704921452012885</v>
      </c>
      <c r="Z20" s="4">
        <f t="shared" si="6"/>
        <v>-35.987608673381423</v>
      </c>
      <c r="AA20" s="4">
        <f t="shared" si="7"/>
        <v>-3.0224907251260813</v>
      </c>
      <c r="AB20" s="4">
        <f t="shared" si="8"/>
        <v>-16.344265717814622</v>
      </c>
      <c r="AC20" s="150" t="s">
        <v>24</v>
      </c>
      <c r="AD20" s="4">
        <f t="shared" si="0"/>
        <v>85.596264367816104</v>
      </c>
      <c r="AE20" s="4">
        <f t="shared" si="1"/>
        <v>87.274774774774784</v>
      </c>
      <c r="AF20" s="4">
        <f t="shared" si="9"/>
        <v>0.25241901556585233</v>
      </c>
      <c r="AG20" s="4">
        <f t="shared" si="10"/>
        <v>-4.2992261392937881E-2</v>
      </c>
    </row>
    <row r="21" spans="1:33" x14ac:dyDescent="0.25">
      <c r="A21" s="1">
        <v>37712</v>
      </c>
      <c r="B21" s="3">
        <v>79.2</v>
      </c>
      <c r="C21" s="3">
        <v>69.900000000000006</v>
      </c>
      <c r="D21" s="3">
        <v>79.8</v>
      </c>
      <c r="E21" s="3">
        <v>90</v>
      </c>
      <c r="F21">
        <v>80.5</v>
      </c>
      <c r="G21">
        <v>73.7</v>
      </c>
      <c r="H21">
        <v>94.1</v>
      </c>
      <c r="I21">
        <v>-0.4</v>
      </c>
      <c r="J21">
        <v>-1.5</v>
      </c>
      <c r="K21">
        <v>-0.4</v>
      </c>
      <c r="L21">
        <v>3</v>
      </c>
      <c r="M21">
        <v>4</v>
      </c>
      <c r="N21">
        <v>-3</v>
      </c>
      <c r="O21">
        <v>-0.5</v>
      </c>
      <c r="P21" s="3">
        <f>Tabela_3_!J21</f>
        <v>75.099999999999994</v>
      </c>
      <c r="Q21" s="3">
        <v>47.482157673416502</v>
      </c>
      <c r="R21" s="3">
        <v>98.814254891030103</v>
      </c>
      <c r="S21" s="3">
        <v>62.1255535285609</v>
      </c>
      <c r="T21" s="3">
        <v>87.336717243255094</v>
      </c>
      <c r="U21" s="3">
        <v>72.596274360776107</v>
      </c>
      <c r="V21" s="150" t="s">
        <v>24</v>
      </c>
      <c r="W21" s="4">
        <f t="shared" si="3"/>
        <v>-2.5940337224383936</v>
      </c>
      <c r="X21" s="4">
        <f t="shared" si="4"/>
        <v>-7.7714531407871323</v>
      </c>
      <c r="Y21" s="4">
        <f t="shared" si="5"/>
        <v>0.7771759806815437</v>
      </c>
      <c r="Z21" s="4">
        <f t="shared" si="6"/>
        <v>61.608368220352183</v>
      </c>
      <c r="AA21" s="4">
        <f t="shared" si="7"/>
        <v>5.8497885700459218</v>
      </c>
      <c r="AB21" s="4">
        <f t="shared" si="8"/>
        <v>0.69581595469254687</v>
      </c>
      <c r="AC21" s="150" t="s">
        <v>24</v>
      </c>
      <c r="AD21" s="4">
        <f t="shared" si="0"/>
        <v>85.560344827586192</v>
      </c>
      <c r="AE21" s="4">
        <f t="shared" si="1"/>
        <v>86.936936936936945</v>
      </c>
      <c r="AF21" s="4">
        <f t="shared" si="9"/>
        <v>-4.1963911036535517E-2</v>
      </c>
      <c r="AG21" s="4">
        <f t="shared" si="10"/>
        <v>-0.3870967741935516</v>
      </c>
    </row>
    <row r="22" spans="1:33" x14ac:dyDescent="0.25">
      <c r="A22" s="1">
        <v>37742</v>
      </c>
      <c r="B22" s="3">
        <v>77.900000000000006</v>
      </c>
      <c r="C22" s="3">
        <v>71</v>
      </c>
      <c r="D22" s="3">
        <v>78.400000000000006</v>
      </c>
      <c r="E22" s="3">
        <v>89</v>
      </c>
      <c r="F22">
        <v>74.8</v>
      </c>
      <c r="G22">
        <v>74.099999999999994</v>
      </c>
      <c r="H22">
        <v>94.1</v>
      </c>
      <c r="I22">
        <v>-1.6</v>
      </c>
      <c r="J22">
        <v>1.6</v>
      </c>
      <c r="K22">
        <v>-1.8</v>
      </c>
      <c r="L22">
        <v>-1.1000000000000001</v>
      </c>
      <c r="M22">
        <v>-7.1</v>
      </c>
      <c r="N22">
        <v>0.5</v>
      </c>
      <c r="O22">
        <v>0</v>
      </c>
      <c r="P22" s="3">
        <f>Tabela_3_!J22</f>
        <v>77.900000000000006</v>
      </c>
      <c r="Q22" s="3">
        <v>50.214756416081698</v>
      </c>
      <c r="R22" s="3">
        <v>103.16363215122701</v>
      </c>
      <c r="S22" s="3">
        <v>66.317470535971296</v>
      </c>
      <c r="T22" s="3">
        <v>93.194519754475806</v>
      </c>
      <c r="U22" s="3">
        <v>74.252978125661897</v>
      </c>
      <c r="V22" s="150" t="s">
        <v>24</v>
      </c>
      <c r="W22" s="4">
        <f t="shared" si="3"/>
        <v>3.7283621837550074</v>
      </c>
      <c r="X22" s="4">
        <f t="shared" si="4"/>
        <v>5.7550011974183635</v>
      </c>
      <c r="Y22" s="4">
        <f t="shared" si="5"/>
        <v>4.4015686451244207</v>
      </c>
      <c r="Z22" s="4">
        <f t="shared" si="6"/>
        <v>6.747492407424982</v>
      </c>
      <c r="AA22" s="4">
        <f t="shared" si="7"/>
        <v>6.7071475733456287</v>
      </c>
      <c r="AB22" s="4">
        <f t="shared" si="8"/>
        <v>2.2820782188526678</v>
      </c>
      <c r="AC22" s="150" t="s">
        <v>24</v>
      </c>
      <c r="AD22" s="4">
        <f t="shared" si="0"/>
        <v>84.985632183908038</v>
      </c>
      <c r="AE22" s="4">
        <f t="shared" si="1"/>
        <v>86.37387387387389</v>
      </c>
      <c r="AF22" s="4">
        <f t="shared" si="9"/>
        <v>-0.67170445004197665</v>
      </c>
      <c r="AG22" s="4">
        <f t="shared" si="10"/>
        <v>-0.64766839378237462</v>
      </c>
    </row>
    <row r="23" spans="1:33" x14ac:dyDescent="0.25">
      <c r="A23" s="1">
        <v>37773</v>
      </c>
      <c r="B23" s="3">
        <v>78</v>
      </c>
      <c r="C23" s="3">
        <v>66.3</v>
      </c>
      <c r="D23" s="3">
        <v>78.599999999999994</v>
      </c>
      <c r="E23" s="3">
        <v>88.2</v>
      </c>
      <c r="F23">
        <v>78.599999999999994</v>
      </c>
      <c r="G23">
        <v>72.900000000000006</v>
      </c>
      <c r="H23">
        <v>94.2</v>
      </c>
      <c r="I23">
        <v>0.1</v>
      </c>
      <c r="J23">
        <v>-6.6</v>
      </c>
      <c r="K23">
        <v>0.3</v>
      </c>
      <c r="L23">
        <v>-0.9</v>
      </c>
      <c r="M23">
        <v>5.0999999999999996</v>
      </c>
      <c r="N23">
        <v>-1.6</v>
      </c>
      <c r="O23">
        <v>0.1</v>
      </c>
      <c r="P23" s="3">
        <f>Tabela_3_!J23</f>
        <v>76.900000000000006</v>
      </c>
      <c r="Q23" s="3">
        <v>47.712556990228101</v>
      </c>
      <c r="R23" s="3">
        <v>97.590916457137496</v>
      </c>
      <c r="S23" s="3">
        <v>48.543657835299101</v>
      </c>
      <c r="T23" s="3">
        <v>82.081177252537998</v>
      </c>
      <c r="U23" s="3">
        <v>70.874929080208403</v>
      </c>
      <c r="V23" s="150" t="s">
        <v>24</v>
      </c>
      <c r="W23" s="4">
        <f t="shared" si="3"/>
        <v>-1.2836970474967901</v>
      </c>
      <c r="X23" s="4">
        <f t="shared" si="4"/>
        <v>-4.9829962434155046</v>
      </c>
      <c r="Y23" s="4">
        <f t="shared" si="5"/>
        <v>-5.4018219191046875</v>
      </c>
      <c r="Z23" s="4">
        <f t="shared" si="6"/>
        <v>-26.801101666010453</v>
      </c>
      <c r="AA23" s="4">
        <f t="shared" si="7"/>
        <v>-11.924888428221204</v>
      </c>
      <c r="AB23" s="4">
        <f t="shared" si="8"/>
        <v>-4.5493785309683616</v>
      </c>
      <c r="AC23" s="150" t="s">
        <v>24</v>
      </c>
      <c r="AD23" s="4">
        <f t="shared" si="0"/>
        <v>84.446839080459782</v>
      </c>
      <c r="AE23" s="4">
        <f t="shared" si="1"/>
        <v>86.298798798798799</v>
      </c>
      <c r="AF23" s="4">
        <f t="shared" si="9"/>
        <v>-0.63398140321214713</v>
      </c>
      <c r="AG23" s="4">
        <f t="shared" si="10"/>
        <v>-8.6918730986551562E-2</v>
      </c>
    </row>
    <row r="24" spans="1:33" x14ac:dyDescent="0.25">
      <c r="A24" s="1">
        <v>37803</v>
      </c>
      <c r="B24" s="3">
        <v>77.900000000000006</v>
      </c>
      <c r="C24" s="3">
        <v>68.599999999999994</v>
      </c>
      <c r="D24" s="3">
        <v>78.5</v>
      </c>
      <c r="E24" s="3">
        <v>89.5</v>
      </c>
      <c r="F24">
        <v>78.400000000000006</v>
      </c>
      <c r="G24">
        <v>73.7</v>
      </c>
      <c r="H24">
        <v>93</v>
      </c>
      <c r="I24">
        <v>-0.1</v>
      </c>
      <c r="J24">
        <v>3.5</v>
      </c>
      <c r="K24">
        <v>-0.1</v>
      </c>
      <c r="L24">
        <v>1.5</v>
      </c>
      <c r="M24">
        <v>-0.3</v>
      </c>
      <c r="N24">
        <v>1.1000000000000001</v>
      </c>
      <c r="O24">
        <v>-1.3</v>
      </c>
      <c r="P24" s="3">
        <f>Tabela_3_!J24</f>
        <v>79</v>
      </c>
      <c r="Q24" s="3">
        <v>50.330811036539501</v>
      </c>
      <c r="R24" s="3">
        <v>102.315319063966</v>
      </c>
      <c r="S24" s="3">
        <v>55.544189598941202</v>
      </c>
      <c r="T24" s="3">
        <v>88.396389703595801</v>
      </c>
      <c r="U24" s="3">
        <v>73.290660359590802</v>
      </c>
      <c r="V24" s="150" t="s">
        <v>24</v>
      </c>
      <c r="W24" s="4">
        <f t="shared" si="3"/>
        <v>2.730819245773719</v>
      </c>
      <c r="X24" s="4">
        <f t="shared" si="4"/>
        <v>5.4875575979875357</v>
      </c>
      <c r="Y24" s="4">
        <f t="shared" si="5"/>
        <v>4.8410269913834458</v>
      </c>
      <c r="Z24" s="4">
        <f t="shared" si="6"/>
        <v>14.421104786528026</v>
      </c>
      <c r="AA24" s="4">
        <f t="shared" si="7"/>
        <v>7.6938619333247082</v>
      </c>
      <c r="AB24" s="4">
        <f t="shared" si="8"/>
        <v>3.4084426054924677</v>
      </c>
      <c r="AC24" s="150" t="s">
        <v>24</v>
      </c>
      <c r="AD24" s="4">
        <f t="shared" si="0"/>
        <v>83.979885057471265</v>
      </c>
      <c r="AE24" s="4">
        <f t="shared" si="1"/>
        <v>87.762762762762776</v>
      </c>
      <c r="AF24" s="4">
        <f t="shared" si="9"/>
        <v>-0.55295618885582432</v>
      </c>
      <c r="AG24" s="4">
        <f t="shared" si="10"/>
        <v>1.6963897346672585</v>
      </c>
    </row>
    <row r="25" spans="1:33" x14ac:dyDescent="0.25">
      <c r="A25" s="1">
        <v>37834</v>
      </c>
      <c r="B25" s="3">
        <v>79</v>
      </c>
      <c r="C25" s="3">
        <v>70.400000000000006</v>
      </c>
      <c r="D25" s="3">
        <v>79.599999999999994</v>
      </c>
      <c r="E25" s="3">
        <v>90.9</v>
      </c>
      <c r="F25">
        <v>79.5</v>
      </c>
      <c r="G25">
        <v>72.900000000000006</v>
      </c>
      <c r="H25">
        <v>93.5</v>
      </c>
      <c r="I25">
        <v>1.4</v>
      </c>
      <c r="J25">
        <v>2.6</v>
      </c>
      <c r="K25">
        <v>1.4</v>
      </c>
      <c r="L25">
        <v>1.6</v>
      </c>
      <c r="M25">
        <v>1.4</v>
      </c>
      <c r="N25">
        <v>-1.1000000000000001</v>
      </c>
      <c r="O25">
        <v>0.5</v>
      </c>
      <c r="P25" s="3">
        <f>Tabela_3_!J25</f>
        <v>77.900000000000006</v>
      </c>
      <c r="Q25" s="3">
        <v>47.889608386945298</v>
      </c>
      <c r="R25" s="3">
        <v>100.39021915952399</v>
      </c>
      <c r="S25" s="3">
        <v>53.226998557291999</v>
      </c>
      <c r="T25" s="3">
        <v>84.331235783739402</v>
      </c>
      <c r="U25" s="3">
        <v>72.372340766591094</v>
      </c>
      <c r="V25" s="150" t="s">
        <v>24</v>
      </c>
      <c r="W25" s="4">
        <f t="shared" si="3"/>
        <v>-1.3924050632911356</v>
      </c>
      <c r="X25" s="4">
        <f t="shared" si="4"/>
        <v>-4.8503145475282006</v>
      </c>
      <c r="Y25" s="4">
        <f t="shared" si="5"/>
        <v>-1.881536334982703</v>
      </c>
      <c r="Z25" s="4">
        <f t="shared" si="6"/>
        <v>-4.17179737139125</v>
      </c>
      <c r="AA25" s="4">
        <f t="shared" si="7"/>
        <v>-4.5987782232819407</v>
      </c>
      <c r="AB25" s="4">
        <f t="shared" si="8"/>
        <v>-1.2529831065706043</v>
      </c>
      <c r="AC25" s="150" t="s">
        <v>24</v>
      </c>
      <c r="AD25" s="4">
        <f t="shared" si="0"/>
        <v>84.375</v>
      </c>
      <c r="AE25" s="4">
        <f t="shared" si="1"/>
        <v>87.762762762762776</v>
      </c>
      <c r="AF25" s="4">
        <f t="shared" si="9"/>
        <v>0.47048759623609104</v>
      </c>
      <c r="AG25" s="4">
        <f t="shared" si="10"/>
        <v>0</v>
      </c>
    </row>
    <row r="26" spans="1:33" x14ac:dyDescent="0.25">
      <c r="A26" s="1">
        <v>37865</v>
      </c>
      <c r="B26" s="3">
        <v>81.599999999999994</v>
      </c>
      <c r="C26" s="3">
        <v>70.2</v>
      </c>
      <c r="D26" s="3">
        <v>82.2</v>
      </c>
      <c r="E26" s="3">
        <v>91.3</v>
      </c>
      <c r="F26">
        <v>82</v>
      </c>
      <c r="G26">
        <v>73.3</v>
      </c>
      <c r="H26">
        <v>93.8</v>
      </c>
      <c r="I26">
        <v>3.3</v>
      </c>
      <c r="J26">
        <v>-0.3</v>
      </c>
      <c r="K26">
        <v>3.3</v>
      </c>
      <c r="L26">
        <v>0.4</v>
      </c>
      <c r="M26">
        <v>3.1</v>
      </c>
      <c r="N26">
        <v>0.5</v>
      </c>
      <c r="O26">
        <v>0.3</v>
      </c>
      <c r="P26" s="3">
        <f>Tabela_3_!J26</f>
        <v>77.400000000000006</v>
      </c>
      <c r="Q26" s="3">
        <v>49.160353995036601</v>
      </c>
      <c r="R26" s="3">
        <v>106.497448484887</v>
      </c>
      <c r="S26" s="3">
        <v>55.158999538726199</v>
      </c>
      <c r="T26" s="3">
        <v>101.051791128518</v>
      </c>
      <c r="U26" s="3">
        <v>72.803724694263394</v>
      </c>
      <c r="V26" s="150" t="s">
        <v>24</v>
      </c>
      <c r="W26" s="4">
        <f t="shared" si="3"/>
        <v>-0.64184852374840062</v>
      </c>
      <c r="X26" s="4">
        <f t="shared" si="4"/>
        <v>2.6534892451484549</v>
      </c>
      <c r="Y26" s="4">
        <f t="shared" si="5"/>
        <v>6.083490380331158</v>
      </c>
      <c r="Z26" s="4">
        <f t="shared" si="6"/>
        <v>3.6297387299692563</v>
      </c>
      <c r="AA26" s="4">
        <f t="shared" si="7"/>
        <v>19.827238613764784</v>
      </c>
      <c r="AB26" s="4">
        <f t="shared" si="8"/>
        <v>0.59606186991183474</v>
      </c>
      <c r="AC26" s="150" t="s">
        <v>24</v>
      </c>
      <c r="AD26" s="4">
        <f t="shared" si="0"/>
        <v>85.668103448275872</v>
      </c>
      <c r="AE26" s="4">
        <f t="shared" si="1"/>
        <v>87.950450450450461</v>
      </c>
      <c r="AF26" s="4">
        <f t="shared" si="9"/>
        <v>1.5325670498084421</v>
      </c>
      <c r="AG26" s="4">
        <f t="shared" si="10"/>
        <v>0.21385799828912422</v>
      </c>
    </row>
    <row r="27" spans="1:33" x14ac:dyDescent="0.25">
      <c r="A27" s="1">
        <v>37895</v>
      </c>
      <c r="B27" s="3">
        <v>81.5</v>
      </c>
      <c r="C27" s="3">
        <v>70.2</v>
      </c>
      <c r="D27" s="3">
        <v>82.2</v>
      </c>
      <c r="E27" s="3">
        <v>92.1</v>
      </c>
      <c r="F27">
        <v>81.3</v>
      </c>
      <c r="G27">
        <v>74.8</v>
      </c>
      <c r="H27">
        <v>92.2</v>
      </c>
      <c r="I27">
        <v>-0.1</v>
      </c>
      <c r="J27">
        <v>0</v>
      </c>
      <c r="K27">
        <v>0</v>
      </c>
      <c r="L27">
        <v>0.9</v>
      </c>
      <c r="M27">
        <v>-0.9</v>
      </c>
      <c r="N27">
        <v>2</v>
      </c>
      <c r="O27">
        <v>-1.7</v>
      </c>
      <c r="P27" s="3">
        <f>Tabela_3_!J27</f>
        <v>73.5</v>
      </c>
      <c r="Q27" s="3">
        <v>50.402909712977298</v>
      </c>
      <c r="R27" s="3">
        <v>92.622246077684395</v>
      </c>
      <c r="S27" s="3">
        <v>56.630158247115098</v>
      </c>
      <c r="T27" s="3">
        <v>91.828180173479197</v>
      </c>
      <c r="U27" s="3">
        <v>73.096211490630395</v>
      </c>
      <c r="V27" s="150" t="s">
        <v>24</v>
      </c>
      <c r="W27" s="4">
        <f t="shared" si="3"/>
        <v>-5.0387596899224896</v>
      </c>
      <c r="X27" s="4">
        <f t="shared" si="4"/>
        <v>2.5275564900654413</v>
      </c>
      <c r="Y27" s="4">
        <f t="shared" si="5"/>
        <v>-13.028671207246468</v>
      </c>
      <c r="Z27" s="4">
        <f t="shared" si="6"/>
        <v>2.6671236256850861</v>
      </c>
      <c r="AA27" s="4">
        <f t="shared" si="7"/>
        <v>-9.1276075881803855</v>
      </c>
      <c r="AB27" s="4">
        <f t="shared" si="8"/>
        <v>0.40174702269051288</v>
      </c>
      <c r="AC27" s="150" t="s">
        <v>24</v>
      </c>
      <c r="AD27" s="4">
        <f t="shared" si="0"/>
        <v>86.96120689655173</v>
      </c>
      <c r="AE27" s="4">
        <f t="shared" si="1"/>
        <v>85.885885885885884</v>
      </c>
      <c r="AF27" s="4">
        <f t="shared" si="9"/>
        <v>1.5094339622641506</v>
      </c>
      <c r="AG27" s="4">
        <f t="shared" si="10"/>
        <v>-2.3474178403755985</v>
      </c>
    </row>
    <row r="28" spans="1:33" x14ac:dyDescent="0.25">
      <c r="A28" s="1">
        <v>37926</v>
      </c>
      <c r="B28" s="3">
        <v>83.2</v>
      </c>
      <c r="C28" s="3">
        <v>71.2</v>
      </c>
      <c r="D28" s="3">
        <v>84.1</v>
      </c>
      <c r="E28" s="3">
        <v>89.3</v>
      </c>
      <c r="F28">
        <v>80.400000000000006</v>
      </c>
      <c r="G28">
        <v>74.900000000000006</v>
      </c>
      <c r="H28">
        <v>95.6</v>
      </c>
      <c r="I28">
        <v>2.1</v>
      </c>
      <c r="J28">
        <v>1.4</v>
      </c>
      <c r="K28">
        <v>2.2999999999999998</v>
      </c>
      <c r="L28">
        <v>-3</v>
      </c>
      <c r="M28">
        <v>-1.1000000000000001</v>
      </c>
      <c r="N28">
        <v>0.1</v>
      </c>
      <c r="O28">
        <v>3.7</v>
      </c>
      <c r="P28" s="3">
        <f>Tabela_3_!J28</f>
        <v>74.900000000000006</v>
      </c>
      <c r="Q28" s="3">
        <v>51.773416464692097</v>
      </c>
      <c r="R28" s="3">
        <v>88.745909076678998</v>
      </c>
      <c r="S28" s="3">
        <v>53.893182601458498</v>
      </c>
      <c r="T28" s="3">
        <v>63.489044841610003</v>
      </c>
      <c r="U28" s="3">
        <v>74.603677072745796</v>
      </c>
      <c r="V28" s="150" t="s">
        <v>24</v>
      </c>
      <c r="W28" s="4">
        <f t="shared" si="3"/>
        <v>1.9047619047619202</v>
      </c>
      <c r="X28" s="4">
        <f t="shared" si="4"/>
        <v>2.7191024476944659</v>
      </c>
      <c r="Y28" s="4">
        <f t="shared" si="5"/>
        <v>-4.1851036496720511</v>
      </c>
      <c r="Z28" s="4">
        <f t="shared" si="6"/>
        <v>-4.8330708060418175</v>
      </c>
      <c r="AA28" s="4">
        <f t="shared" si="7"/>
        <v>-30.861044265857927</v>
      </c>
      <c r="AB28" s="4">
        <f t="shared" si="8"/>
        <v>2.0623033005050306</v>
      </c>
      <c r="AC28" s="150" t="s">
        <v>24</v>
      </c>
      <c r="AD28" s="4">
        <f t="shared" si="0"/>
        <v>88.469827586206904</v>
      </c>
      <c r="AE28" s="4">
        <f t="shared" si="1"/>
        <v>84.75975975975976</v>
      </c>
      <c r="AF28" s="4">
        <f t="shared" si="9"/>
        <v>1.73482032218093</v>
      </c>
      <c r="AG28" s="4">
        <f t="shared" si="10"/>
        <v>-1.3111888111888126</v>
      </c>
    </row>
    <row r="29" spans="1:33" x14ac:dyDescent="0.25">
      <c r="A29" s="1">
        <v>37956</v>
      </c>
      <c r="B29" s="3">
        <v>80.7</v>
      </c>
      <c r="C29" s="3">
        <v>70.599999999999994</v>
      </c>
      <c r="D29" s="3">
        <v>81.2</v>
      </c>
      <c r="E29" s="3">
        <v>86</v>
      </c>
      <c r="F29">
        <v>80.3</v>
      </c>
      <c r="G29">
        <v>73.5</v>
      </c>
      <c r="H29">
        <v>94.4</v>
      </c>
      <c r="I29">
        <v>-3</v>
      </c>
      <c r="J29">
        <v>-0.8</v>
      </c>
      <c r="K29">
        <v>-3.4</v>
      </c>
      <c r="L29">
        <v>-3.7</v>
      </c>
      <c r="M29">
        <v>-0.1</v>
      </c>
      <c r="N29">
        <v>-1.9</v>
      </c>
      <c r="O29">
        <v>-1.3</v>
      </c>
      <c r="P29" s="3">
        <f>Tabela_3_!J29</f>
        <v>75.2</v>
      </c>
      <c r="Q29" s="3">
        <v>49.154675802753303</v>
      </c>
      <c r="R29" s="3">
        <v>99.613313286237499</v>
      </c>
      <c r="S29" s="3">
        <v>59.233595498239097</v>
      </c>
      <c r="T29" s="3">
        <v>81.899735629655396</v>
      </c>
      <c r="U29" s="3">
        <v>72.073077105424801</v>
      </c>
      <c r="V29" s="150" t="s">
        <v>24</v>
      </c>
      <c r="W29" s="4">
        <f t="shared" si="3"/>
        <v>0.40053404539386328</v>
      </c>
      <c r="X29" s="4">
        <f t="shared" si="4"/>
        <v>-5.0580796879122207</v>
      </c>
      <c r="Y29" s="4">
        <f t="shared" si="5"/>
        <v>12.245526946113937</v>
      </c>
      <c r="Z29" s="4">
        <f t="shared" si="6"/>
        <v>9.9092550096235641</v>
      </c>
      <c r="AA29" s="4">
        <f t="shared" si="7"/>
        <v>28.998216674980171</v>
      </c>
      <c r="AB29" s="4">
        <f t="shared" si="8"/>
        <v>-3.3920579609680868</v>
      </c>
      <c r="AC29" s="150" t="s">
        <v>24</v>
      </c>
      <c r="AD29" s="4">
        <f t="shared" si="0"/>
        <v>88.146551724137936</v>
      </c>
      <c r="AE29" s="4">
        <f t="shared" si="1"/>
        <v>83.933933933933943</v>
      </c>
      <c r="AF29" s="4">
        <f t="shared" si="9"/>
        <v>-0.36540803897685548</v>
      </c>
      <c r="AG29" s="4">
        <f t="shared" si="10"/>
        <v>-0.97431355181575308</v>
      </c>
    </row>
    <row r="30" spans="1:33" x14ac:dyDescent="0.25">
      <c r="A30" s="1">
        <v>37987</v>
      </c>
      <c r="B30" s="3">
        <v>82.5</v>
      </c>
      <c r="C30" s="3">
        <v>70</v>
      </c>
      <c r="D30" s="3">
        <v>83.3</v>
      </c>
      <c r="E30" s="3">
        <v>89.1</v>
      </c>
      <c r="F30">
        <v>82.7</v>
      </c>
      <c r="G30">
        <v>75</v>
      </c>
      <c r="H30">
        <v>93.9</v>
      </c>
      <c r="I30">
        <v>2.2000000000000002</v>
      </c>
      <c r="J30">
        <v>-0.8</v>
      </c>
      <c r="K30">
        <v>2.6</v>
      </c>
      <c r="L30">
        <v>3.6</v>
      </c>
      <c r="M30">
        <v>3</v>
      </c>
      <c r="N30">
        <v>2</v>
      </c>
      <c r="O30">
        <v>-0.5</v>
      </c>
      <c r="P30" s="3">
        <f>Tabela_3_!J30</f>
        <v>76.8</v>
      </c>
      <c r="Q30" s="3">
        <v>49.613432520268702</v>
      </c>
      <c r="R30" s="3">
        <v>100.778578378367</v>
      </c>
      <c r="S30" s="3">
        <v>54.573282488569802</v>
      </c>
      <c r="T30" s="3">
        <v>85.7829597221032</v>
      </c>
      <c r="U30" s="3">
        <v>75.739106467591796</v>
      </c>
      <c r="V30" s="150" t="s">
        <v>24</v>
      </c>
      <c r="W30" s="4">
        <f t="shared" si="3"/>
        <v>2.1276595744680771</v>
      </c>
      <c r="X30" s="4">
        <f t="shared" si="4"/>
        <v>0.93329212332979861</v>
      </c>
      <c r="Y30" s="4">
        <f t="shared" si="5"/>
        <v>1.169788508872438</v>
      </c>
      <c r="Z30" s="4">
        <f t="shared" si="6"/>
        <v>-7.8676855093286369</v>
      </c>
      <c r="AA30" s="4">
        <f t="shared" si="7"/>
        <v>4.7414366634923599</v>
      </c>
      <c r="AB30" s="4">
        <f t="shared" si="8"/>
        <v>5.0865448089645326</v>
      </c>
      <c r="AC30" s="150" t="s">
        <v>24</v>
      </c>
      <c r="AD30" s="4">
        <f t="shared" si="0"/>
        <v>88.505747126436802</v>
      </c>
      <c r="AE30" s="4">
        <f t="shared" si="1"/>
        <v>85.172672672672675</v>
      </c>
      <c r="AF30" s="4">
        <f t="shared" si="9"/>
        <v>0.40749796251020598</v>
      </c>
      <c r="AG30" s="4">
        <f t="shared" si="10"/>
        <v>1.4758497316636809</v>
      </c>
    </row>
    <row r="31" spans="1:33" x14ac:dyDescent="0.25">
      <c r="A31" s="1">
        <v>38018</v>
      </c>
      <c r="B31" s="3">
        <v>83.3</v>
      </c>
      <c r="C31" s="3">
        <v>72.099999999999994</v>
      </c>
      <c r="D31" s="3">
        <v>84.1</v>
      </c>
      <c r="E31" s="3">
        <v>90.1</v>
      </c>
      <c r="F31">
        <v>83</v>
      </c>
      <c r="G31">
        <v>73.900000000000006</v>
      </c>
      <c r="H31">
        <v>96.3</v>
      </c>
      <c r="I31">
        <v>1</v>
      </c>
      <c r="J31">
        <v>3</v>
      </c>
      <c r="K31">
        <v>1</v>
      </c>
      <c r="L31">
        <v>1.1000000000000001</v>
      </c>
      <c r="M31">
        <v>0.4</v>
      </c>
      <c r="N31">
        <v>-1.5</v>
      </c>
      <c r="O31">
        <v>2.6</v>
      </c>
      <c r="P31" s="3">
        <f>Tabela_3_!J31</f>
        <v>81</v>
      </c>
      <c r="Q31" s="3">
        <v>52.224315729201798</v>
      </c>
      <c r="R31" s="3">
        <v>104.118887346763</v>
      </c>
      <c r="S31" s="3">
        <v>49.641506890232399</v>
      </c>
      <c r="T31" s="3">
        <v>89.974598649159603</v>
      </c>
      <c r="U31" s="3">
        <v>75.174826236344103</v>
      </c>
      <c r="V31" s="150" t="s">
        <v>24</v>
      </c>
      <c r="W31" s="4">
        <f t="shared" si="3"/>
        <v>5.46875</v>
      </c>
      <c r="X31" s="4">
        <f t="shared" si="4"/>
        <v>5.262452276138041</v>
      </c>
      <c r="Y31" s="4">
        <f t="shared" si="5"/>
        <v>3.3145029649604973</v>
      </c>
      <c r="Z31" s="4">
        <f t="shared" si="6"/>
        <v>-9.0369781208787465</v>
      </c>
      <c r="AA31" s="4">
        <f t="shared" si="7"/>
        <v>4.8863305027424531</v>
      </c>
      <c r="AB31" s="4">
        <f t="shared" si="8"/>
        <v>-0.7450315399339269</v>
      </c>
      <c r="AC31" s="150" t="s">
        <v>24</v>
      </c>
      <c r="AD31" s="4">
        <f t="shared" si="0"/>
        <v>88.541666666666671</v>
      </c>
      <c r="AE31" s="4">
        <f t="shared" si="1"/>
        <v>87.462462462462469</v>
      </c>
      <c r="AF31" s="4">
        <f t="shared" si="9"/>
        <v>4.0584415584388189E-2</v>
      </c>
      <c r="AG31" s="4">
        <f t="shared" si="10"/>
        <v>2.6884089907448283</v>
      </c>
    </row>
    <row r="32" spans="1:33" x14ac:dyDescent="0.25">
      <c r="A32" s="1">
        <v>38047</v>
      </c>
      <c r="B32" s="3">
        <v>84.3</v>
      </c>
      <c r="C32" s="3">
        <v>70.400000000000006</v>
      </c>
      <c r="D32" s="3">
        <v>85.2</v>
      </c>
      <c r="E32" s="3">
        <v>93</v>
      </c>
      <c r="F32">
        <v>84.3</v>
      </c>
      <c r="G32">
        <v>76</v>
      </c>
      <c r="H32">
        <v>95.4</v>
      </c>
      <c r="I32">
        <v>1.2</v>
      </c>
      <c r="J32">
        <v>-2.4</v>
      </c>
      <c r="K32">
        <v>1.3</v>
      </c>
      <c r="L32">
        <v>3.2</v>
      </c>
      <c r="M32">
        <v>1.6</v>
      </c>
      <c r="N32">
        <v>2.8</v>
      </c>
      <c r="O32">
        <v>-0.9</v>
      </c>
      <c r="P32" s="3">
        <f>Tabela_3_!J32</f>
        <v>77.599999999999994</v>
      </c>
      <c r="Q32" s="3">
        <v>49.233783474955999</v>
      </c>
      <c r="R32" s="3">
        <v>103.838700825584</v>
      </c>
      <c r="S32" s="3">
        <v>64.438660400801496</v>
      </c>
      <c r="T32" s="3">
        <v>84.390781256884907</v>
      </c>
      <c r="U32" s="3">
        <v>80.887028398900199</v>
      </c>
      <c r="V32" s="150" t="s">
        <v>24</v>
      </c>
      <c r="W32" s="4">
        <f t="shared" si="3"/>
        <v>-4.1975308641975406</v>
      </c>
      <c r="X32" s="4">
        <f t="shared" si="4"/>
        <v>-5.7263215659015483</v>
      </c>
      <c r="Y32" s="4">
        <f t="shared" si="5"/>
        <v>-0.26910249265904573</v>
      </c>
      <c r="Z32" s="4">
        <f t="shared" si="6"/>
        <v>29.808026463194714</v>
      </c>
      <c r="AA32" s="4">
        <f t="shared" si="7"/>
        <v>-6.2059931092861342</v>
      </c>
      <c r="AB32" s="4">
        <f t="shared" si="8"/>
        <v>7.5985571880104574</v>
      </c>
      <c r="AC32" s="150" t="s">
        <v>24</v>
      </c>
      <c r="AD32" s="4">
        <f t="shared" si="0"/>
        <v>89.834770114942543</v>
      </c>
      <c r="AE32" s="4">
        <f t="shared" si="1"/>
        <v>88.363363363363362</v>
      </c>
      <c r="AF32" s="4">
        <f t="shared" si="9"/>
        <v>1.4604462474645086</v>
      </c>
      <c r="AG32" s="4">
        <f t="shared" si="10"/>
        <v>1.0300429184549209</v>
      </c>
    </row>
    <row r="33" spans="1:33" x14ac:dyDescent="0.25">
      <c r="A33" s="1">
        <v>38078</v>
      </c>
      <c r="B33" s="3">
        <v>85</v>
      </c>
      <c r="C33" s="3">
        <v>71.099999999999994</v>
      </c>
      <c r="D33" s="3">
        <v>85.9</v>
      </c>
      <c r="E33" s="3">
        <v>91.2</v>
      </c>
      <c r="F33">
        <v>83.8</v>
      </c>
      <c r="G33">
        <v>76.5</v>
      </c>
      <c r="H33">
        <v>97.1</v>
      </c>
      <c r="I33">
        <v>0.8</v>
      </c>
      <c r="J33">
        <v>1</v>
      </c>
      <c r="K33">
        <v>0.8</v>
      </c>
      <c r="L33">
        <v>-1.9</v>
      </c>
      <c r="M33">
        <v>-0.6</v>
      </c>
      <c r="N33">
        <v>0.7</v>
      </c>
      <c r="O33">
        <v>1.8</v>
      </c>
      <c r="P33" s="3">
        <f>Tabela_3_!J33</f>
        <v>80.400000000000006</v>
      </c>
      <c r="Q33" s="3">
        <v>52.770639397712699</v>
      </c>
      <c r="R33" s="3">
        <v>103.569517263763</v>
      </c>
      <c r="S33" s="3">
        <v>64.892155691630805</v>
      </c>
      <c r="T33" s="3">
        <v>88.450827093032302</v>
      </c>
      <c r="U33" s="3">
        <v>74.9243653907929</v>
      </c>
      <c r="V33" s="150" t="s">
        <v>24</v>
      </c>
      <c r="W33" s="4">
        <f t="shared" si="3"/>
        <v>3.6082474226804218</v>
      </c>
      <c r="X33" s="4">
        <f t="shared" si="4"/>
        <v>7.1837987518383883</v>
      </c>
      <c r="Y33" s="4">
        <f t="shared" si="5"/>
        <v>-0.25923240533713976</v>
      </c>
      <c r="Z33" s="4">
        <f t="shared" si="6"/>
        <v>0.7037627536150115</v>
      </c>
      <c r="AA33" s="4">
        <f t="shared" si="7"/>
        <v>4.8110063394112279</v>
      </c>
      <c r="AB33" s="4">
        <f t="shared" si="8"/>
        <v>-7.3715935992876407</v>
      </c>
      <c r="AC33" s="150" t="s">
        <v>24</v>
      </c>
      <c r="AD33" s="4">
        <f t="shared" si="0"/>
        <v>90.732758620689651</v>
      </c>
      <c r="AE33" s="4">
        <f t="shared" si="1"/>
        <v>89.714714714714731</v>
      </c>
      <c r="AF33" s="4">
        <f t="shared" si="9"/>
        <v>0.99960015993600937</v>
      </c>
      <c r="AG33" s="4">
        <f t="shared" si="10"/>
        <v>1.5293118096856517</v>
      </c>
    </row>
    <row r="34" spans="1:33" x14ac:dyDescent="0.25">
      <c r="A34" s="1">
        <v>38108</v>
      </c>
      <c r="B34" s="3">
        <v>85.7</v>
      </c>
      <c r="C34" s="3">
        <v>69.5</v>
      </c>
      <c r="D34" s="3">
        <v>86.9</v>
      </c>
      <c r="E34" s="3">
        <v>91.6</v>
      </c>
      <c r="F34">
        <v>85.4</v>
      </c>
      <c r="G34">
        <v>77.599999999999994</v>
      </c>
      <c r="H34">
        <v>99.1</v>
      </c>
      <c r="I34">
        <v>0.8</v>
      </c>
      <c r="J34">
        <v>-2.2999999999999998</v>
      </c>
      <c r="K34">
        <v>1.2</v>
      </c>
      <c r="L34">
        <v>0.4</v>
      </c>
      <c r="M34">
        <v>1.9</v>
      </c>
      <c r="N34">
        <v>1.4</v>
      </c>
      <c r="O34">
        <v>2.1</v>
      </c>
      <c r="P34" s="3">
        <f>Tabela_3_!J34</f>
        <v>80.3</v>
      </c>
      <c r="Q34" s="3">
        <v>51.558316573206397</v>
      </c>
      <c r="R34" s="3">
        <v>103.636909874327</v>
      </c>
      <c r="S34" s="3">
        <v>66.922720906166902</v>
      </c>
      <c r="T34" s="3">
        <v>86.398804259984701</v>
      </c>
      <c r="U34" s="3">
        <v>72.1438695442138</v>
      </c>
      <c r="V34" s="150" t="s">
        <v>24</v>
      </c>
      <c r="W34" s="4">
        <f t="shared" si="3"/>
        <v>-0.12437810945274963</v>
      </c>
      <c r="X34" s="4">
        <f t="shared" si="4"/>
        <v>-2.2973434438978035</v>
      </c>
      <c r="Y34" s="4">
        <f t="shared" si="5"/>
        <v>6.5069928241889841E-2</v>
      </c>
      <c r="Z34" s="4">
        <f t="shared" si="6"/>
        <v>3.1291381722397871</v>
      </c>
      <c r="AA34" s="4">
        <f t="shared" si="7"/>
        <v>-2.319958897489216</v>
      </c>
      <c r="AB34" s="4">
        <f t="shared" si="8"/>
        <v>-3.7110702667636941</v>
      </c>
      <c r="AC34" s="150" t="s">
        <v>24</v>
      </c>
      <c r="AD34" s="4">
        <f t="shared" si="0"/>
        <v>91.59482758620689</v>
      </c>
      <c r="AE34" s="4">
        <f t="shared" si="1"/>
        <v>89.451951951951955</v>
      </c>
      <c r="AF34" s="4">
        <f t="shared" si="9"/>
        <v>0.95011876484560887</v>
      </c>
      <c r="AG34" s="4">
        <f t="shared" si="10"/>
        <v>-0.29288702928871313</v>
      </c>
    </row>
    <row r="35" spans="1:33" x14ac:dyDescent="0.25">
      <c r="A35" s="1">
        <v>38139</v>
      </c>
      <c r="B35" s="3">
        <v>86.3</v>
      </c>
      <c r="C35" s="3">
        <v>71.900000000000006</v>
      </c>
      <c r="D35" s="3">
        <v>87.2</v>
      </c>
      <c r="E35" s="3">
        <v>91.9</v>
      </c>
      <c r="F35">
        <v>85.5</v>
      </c>
      <c r="G35">
        <v>78.400000000000006</v>
      </c>
      <c r="H35">
        <v>98.6</v>
      </c>
      <c r="I35">
        <v>0.7</v>
      </c>
      <c r="J35">
        <v>3.5</v>
      </c>
      <c r="K35">
        <v>0.3</v>
      </c>
      <c r="L35">
        <v>0.3</v>
      </c>
      <c r="M35">
        <v>0.1</v>
      </c>
      <c r="N35">
        <v>1</v>
      </c>
      <c r="O35">
        <v>-0.5</v>
      </c>
      <c r="P35" s="3">
        <f>Tabela_3_!J35</f>
        <v>81.400000000000006</v>
      </c>
      <c r="Q35" s="3">
        <v>50.121137408756503</v>
      </c>
      <c r="R35" s="3">
        <v>107.440101056112</v>
      </c>
      <c r="S35" s="3">
        <v>66.218924416732307</v>
      </c>
      <c r="T35" s="3">
        <v>88.571078504248305</v>
      </c>
      <c r="U35" s="3">
        <v>75.695346229328294</v>
      </c>
      <c r="V35" s="150" t="s">
        <v>24</v>
      </c>
      <c r="W35" s="4">
        <f t="shared" si="3"/>
        <v>1.3698630136986356</v>
      </c>
      <c r="X35" s="4">
        <f t="shared" si="4"/>
        <v>-2.7874827185431439</v>
      </c>
      <c r="Y35" s="4">
        <f t="shared" si="5"/>
        <v>3.6697265350702279</v>
      </c>
      <c r="Z35" s="4">
        <f t="shared" si="6"/>
        <v>-1.0516555213309298</v>
      </c>
      <c r="AA35" s="4">
        <f t="shared" si="7"/>
        <v>2.514241097280645</v>
      </c>
      <c r="AB35" s="4">
        <f t="shared" si="8"/>
        <v>4.9227698868272496</v>
      </c>
      <c r="AC35" s="150" t="s">
        <v>24</v>
      </c>
      <c r="AD35" s="4">
        <f t="shared" si="0"/>
        <v>92.313218390804607</v>
      </c>
      <c r="AE35" s="4">
        <f t="shared" si="1"/>
        <v>90.878378378378386</v>
      </c>
      <c r="AF35" s="4">
        <f t="shared" si="9"/>
        <v>0.7843137254902155</v>
      </c>
      <c r="AG35" s="4">
        <f t="shared" si="10"/>
        <v>1.5946286193873282</v>
      </c>
    </row>
    <row r="36" spans="1:33" x14ac:dyDescent="0.25">
      <c r="A36" s="1">
        <v>38169</v>
      </c>
      <c r="B36" s="3">
        <v>86.8</v>
      </c>
      <c r="C36" s="3">
        <v>73.3</v>
      </c>
      <c r="D36" s="3">
        <v>87.6</v>
      </c>
      <c r="E36" s="3">
        <v>92.1</v>
      </c>
      <c r="F36">
        <v>84.8</v>
      </c>
      <c r="G36">
        <v>79.5</v>
      </c>
      <c r="H36">
        <v>97.5</v>
      </c>
      <c r="I36">
        <v>0.6</v>
      </c>
      <c r="J36">
        <v>1.9</v>
      </c>
      <c r="K36">
        <v>0.5</v>
      </c>
      <c r="L36">
        <v>0.2</v>
      </c>
      <c r="M36">
        <v>-0.8</v>
      </c>
      <c r="N36">
        <v>1.4</v>
      </c>
      <c r="O36">
        <v>-1.1000000000000001</v>
      </c>
      <c r="P36" s="3">
        <f>Tabela_3_!J36</f>
        <v>78.900000000000006</v>
      </c>
      <c r="Q36" s="3">
        <v>49.515519498112297</v>
      </c>
      <c r="R36" s="3">
        <v>104.99168488285</v>
      </c>
      <c r="S36" s="3">
        <v>67.052975225051597</v>
      </c>
      <c r="T36" s="3">
        <v>84.915258082762307</v>
      </c>
      <c r="U36" s="3">
        <v>73.967854274411707</v>
      </c>
      <c r="V36" s="150" t="s">
        <v>24</v>
      </c>
      <c r="W36" s="4">
        <f t="shared" si="3"/>
        <v>-3.0712530712530661</v>
      </c>
      <c r="X36" s="4">
        <f t="shared" si="4"/>
        <v>-1.208308394331048</v>
      </c>
      <c r="Y36" s="4">
        <f t="shared" si="5"/>
        <v>-2.2788662233138468</v>
      </c>
      <c r="Z36" s="4">
        <f t="shared" si="6"/>
        <v>1.2595354208268406</v>
      </c>
      <c r="AA36" s="4">
        <f t="shared" si="7"/>
        <v>-4.1275554991809793</v>
      </c>
      <c r="AB36" s="4">
        <f t="shared" si="8"/>
        <v>-2.2821640179608083</v>
      </c>
      <c r="AC36" s="150" t="s">
        <v>24</v>
      </c>
      <c r="AD36" s="4">
        <f t="shared" si="0"/>
        <v>92.959770114942529</v>
      </c>
      <c r="AE36" s="4">
        <f t="shared" si="1"/>
        <v>90.315315315315331</v>
      </c>
      <c r="AF36" s="4">
        <f t="shared" si="9"/>
        <v>0.70038910505836327</v>
      </c>
      <c r="AG36" s="4">
        <f t="shared" si="10"/>
        <v>-0.61957868649317183</v>
      </c>
    </row>
    <row r="37" spans="1:33" x14ac:dyDescent="0.25">
      <c r="A37" s="1">
        <v>38200</v>
      </c>
      <c r="B37" s="3">
        <v>87.8</v>
      </c>
      <c r="C37" s="3">
        <v>76.2</v>
      </c>
      <c r="D37" s="3">
        <v>88.6</v>
      </c>
      <c r="E37" s="3">
        <v>93.6</v>
      </c>
      <c r="F37">
        <v>86.1</v>
      </c>
      <c r="G37">
        <v>81.2</v>
      </c>
      <c r="H37">
        <v>98.7</v>
      </c>
      <c r="I37">
        <v>1.2</v>
      </c>
      <c r="J37">
        <v>4</v>
      </c>
      <c r="K37">
        <v>1.1000000000000001</v>
      </c>
      <c r="L37">
        <v>1.6</v>
      </c>
      <c r="M37">
        <v>1.5</v>
      </c>
      <c r="N37">
        <v>2.1</v>
      </c>
      <c r="O37">
        <v>1.2</v>
      </c>
      <c r="P37" s="3">
        <f>Tabela_3_!J37</f>
        <v>80.3</v>
      </c>
      <c r="Q37" s="3">
        <v>51.102419885640799</v>
      </c>
      <c r="R37" s="3">
        <v>103.100281420698</v>
      </c>
      <c r="S37" s="3">
        <v>62.629075867924101</v>
      </c>
      <c r="T37" s="3">
        <v>88.110793820733207</v>
      </c>
      <c r="U37" s="3">
        <v>70.096947785699598</v>
      </c>
      <c r="V37" s="150" t="s">
        <v>24</v>
      </c>
      <c r="W37" s="4">
        <f t="shared" si="3"/>
        <v>1.7743979721165815</v>
      </c>
      <c r="X37" s="4">
        <f t="shared" si="4"/>
        <v>3.2048545660295469</v>
      </c>
      <c r="Y37" s="4">
        <f t="shared" si="5"/>
        <v>-1.8014792926339229</v>
      </c>
      <c r="Z37" s="4">
        <f t="shared" si="6"/>
        <v>-6.5976182895381648</v>
      </c>
      <c r="AA37" s="4">
        <f t="shared" si="7"/>
        <v>3.7632055888664695</v>
      </c>
      <c r="AB37" s="4">
        <f t="shared" si="8"/>
        <v>-5.2332280376168772</v>
      </c>
      <c r="AC37" s="150" t="s">
        <v>24</v>
      </c>
      <c r="AD37" s="4">
        <f t="shared" si="0"/>
        <v>93.714080459770102</v>
      </c>
      <c r="AE37" s="4">
        <f t="shared" si="1"/>
        <v>90.315315315315331</v>
      </c>
      <c r="AF37" s="4">
        <f t="shared" si="9"/>
        <v>0.81143740340030579</v>
      </c>
      <c r="AG37" s="4">
        <f t="shared" si="10"/>
        <v>0</v>
      </c>
    </row>
    <row r="38" spans="1:33" x14ac:dyDescent="0.25">
      <c r="A38" s="1">
        <v>38231</v>
      </c>
      <c r="B38" s="3">
        <v>88.3</v>
      </c>
      <c r="C38" s="3">
        <v>74.8</v>
      </c>
      <c r="D38" s="3">
        <v>89.1</v>
      </c>
      <c r="E38" s="3">
        <v>95.6</v>
      </c>
      <c r="F38">
        <v>85.8</v>
      </c>
      <c r="G38">
        <v>79.7</v>
      </c>
      <c r="H38">
        <v>97.8</v>
      </c>
      <c r="I38">
        <v>0.6</v>
      </c>
      <c r="J38">
        <v>-1.8</v>
      </c>
      <c r="K38">
        <v>0.6</v>
      </c>
      <c r="L38">
        <v>2.1</v>
      </c>
      <c r="M38">
        <v>-0.3</v>
      </c>
      <c r="N38">
        <v>-1.8</v>
      </c>
      <c r="O38">
        <v>-0.9</v>
      </c>
      <c r="P38" s="3">
        <f>Tabela_3_!J38</f>
        <v>79.599999999999994</v>
      </c>
      <c r="Q38" s="3">
        <v>50.702073759733203</v>
      </c>
      <c r="R38" s="3">
        <v>104.111351390769</v>
      </c>
      <c r="S38" s="3">
        <v>67.289368291907806</v>
      </c>
      <c r="T38" s="3">
        <v>83.728843718965507</v>
      </c>
      <c r="U38" s="3">
        <v>72.577647880576606</v>
      </c>
      <c r="V38" s="150" t="s">
        <v>24</v>
      </c>
      <c r="W38" s="4">
        <f t="shared" si="3"/>
        <v>-0.87173100871731357</v>
      </c>
      <c r="X38" s="4">
        <f t="shared" si="4"/>
        <v>-0.78341911557908706</v>
      </c>
      <c r="Y38" s="4">
        <f t="shared" si="5"/>
        <v>0.9806665473058862</v>
      </c>
      <c r="Z38" s="4">
        <f t="shared" si="6"/>
        <v>7.4411004144650184</v>
      </c>
      <c r="AA38" s="4">
        <f t="shared" si="7"/>
        <v>-4.9732273558708906</v>
      </c>
      <c r="AB38" s="4">
        <f t="shared" si="8"/>
        <v>3.5389559363711687</v>
      </c>
      <c r="AC38" s="150" t="s">
        <v>24</v>
      </c>
      <c r="AD38" s="4">
        <f t="shared" si="0"/>
        <v>94.432471264367805</v>
      </c>
      <c r="AE38" s="4">
        <f t="shared" si="1"/>
        <v>89.63963963963964</v>
      </c>
      <c r="AF38" s="4">
        <f t="shared" si="9"/>
        <v>0.76657723265618483</v>
      </c>
      <c r="AG38" s="4">
        <f t="shared" si="10"/>
        <v>-0.74812967581049383</v>
      </c>
    </row>
    <row r="39" spans="1:33" x14ac:dyDescent="0.25">
      <c r="A39" s="1">
        <v>38261</v>
      </c>
      <c r="B39" s="3">
        <v>87.4</v>
      </c>
      <c r="C39" s="3">
        <v>75.3</v>
      </c>
      <c r="D39" s="3">
        <v>88.1</v>
      </c>
      <c r="E39" s="3">
        <v>94.4</v>
      </c>
      <c r="F39">
        <v>86.8</v>
      </c>
      <c r="G39">
        <v>77.900000000000006</v>
      </c>
      <c r="H39">
        <v>97.8</v>
      </c>
      <c r="I39">
        <v>-1</v>
      </c>
      <c r="J39">
        <v>0.7</v>
      </c>
      <c r="K39">
        <v>-1.1000000000000001</v>
      </c>
      <c r="L39">
        <v>-1.3</v>
      </c>
      <c r="M39">
        <v>1.2</v>
      </c>
      <c r="N39">
        <v>-2.2999999999999998</v>
      </c>
      <c r="O39">
        <v>0</v>
      </c>
      <c r="P39" s="3">
        <f>Tabela_3_!J39</f>
        <v>81.099999999999994</v>
      </c>
      <c r="Q39" s="3">
        <v>51.733312353595203</v>
      </c>
      <c r="R39" s="3">
        <v>103.942597436193</v>
      </c>
      <c r="S39" s="3">
        <v>63.384346583545302</v>
      </c>
      <c r="T39" s="3">
        <v>83.681403463218203</v>
      </c>
      <c r="U39" s="3">
        <v>71.298656715253699</v>
      </c>
      <c r="V39" s="150" t="s">
        <v>24</v>
      </c>
      <c r="W39" s="4">
        <f t="shared" si="3"/>
        <v>1.8844221105527748</v>
      </c>
      <c r="X39" s="4">
        <f t="shared" si="4"/>
        <v>2.0339179788756434</v>
      </c>
      <c r="Y39" s="4">
        <f t="shared" si="5"/>
        <v>-0.16208987043363488</v>
      </c>
      <c r="Z39" s="4">
        <f t="shared" si="6"/>
        <v>-5.8033264503571269</v>
      </c>
      <c r="AA39" s="4">
        <f t="shared" si="7"/>
        <v>-5.6659394349856118E-2</v>
      </c>
      <c r="AB39" s="4">
        <f t="shared" si="8"/>
        <v>-1.7622383787187945</v>
      </c>
      <c r="AC39" s="150" t="s">
        <v>24</v>
      </c>
      <c r="AD39" s="4">
        <f t="shared" si="0"/>
        <v>94.647988505747122</v>
      </c>
      <c r="AE39" s="4">
        <f t="shared" si="1"/>
        <v>90.465465465465471</v>
      </c>
      <c r="AF39" s="4">
        <f t="shared" si="9"/>
        <v>0.22822365918599985</v>
      </c>
      <c r="AG39" s="4">
        <f t="shared" si="10"/>
        <v>0.92127303182580889</v>
      </c>
    </row>
    <row r="40" spans="1:33" x14ac:dyDescent="0.25">
      <c r="A40" s="1">
        <v>38292</v>
      </c>
      <c r="B40" s="3">
        <v>87.6</v>
      </c>
      <c r="C40" s="3">
        <v>74.8</v>
      </c>
      <c r="D40" s="3">
        <v>88.5</v>
      </c>
      <c r="E40" s="3">
        <v>95.6</v>
      </c>
      <c r="F40">
        <v>85.7</v>
      </c>
      <c r="G40">
        <v>78.3</v>
      </c>
      <c r="H40">
        <v>96.2</v>
      </c>
      <c r="I40">
        <v>0.2</v>
      </c>
      <c r="J40">
        <v>-0.7</v>
      </c>
      <c r="K40">
        <v>0.5</v>
      </c>
      <c r="L40">
        <v>1.3</v>
      </c>
      <c r="M40">
        <v>-1.3</v>
      </c>
      <c r="N40">
        <v>0.5</v>
      </c>
      <c r="O40">
        <v>-1.6</v>
      </c>
      <c r="P40" s="3">
        <f>Tabela_3_!J40</f>
        <v>79.599999999999994</v>
      </c>
      <c r="Q40" s="3">
        <v>50.008176904729602</v>
      </c>
      <c r="R40" s="3">
        <v>104.91720037557801</v>
      </c>
      <c r="S40" s="3">
        <v>67.989952771604095</v>
      </c>
      <c r="T40" s="3">
        <v>90.937704437136603</v>
      </c>
      <c r="U40" s="3">
        <v>70.364905719628396</v>
      </c>
      <c r="V40" s="150" t="s">
        <v>24</v>
      </c>
      <c r="W40" s="4">
        <f t="shared" si="3"/>
        <v>-1.8495684340320562</v>
      </c>
      <c r="X40" s="4">
        <f t="shared" si="4"/>
        <v>-3.3346703900851482</v>
      </c>
      <c r="Y40" s="4">
        <f t="shared" si="5"/>
        <v>0.9376357368626298</v>
      </c>
      <c r="Z40" s="4">
        <f t="shared" si="6"/>
        <v>7.2661570818407961</v>
      </c>
      <c r="AA40" s="4">
        <f t="shared" si="7"/>
        <v>8.6713423456238772</v>
      </c>
      <c r="AB40" s="4">
        <f t="shared" si="8"/>
        <v>-1.3096333628758727</v>
      </c>
      <c r="AC40" s="150" t="s">
        <v>24</v>
      </c>
      <c r="AD40" s="4">
        <f t="shared" si="0"/>
        <v>94.576149425287355</v>
      </c>
      <c r="AE40" s="4">
        <f t="shared" si="1"/>
        <v>90.202702702702695</v>
      </c>
      <c r="AF40" s="4">
        <f t="shared" si="9"/>
        <v>-7.5901328273242363E-2</v>
      </c>
      <c r="AG40" s="4">
        <f t="shared" si="10"/>
        <v>-0.29045643153527978</v>
      </c>
    </row>
    <row r="41" spans="1:33" x14ac:dyDescent="0.25">
      <c r="A41" s="1">
        <v>38322</v>
      </c>
      <c r="B41" s="3">
        <v>88.1</v>
      </c>
      <c r="C41" s="3">
        <v>75.599999999999994</v>
      </c>
      <c r="D41" s="3">
        <v>88.9</v>
      </c>
      <c r="E41" s="3">
        <v>95.7</v>
      </c>
      <c r="F41">
        <v>86.9</v>
      </c>
      <c r="G41">
        <v>78.099999999999994</v>
      </c>
      <c r="H41">
        <v>95.5</v>
      </c>
      <c r="I41">
        <v>0.6</v>
      </c>
      <c r="J41">
        <v>1.1000000000000001</v>
      </c>
      <c r="K41">
        <v>0.5</v>
      </c>
      <c r="L41">
        <v>0.1</v>
      </c>
      <c r="M41">
        <v>1.4</v>
      </c>
      <c r="N41">
        <v>-0.3</v>
      </c>
      <c r="O41">
        <v>-0.7</v>
      </c>
      <c r="P41" s="3">
        <f>Tabela_3_!J41</f>
        <v>84.7</v>
      </c>
      <c r="Q41" s="3">
        <v>52.305989661986501</v>
      </c>
      <c r="R41" s="3">
        <v>110.570708501529</v>
      </c>
      <c r="S41" s="3">
        <v>70.473304026346796</v>
      </c>
      <c r="T41" s="3">
        <v>96.733351131793597</v>
      </c>
      <c r="U41" s="3">
        <v>73.125102629397304</v>
      </c>
      <c r="V41" s="150" t="s">
        <v>24</v>
      </c>
      <c r="W41" s="4">
        <f t="shared" si="3"/>
        <v>6.4070351758794164</v>
      </c>
      <c r="X41" s="4">
        <f t="shared" si="4"/>
        <v>4.5948740775622721</v>
      </c>
      <c r="Y41" s="4">
        <f t="shared" si="5"/>
        <v>5.3885426848150786</v>
      </c>
      <c r="Z41" s="4">
        <f t="shared" si="6"/>
        <v>3.6525268124319998</v>
      </c>
      <c r="AA41" s="4">
        <f t="shared" si="7"/>
        <v>6.37320540531503</v>
      </c>
      <c r="AB41" s="4">
        <f t="shared" si="8"/>
        <v>3.9226897009810857</v>
      </c>
      <c r="AC41" s="150" t="s">
        <v>24</v>
      </c>
      <c r="AD41" s="4">
        <f t="shared" si="0"/>
        <v>94.504310344827587</v>
      </c>
      <c r="AE41" s="4">
        <f t="shared" si="1"/>
        <v>92.117117117117118</v>
      </c>
      <c r="AF41" s="4">
        <f t="shared" si="9"/>
        <v>-7.5958982149637588E-2</v>
      </c>
      <c r="AG41" s="4">
        <f t="shared" si="10"/>
        <v>2.1223470661672961</v>
      </c>
    </row>
    <row r="42" spans="1:33" x14ac:dyDescent="0.25">
      <c r="A42" s="1">
        <v>38353</v>
      </c>
      <c r="B42" s="3">
        <v>88.6</v>
      </c>
      <c r="C42" s="3">
        <v>75.099999999999994</v>
      </c>
      <c r="D42" s="3">
        <v>89.6</v>
      </c>
      <c r="E42" s="3">
        <v>95.8</v>
      </c>
      <c r="F42">
        <v>85.7</v>
      </c>
      <c r="G42">
        <v>79.599999999999994</v>
      </c>
      <c r="H42">
        <v>94.4</v>
      </c>
      <c r="I42">
        <v>0.6</v>
      </c>
      <c r="J42">
        <v>-0.7</v>
      </c>
      <c r="K42">
        <v>0.8</v>
      </c>
      <c r="L42">
        <v>0.1</v>
      </c>
      <c r="M42">
        <v>-1.4</v>
      </c>
      <c r="N42">
        <v>1.9</v>
      </c>
      <c r="O42">
        <v>-1.2</v>
      </c>
      <c r="P42" s="3">
        <f>Tabela_3_!J42</f>
        <v>83.5</v>
      </c>
      <c r="Q42" s="3">
        <v>53.679998764866603</v>
      </c>
      <c r="R42" s="3">
        <v>107.187223298693</v>
      </c>
      <c r="S42" s="3">
        <v>65.198912759028005</v>
      </c>
      <c r="T42" s="3">
        <v>93.5549677669906</v>
      </c>
      <c r="U42" s="3">
        <v>73.820080845804</v>
      </c>
      <c r="V42" s="150" t="s">
        <v>24</v>
      </c>
      <c r="W42" s="4">
        <f t="shared" si="3"/>
        <v>-1.4167650531286879</v>
      </c>
      <c r="X42" s="4">
        <f t="shared" si="4"/>
        <v>2.6268676145108305</v>
      </c>
      <c r="Y42" s="4">
        <f t="shared" si="5"/>
        <v>-3.0600194650911683</v>
      </c>
      <c r="Z42" s="4">
        <f t="shared" si="6"/>
        <v>-7.484240082382021</v>
      </c>
      <c r="AA42" s="4">
        <f t="shared" si="7"/>
        <v>-3.2857161750476704</v>
      </c>
      <c r="AB42" s="4">
        <f t="shared" si="8"/>
        <v>0.9503962270369648</v>
      </c>
      <c r="AC42" s="150" t="s">
        <v>24</v>
      </c>
      <c r="AD42" s="4">
        <f t="shared" si="0"/>
        <v>94.935344827586192</v>
      </c>
      <c r="AE42" s="4">
        <f t="shared" si="1"/>
        <v>93.01801801801804</v>
      </c>
      <c r="AF42" s="4">
        <f t="shared" si="9"/>
        <v>0.45610034207523853</v>
      </c>
      <c r="AG42" s="4">
        <f t="shared" si="10"/>
        <v>0.97799511002447659</v>
      </c>
    </row>
    <row r="43" spans="1:33" x14ac:dyDescent="0.25">
      <c r="A43" s="1">
        <v>38384</v>
      </c>
      <c r="B43" s="3">
        <v>87.3</v>
      </c>
      <c r="C43" s="3">
        <v>75</v>
      </c>
      <c r="D43" s="3">
        <v>88.1</v>
      </c>
      <c r="E43" s="3">
        <v>92.5</v>
      </c>
      <c r="F43">
        <v>85.1</v>
      </c>
      <c r="G43">
        <v>80.599999999999994</v>
      </c>
      <c r="H43">
        <v>98.1</v>
      </c>
      <c r="I43">
        <v>-1.5</v>
      </c>
      <c r="J43">
        <v>-0.1</v>
      </c>
      <c r="K43">
        <v>-1.7</v>
      </c>
      <c r="L43">
        <v>-3.4</v>
      </c>
      <c r="M43">
        <v>-0.7</v>
      </c>
      <c r="N43">
        <v>1.3</v>
      </c>
      <c r="O43">
        <v>3.9</v>
      </c>
      <c r="P43" s="3">
        <f>Tabela_3_!J43</f>
        <v>81.5</v>
      </c>
      <c r="Q43" s="3">
        <v>53.6102106876044</v>
      </c>
      <c r="R43" s="3">
        <v>103.123425808108</v>
      </c>
      <c r="S43" s="3">
        <v>62.038661671032798</v>
      </c>
      <c r="T43" s="3">
        <v>87.370878019974199</v>
      </c>
      <c r="U43" s="3">
        <v>74.703281608121998</v>
      </c>
      <c r="V43" s="150" t="s">
        <v>24</v>
      </c>
      <c r="W43" s="4">
        <f t="shared" si="3"/>
        <v>-2.39520958083832</v>
      </c>
      <c r="X43" s="4">
        <f t="shared" si="4"/>
        <v>-0.13000759848728061</v>
      </c>
      <c r="Y43" s="4">
        <f t="shared" si="5"/>
        <v>-3.7913077375468784</v>
      </c>
      <c r="Z43" s="4">
        <f t="shared" si="6"/>
        <v>-4.8470916987148893</v>
      </c>
      <c r="AA43" s="4">
        <f t="shared" si="7"/>
        <v>-6.6101137060071373</v>
      </c>
      <c r="AB43" s="4">
        <f t="shared" si="8"/>
        <v>1.1964234557841236</v>
      </c>
      <c r="AC43" s="150" t="s">
        <v>24</v>
      </c>
      <c r="AD43" s="4">
        <f t="shared" si="0"/>
        <v>94.827586206896555</v>
      </c>
      <c r="AE43" s="4">
        <f t="shared" si="1"/>
        <v>93.731231231231234</v>
      </c>
      <c r="AF43" s="4">
        <f t="shared" si="9"/>
        <v>-0.11350737797954924</v>
      </c>
      <c r="AG43" s="4">
        <f t="shared" si="10"/>
        <v>0.76674737691684314</v>
      </c>
    </row>
    <row r="44" spans="1:33" x14ac:dyDescent="0.25">
      <c r="A44" s="1">
        <v>38412</v>
      </c>
      <c r="B44" s="3">
        <v>88.2</v>
      </c>
      <c r="C44" s="3">
        <v>75.900000000000006</v>
      </c>
      <c r="D44" s="3">
        <v>88.9</v>
      </c>
      <c r="E44" s="3">
        <v>96</v>
      </c>
      <c r="F44">
        <v>87.3</v>
      </c>
      <c r="G44">
        <v>80.3</v>
      </c>
      <c r="H44">
        <v>96.4</v>
      </c>
      <c r="I44">
        <v>1</v>
      </c>
      <c r="J44">
        <v>1.2</v>
      </c>
      <c r="K44">
        <v>0.9</v>
      </c>
      <c r="L44">
        <v>3.8</v>
      </c>
      <c r="M44">
        <v>2.6</v>
      </c>
      <c r="N44">
        <v>-0.4</v>
      </c>
      <c r="O44">
        <v>-1.7</v>
      </c>
      <c r="P44" s="3">
        <f>Tabela_3_!J44</f>
        <v>84.7</v>
      </c>
      <c r="Q44" s="3">
        <v>54.250422671845598</v>
      </c>
      <c r="R44" s="3">
        <v>109.541115863485</v>
      </c>
      <c r="S44" s="3">
        <v>66.500150961999395</v>
      </c>
      <c r="T44" s="3">
        <v>97.795635392540206</v>
      </c>
      <c r="U44" s="3">
        <v>78.4673546566287</v>
      </c>
      <c r="V44" s="150" t="s">
        <v>24</v>
      </c>
      <c r="W44" s="4">
        <f t="shared" si="3"/>
        <v>3.926380368098159</v>
      </c>
      <c r="X44" s="4">
        <f t="shared" si="4"/>
        <v>1.1941978515470186</v>
      </c>
      <c r="Y44" s="4">
        <f t="shared" si="5"/>
        <v>6.223309597296578</v>
      </c>
      <c r="Z44" s="4">
        <f t="shared" si="6"/>
        <v>7.1914660484202031</v>
      </c>
      <c r="AA44" s="4">
        <f t="shared" si="7"/>
        <v>11.931615669677441</v>
      </c>
      <c r="AB44" s="4">
        <f t="shared" si="8"/>
        <v>5.0386983911259176</v>
      </c>
      <c r="AC44" s="150" t="s">
        <v>24</v>
      </c>
      <c r="AD44" s="4">
        <f t="shared" si="0"/>
        <v>94.863505747126425</v>
      </c>
      <c r="AE44" s="4">
        <f t="shared" si="1"/>
        <v>93.731231231231234</v>
      </c>
      <c r="AF44" s="4">
        <f t="shared" si="9"/>
        <v>3.7878787878775633E-2</v>
      </c>
      <c r="AG44" s="4">
        <f t="shared" si="10"/>
        <v>0</v>
      </c>
    </row>
    <row r="45" spans="1:33" x14ac:dyDescent="0.25">
      <c r="A45" s="1">
        <v>38443</v>
      </c>
      <c r="B45" s="3">
        <v>88.1</v>
      </c>
      <c r="C45" s="3">
        <v>80.400000000000006</v>
      </c>
      <c r="D45" s="3">
        <v>88.6</v>
      </c>
      <c r="E45" s="3">
        <v>95</v>
      </c>
      <c r="F45">
        <v>86.9</v>
      </c>
      <c r="G45">
        <v>81.3</v>
      </c>
      <c r="H45">
        <v>95.4</v>
      </c>
      <c r="I45">
        <v>-0.1</v>
      </c>
      <c r="J45">
        <v>5.9</v>
      </c>
      <c r="K45">
        <v>-0.3</v>
      </c>
      <c r="L45">
        <v>-1</v>
      </c>
      <c r="M45">
        <v>-0.5</v>
      </c>
      <c r="N45">
        <v>1.2</v>
      </c>
      <c r="O45">
        <v>-1</v>
      </c>
      <c r="P45" s="3">
        <f>Tabela_3_!J45</f>
        <v>83.4</v>
      </c>
      <c r="Q45" s="3">
        <v>52.181758181335702</v>
      </c>
      <c r="R45" s="3">
        <v>112.636525212275</v>
      </c>
      <c r="S45" s="3">
        <v>64.5094110489446</v>
      </c>
      <c r="T45" s="3">
        <v>92.986618195405399</v>
      </c>
      <c r="U45" s="3">
        <v>81.001284532439399</v>
      </c>
      <c r="V45" s="150" t="s">
        <v>24</v>
      </c>
      <c r="W45" s="4">
        <f t="shared" si="3"/>
        <v>-1.5348288075560768</v>
      </c>
      <c r="X45" s="4">
        <f t="shared" si="4"/>
        <v>-3.8131767249501514</v>
      </c>
      <c r="Y45" s="4">
        <f t="shared" si="5"/>
        <v>2.8257968018580604</v>
      </c>
      <c r="Z45" s="4">
        <f t="shared" si="6"/>
        <v>-2.9935870584600233</v>
      </c>
      <c r="AA45" s="4">
        <f t="shared" si="7"/>
        <v>-4.917414951937249</v>
      </c>
      <c r="AB45" s="4">
        <f t="shared" si="8"/>
        <v>3.2292790892455958</v>
      </c>
      <c r="AC45" s="150" t="s">
        <v>24</v>
      </c>
      <c r="AD45" s="4">
        <f t="shared" si="0"/>
        <v>94.683908045977034</v>
      </c>
      <c r="AE45" s="4">
        <f t="shared" si="1"/>
        <v>93.693693693693703</v>
      </c>
      <c r="AF45" s="4">
        <f t="shared" si="9"/>
        <v>-0.18932222642934482</v>
      </c>
      <c r="AG45" s="4">
        <f t="shared" si="10"/>
        <v>-4.0048057669195281E-2</v>
      </c>
    </row>
    <row r="46" spans="1:33" x14ac:dyDescent="0.25">
      <c r="A46" s="1">
        <v>38473</v>
      </c>
      <c r="B46" s="3">
        <v>89.7</v>
      </c>
      <c r="C46" s="3">
        <v>82.5</v>
      </c>
      <c r="D46" s="3">
        <v>90.1</v>
      </c>
      <c r="E46" s="3">
        <v>93.1</v>
      </c>
      <c r="F46">
        <v>88</v>
      </c>
      <c r="G46">
        <v>80.400000000000006</v>
      </c>
      <c r="H46">
        <v>93.1</v>
      </c>
      <c r="I46">
        <v>1.8</v>
      </c>
      <c r="J46">
        <v>2.6</v>
      </c>
      <c r="K46">
        <v>1.7</v>
      </c>
      <c r="L46">
        <v>-2</v>
      </c>
      <c r="M46">
        <v>1.3</v>
      </c>
      <c r="N46">
        <v>-1.1000000000000001</v>
      </c>
      <c r="O46">
        <v>-2.4</v>
      </c>
      <c r="P46" s="3">
        <f>Tabela_3_!J46</f>
        <v>84.6</v>
      </c>
      <c r="Q46" s="3">
        <v>50.836280225889297</v>
      </c>
      <c r="R46" s="3">
        <v>110.749536135201</v>
      </c>
      <c r="S46" s="3">
        <v>56.294598529439298</v>
      </c>
      <c r="T46" s="3">
        <v>88.794075054136599</v>
      </c>
      <c r="U46" s="3">
        <v>78.736939339122998</v>
      </c>
      <c r="V46" s="150" t="s">
        <v>24</v>
      </c>
      <c r="W46" s="4">
        <f t="shared" si="3"/>
        <v>1.4388489208633004</v>
      </c>
      <c r="X46" s="4">
        <f t="shared" si="4"/>
        <v>-2.5784450396837189</v>
      </c>
      <c r="Y46" s="4">
        <f t="shared" si="5"/>
        <v>-1.6752905627351211</v>
      </c>
      <c r="Z46" s="4">
        <f t="shared" si="6"/>
        <v>-12.734285410345104</v>
      </c>
      <c r="AA46" s="4">
        <f t="shared" si="7"/>
        <v>-4.5087596716964606</v>
      </c>
      <c r="AB46" s="4">
        <f t="shared" si="8"/>
        <v>-2.7954435616506457</v>
      </c>
      <c r="AC46" s="150" t="s">
        <v>24</v>
      </c>
      <c r="AD46" s="4">
        <f t="shared" si="0"/>
        <v>95.545977011494259</v>
      </c>
      <c r="AE46" s="4">
        <f t="shared" si="1"/>
        <v>94.857357357357358</v>
      </c>
      <c r="AF46" s="4">
        <f t="shared" si="9"/>
        <v>0.91047040971166115</v>
      </c>
      <c r="AG46" s="4">
        <f t="shared" si="10"/>
        <v>1.2419871794871806</v>
      </c>
    </row>
    <row r="47" spans="1:33" x14ac:dyDescent="0.25">
      <c r="A47" s="1">
        <v>38504</v>
      </c>
      <c r="B47" s="3">
        <v>91.3</v>
      </c>
      <c r="C47" s="3">
        <v>83.1</v>
      </c>
      <c r="D47" s="3">
        <v>91.8</v>
      </c>
      <c r="E47" s="3">
        <v>93.6</v>
      </c>
      <c r="F47">
        <v>87.8</v>
      </c>
      <c r="G47">
        <v>81</v>
      </c>
      <c r="H47">
        <v>93.7</v>
      </c>
      <c r="I47">
        <v>1.8</v>
      </c>
      <c r="J47">
        <v>0.7</v>
      </c>
      <c r="K47">
        <v>1.9</v>
      </c>
      <c r="L47">
        <v>0.5</v>
      </c>
      <c r="M47">
        <v>-0.2</v>
      </c>
      <c r="N47">
        <v>0.7</v>
      </c>
      <c r="O47">
        <v>0.6</v>
      </c>
      <c r="P47" s="3">
        <f>Tabela_3_!J47</f>
        <v>79.099999999999994</v>
      </c>
      <c r="Q47" s="3">
        <v>50.6708538024291</v>
      </c>
      <c r="R47" s="3">
        <v>100.582010288134</v>
      </c>
      <c r="S47" s="3">
        <v>66.324028709461601</v>
      </c>
      <c r="T47" s="3">
        <v>88.615141666655504</v>
      </c>
      <c r="U47" s="3">
        <v>80.351472866651505</v>
      </c>
      <c r="V47" s="150" t="s">
        <v>24</v>
      </c>
      <c r="W47" s="4">
        <f t="shared" si="3"/>
        <v>-6.5011820330969305</v>
      </c>
      <c r="X47" s="4">
        <f t="shared" si="4"/>
        <v>-0.32541016519133104</v>
      </c>
      <c r="Y47" s="4">
        <f t="shared" si="5"/>
        <v>-9.180648697846161</v>
      </c>
      <c r="Z47" s="4">
        <f t="shared" si="6"/>
        <v>17.815972476964028</v>
      </c>
      <c r="AA47" s="4">
        <f t="shared" si="7"/>
        <v>-0.20151500803629041</v>
      </c>
      <c r="AB47" s="4">
        <f t="shared" si="8"/>
        <v>2.0505413863938227</v>
      </c>
      <c r="AC47" s="150" t="s">
        <v>24</v>
      </c>
      <c r="AD47" s="4">
        <f t="shared" si="0"/>
        <v>96.659482758620697</v>
      </c>
      <c r="AE47" s="4">
        <f t="shared" si="1"/>
        <v>92.75525525525525</v>
      </c>
      <c r="AF47" s="4">
        <f t="shared" si="9"/>
        <v>1.1654135338345917</v>
      </c>
      <c r="AG47" s="4">
        <f t="shared" si="10"/>
        <v>-2.216066481994472</v>
      </c>
    </row>
    <row r="48" spans="1:33" x14ac:dyDescent="0.25">
      <c r="A48" s="1">
        <v>38534</v>
      </c>
      <c r="B48" s="3">
        <v>89.3</v>
      </c>
      <c r="C48" s="3">
        <v>81.599999999999994</v>
      </c>
      <c r="D48" s="3">
        <v>89.8</v>
      </c>
      <c r="E48" s="3">
        <v>93.7</v>
      </c>
      <c r="F48">
        <v>89.4</v>
      </c>
      <c r="G48">
        <v>79.2</v>
      </c>
      <c r="H48">
        <v>91.2</v>
      </c>
      <c r="I48">
        <v>-2.2000000000000002</v>
      </c>
      <c r="J48">
        <v>-1.8</v>
      </c>
      <c r="K48">
        <v>-2.2000000000000002</v>
      </c>
      <c r="L48">
        <v>0.1</v>
      </c>
      <c r="M48">
        <v>1.8</v>
      </c>
      <c r="N48">
        <v>-2.2000000000000002</v>
      </c>
      <c r="O48">
        <v>-2.7</v>
      </c>
      <c r="P48" s="3">
        <f>Tabela_3_!J48</f>
        <v>74.099999999999994</v>
      </c>
      <c r="Q48" s="3">
        <v>47.860581810113501</v>
      </c>
      <c r="R48" s="3">
        <v>94.298459381285696</v>
      </c>
      <c r="S48" s="3">
        <v>62.4311832752092</v>
      </c>
      <c r="T48" s="3">
        <v>87.219788652621901</v>
      </c>
      <c r="U48" s="3">
        <v>79.395820296705907</v>
      </c>
      <c r="V48" s="150" t="s">
        <v>24</v>
      </c>
      <c r="W48" s="4">
        <f t="shared" si="3"/>
        <v>-6.3211125158027848</v>
      </c>
      <c r="X48" s="4">
        <f t="shared" si="4"/>
        <v>-5.5461311215973197</v>
      </c>
      <c r="Y48" s="4">
        <f t="shared" si="5"/>
        <v>-6.2471916089646857</v>
      </c>
      <c r="Z48" s="4">
        <f t="shared" si="6"/>
        <v>-5.869434517172289</v>
      </c>
      <c r="AA48" s="4">
        <f t="shared" si="7"/>
        <v>-1.5746214335271458</v>
      </c>
      <c r="AB48" s="4">
        <f t="shared" si="8"/>
        <v>-1.1893404512093642</v>
      </c>
      <c r="AC48" s="150" t="s">
        <v>24</v>
      </c>
      <c r="AD48" s="4">
        <f t="shared" si="0"/>
        <v>97.090517241379331</v>
      </c>
      <c r="AE48" s="4">
        <f t="shared" si="1"/>
        <v>89.26426426426427</v>
      </c>
      <c r="AF48" s="4">
        <f t="shared" si="9"/>
        <v>0.44593088071349651</v>
      </c>
      <c r="AG48" s="4">
        <f t="shared" si="10"/>
        <v>-3.7636584378793914</v>
      </c>
    </row>
    <row r="49" spans="1:33" x14ac:dyDescent="0.25">
      <c r="A49" s="1">
        <v>38565</v>
      </c>
      <c r="B49" s="3">
        <v>88.9</v>
      </c>
      <c r="C49" s="3">
        <v>80.900000000000006</v>
      </c>
      <c r="D49" s="3">
        <v>89.4</v>
      </c>
      <c r="E49" s="3">
        <v>93.3</v>
      </c>
      <c r="F49">
        <v>85</v>
      </c>
      <c r="G49">
        <v>80.2</v>
      </c>
      <c r="H49">
        <v>94.1</v>
      </c>
      <c r="I49">
        <v>-0.4</v>
      </c>
      <c r="J49">
        <v>-0.9</v>
      </c>
      <c r="K49">
        <v>-0.4</v>
      </c>
      <c r="L49">
        <v>-0.4</v>
      </c>
      <c r="M49">
        <v>-4.9000000000000004</v>
      </c>
      <c r="N49">
        <v>1.3</v>
      </c>
      <c r="O49">
        <v>3.2</v>
      </c>
      <c r="P49" s="3">
        <f>Tabela_3_!J49</f>
        <v>77</v>
      </c>
      <c r="Q49" s="3">
        <v>52.422921665333</v>
      </c>
      <c r="R49" s="3">
        <v>100.99066547434001</v>
      </c>
      <c r="S49" s="3">
        <v>64.635393162643794</v>
      </c>
      <c r="T49" s="3">
        <v>76.533019246566894</v>
      </c>
      <c r="U49" s="3">
        <v>79.372506722813199</v>
      </c>
      <c r="V49" s="150" t="s">
        <v>24</v>
      </c>
      <c r="W49" s="4">
        <f t="shared" si="3"/>
        <v>3.9136302294197067</v>
      </c>
      <c r="X49" s="4">
        <f t="shared" si="4"/>
        <v>9.5325624609423834</v>
      </c>
      <c r="Y49" s="4">
        <f t="shared" si="5"/>
        <v>7.0968350246265244</v>
      </c>
      <c r="Z49" s="4">
        <f t="shared" si="6"/>
        <v>3.5306232747791988</v>
      </c>
      <c r="AA49" s="4">
        <f t="shared" si="7"/>
        <v>-12.252688949543511</v>
      </c>
      <c r="AB49" s="4">
        <f t="shared" si="8"/>
        <v>-2.9363729482967393E-2</v>
      </c>
      <c r="AC49" s="150" t="s">
        <v>24</v>
      </c>
      <c r="AD49" s="4">
        <f t="shared" si="0"/>
        <v>96.803160919540232</v>
      </c>
      <c r="AE49" s="4">
        <f t="shared" si="1"/>
        <v>86.411411411411422</v>
      </c>
      <c r="AF49" s="4">
        <f t="shared" si="9"/>
        <v>-0.29596744358122429</v>
      </c>
      <c r="AG49" s="4">
        <f t="shared" si="10"/>
        <v>-3.1959629941126999</v>
      </c>
    </row>
    <row r="50" spans="1:33" x14ac:dyDescent="0.25">
      <c r="A50" s="1">
        <v>38596</v>
      </c>
      <c r="B50" s="3">
        <v>88.5</v>
      </c>
      <c r="C50" s="3">
        <v>83.4</v>
      </c>
      <c r="D50" s="3">
        <v>88.9</v>
      </c>
      <c r="E50" s="3">
        <v>91.9</v>
      </c>
      <c r="F50">
        <v>87.4</v>
      </c>
      <c r="G50">
        <v>79.8</v>
      </c>
      <c r="H50">
        <v>97.3</v>
      </c>
      <c r="I50">
        <v>-0.4</v>
      </c>
      <c r="J50">
        <v>3.1</v>
      </c>
      <c r="K50">
        <v>-0.6</v>
      </c>
      <c r="L50">
        <v>-1.5</v>
      </c>
      <c r="M50">
        <v>2.8</v>
      </c>
      <c r="N50">
        <v>-0.5</v>
      </c>
      <c r="O50">
        <v>3.4</v>
      </c>
      <c r="P50" s="3">
        <f>Tabela_3_!J50</f>
        <v>80.7</v>
      </c>
      <c r="Q50" s="3">
        <v>52.2818808773808</v>
      </c>
      <c r="R50" s="3">
        <v>105.27522175012901</v>
      </c>
      <c r="S50" s="3">
        <v>62.254957904383097</v>
      </c>
      <c r="T50" s="3">
        <v>87.461258527919895</v>
      </c>
      <c r="U50" s="3">
        <v>78.412584896543905</v>
      </c>
      <c r="V50" s="150" t="s">
        <v>24</v>
      </c>
      <c r="W50" s="4">
        <f t="shared" si="3"/>
        <v>4.8051948051948123</v>
      </c>
      <c r="X50" s="4">
        <f t="shared" si="4"/>
        <v>-0.26904411938846184</v>
      </c>
      <c r="Y50" s="4">
        <f t="shared" si="5"/>
        <v>4.2425270253097169</v>
      </c>
      <c r="Z50" s="4">
        <f t="shared" si="6"/>
        <v>-3.6828665252654158</v>
      </c>
      <c r="AA50" s="4">
        <f t="shared" si="7"/>
        <v>14.27911689482082</v>
      </c>
      <c r="AB50" s="4">
        <f t="shared" si="8"/>
        <v>-1.2093883208471157</v>
      </c>
      <c r="AC50" s="150" t="s">
        <v>24</v>
      </c>
      <c r="AD50" s="4">
        <f t="shared" si="0"/>
        <v>95.797413793103445</v>
      </c>
      <c r="AE50" s="4">
        <f t="shared" si="1"/>
        <v>87.012012012012022</v>
      </c>
      <c r="AF50" s="4">
        <f t="shared" si="9"/>
        <v>-1.0389610389610504</v>
      </c>
      <c r="AG50" s="4">
        <f t="shared" si="10"/>
        <v>0.69504778453519656</v>
      </c>
    </row>
    <row r="51" spans="1:33" x14ac:dyDescent="0.25">
      <c r="A51" s="1">
        <v>38626</v>
      </c>
      <c r="B51" s="3">
        <v>87.2</v>
      </c>
      <c r="C51" s="3">
        <v>83.2</v>
      </c>
      <c r="D51" s="3">
        <v>87.5</v>
      </c>
      <c r="E51" s="3">
        <v>93.4</v>
      </c>
      <c r="F51">
        <v>87.8</v>
      </c>
      <c r="G51">
        <v>77.400000000000006</v>
      </c>
      <c r="H51">
        <v>95.6</v>
      </c>
      <c r="I51">
        <v>-1.5</v>
      </c>
      <c r="J51">
        <v>-0.2</v>
      </c>
      <c r="K51">
        <v>-1.6</v>
      </c>
      <c r="L51">
        <v>1.6</v>
      </c>
      <c r="M51">
        <v>0.5</v>
      </c>
      <c r="N51">
        <v>-3</v>
      </c>
      <c r="O51">
        <v>-1.7</v>
      </c>
      <c r="P51" s="3">
        <f>Tabela_3_!J51</f>
        <v>83.1</v>
      </c>
      <c r="Q51" s="3">
        <v>51.276908101818002</v>
      </c>
      <c r="R51" s="3">
        <v>109.85876030984301</v>
      </c>
      <c r="S51" s="3">
        <v>63.870386930658597</v>
      </c>
      <c r="T51" s="3">
        <v>95.937541577824604</v>
      </c>
      <c r="U51" s="3">
        <v>76.451435171178204</v>
      </c>
      <c r="V51" s="150" t="s">
        <v>24</v>
      </c>
      <c r="W51" s="4">
        <f t="shared" si="3"/>
        <v>2.9739776951672736</v>
      </c>
      <c r="X51" s="4">
        <f t="shared" si="4"/>
        <v>-1.9222200094901165</v>
      </c>
      <c r="Y51" s="4">
        <f t="shared" si="5"/>
        <v>4.3538626502189093</v>
      </c>
      <c r="Z51" s="4">
        <f t="shared" si="6"/>
        <v>2.5948600411177303</v>
      </c>
      <c r="AA51" s="4">
        <f t="shared" si="7"/>
        <v>9.6914716213451833</v>
      </c>
      <c r="AB51" s="4">
        <f t="shared" si="8"/>
        <v>-2.5010650113794886</v>
      </c>
      <c r="AC51" s="150" t="s">
        <v>24</v>
      </c>
      <c r="AD51" s="4">
        <f t="shared" si="0"/>
        <v>95.043103448275872</v>
      </c>
      <c r="AE51" s="4">
        <f t="shared" si="1"/>
        <v>90.390390390390394</v>
      </c>
      <c r="AF51" s="4">
        <f t="shared" si="9"/>
        <v>-0.78740157480313711</v>
      </c>
      <c r="AG51" s="4">
        <f t="shared" si="10"/>
        <v>3.8826574633304523</v>
      </c>
    </row>
    <row r="52" spans="1:33" x14ac:dyDescent="0.25">
      <c r="A52" s="1">
        <v>38657</v>
      </c>
      <c r="B52" s="3">
        <v>88.9</v>
      </c>
      <c r="C52" s="3">
        <v>82.5</v>
      </c>
      <c r="D52" s="3">
        <v>89.4</v>
      </c>
      <c r="E52" s="3">
        <v>94.8</v>
      </c>
      <c r="F52">
        <v>88.8</v>
      </c>
      <c r="G52">
        <v>80.599999999999994</v>
      </c>
      <c r="H52">
        <v>95.9</v>
      </c>
      <c r="I52">
        <v>1.9</v>
      </c>
      <c r="J52">
        <v>-0.8</v>
      </c>
      <c r="K52">
        <v>2.2000000000000002</v>
      </c>
      <c r="L52">
        <v>1.5</v>
      </c>
      <c r="M52">
        <v>1.1000000000000001</v>
      </c>
      <c r="N52">
        <v>4.0999999999999996</v>
      </c>
      <c r="O52">
        <v>0.3</v>
      </c>
      <c r="P52" s="3">
        <f>Tabela_3_!J52</f>
        <v>82.2</v>
      </c>
      <c r="Q52" s="3">
        <v>49.109586773089298</v>
      </c>
      <c r="R52" s="3">
        <v>108.257113275913</v>
      </c>
      <c r="S52" s="3">
        <v>69.041778775990096</v>
      </c>
      <c r="T52" s="3">
        <v>88.0810423436006</v>
      </c>
      <c r="U52" s="3">
        <v>77.140636636235797</v>
      </c>
      <c r="V52" s="150" t="s">
        <v>24</v>
      </c>
      <c r="W52" s="4">
        <f t="shared" si="3"/>
        <v>-1.0830324909747224</v>
      </c>
      <c r="X52" s="4">
        <f t="shared" si="4"/>
        <v>-4.2267004953285392</v>
      </c>
      <c r="Y52" s="4">
        <f t="shared" si="5"/>
        <v>-1.4579147165075912</v>
      </c>
      <c r="Z52" s="4">
        <f t="shared" si="6"/>
        <v>8.0966972236223622</v>
      </c>
      <c r="AA52" s="4">
        <f t="shared" si="7"/>
        <v>-8.1891813204852717</v>
      </c>
      <c r="AB52" s="4">
        <f t="shared" si="8"/>
        <v>0.90148924413837594</v>
      </c>
      <c r="AC52" s="150" t="s">
        <v>24</v>
      </c>
      <c r="AD52" s="4">
        <f t="shared" si="0"/>
        <v>95.043103448275872</v>
      </c>
      <c r="AE52" s="4">
        <f t="shared" si="1"/>
        <v>92.342342342342349</v>
      </c>
      <c r="AF52" s="4">
        <f t="shared" si="9"/>
        <v>0</v>
      </c>
      <c r="AG52" s="4">
        <f t="shared" si="10"/>
        <v>2.1594684385382035</v>
      </c>
    </row>
    <row r="53" spans="1:33" x14ac:dyDescent="0.25">
      <c r="A53" s="1">
        <v>38687</v>
      </c>
      <c r="B53" s="3">
        <v>90.3</v>
      </c>
      <c r="C53" s="3">
        <v>82.1</v>
      </c>
      <c r="D53" s="3">
        <v>90.8</v>
      </c>
      <c r="E53" s="3">
        <v>94.7</v>
      </c>
      <c r="F53">
        <v>89.5</v>
      </c>
      <c r="G53">
        <v>82.2</v>
      </c>
      <c r="H53">
        <v>97.5</v>
      </c>
      <c r="I53">
        <v>1.6</v>
      </c>
      <c r="J53">
        <v>-0.5</v>
      </c>
      <c r="K53">
        <v>1.6</v>
      </c>
      <c r="L53">
        <v>-0.1</v>
      </c>
      <c r="M53">
        <v>0.8</v>
      </c>
      <c r="N53">
        <v>2</v>
      </c>
      <c r="O53">
        <v>1.7</v>
      </c>
      <c r="P53" s="3">
        <f>Tabela_3_!J53</f>
        <v>80.3</v>
      </c>
      <c r="Q53" s="3">
        <v>49.219174360382098</v>
      </c>
      <c r="R53" s="3">
        <v>108.474243471905</v>
      </c>
      <c r="S53" s="3">
        <v>65.1847339632142</v>
      </c>
      <c r="T53" s="3">
        <v>87.540756809094503</v>
      </c>
      <c r="U53" s="3">
        <v>83.853991994965398</v>
      </c>
      <c r="V53" s="150" t="s">
        <v>24</v>
      </c>
      <c r="W53" s="4">
        <f t="shared" si="3"/>
        <v>-2.311435523114358</v>
      </c>
      <c r="X53" s="4">
        <f t="shared" si="4"/>
        <v>0.22314907229652459</v>
      </c>
      <c r="Y53" s="4">
        <f t="shared" si="5"/>
        <v>0.20056898749793994</v>
      </c>
      <c r="Z53" s="4">
        <f t="shared" si="6"/>
        <v>-5.5865374287216607</v>
      </c>
      <c r="AA53" s="4">
        <f t="shared" si="7"/>
        <v>-0.61339593643597867</v>
      </c>
      <c r="AB53" s="4">
        <f t="shared" si="8"/>
        <v>8.7027481901492223</v>
      </c>
      <c r="AC53" s="150" t="s">
        <v>24</v>
      </c>
      <c r="AD53" s="4">
        <f t="shared" si="0"/>
        <v>95.689655172413808</v>
      </c>
      <c r="AE53" s="4">
        <f t="shared" si="1"/>
        <v>92.192192192192195</v>
      </c>
      <c r="AF53" s="4">
        <f t="shared" si="9"/>
        <v>0.68027210884353817</v>
      </c>
      <c r="AG53" s="4">
        <f t="shared" si="10"/>
        <v>-0.16260162601626771</v>
      </c>
    </row>
    <row r="54" spans="1:33" x14ac:dyDescent="0.25">
      <c r="A54" s="1">
        <v>38718</v>
      </c>
      <c r="B54" s="3">
        <v>91.1</v>
      </c>
      <c r="C54" s="3">
        <v>86</v>
      </c>
      <c r="D54" s="3">
        <v>91.3</v>
      </c>
      <c r="E54" s="3">
        <v>94.5</v>
      </c>
      <c r="F54">
        <v>89.9</v>
      </c>
      <c r="G54">
        <v>82.8</v>
      </c>
      <c r="H54">
        <v>96.9</v>
      </c>
      <c r="I54">
        <v>0.9</v>
      </c>
      <c r="J54">
        <v>4.8</v>
      </c>
      <c r="K54">
        <v>0.6</v>
      </c>
      <c r="L54">
        <v>-0.2</v>
      </c>
      <c r="M54">
        <v>0.4</v>
      </c>
      <c r="N54">
        <v>0.7</v>
      </c>
      <c r="O54">
        <v>-0.6</v>
      </c>
      <c r="P54" s="3">
        <f>Tabela_3_!J54</f>
        <v>87.2</v>
      </c>
      <c r="Q54" s="3">
        <v>50.925215855064899</v>
      </c>
      <c r="R54" s="3">
        <v>114.908765010414</v>
      </c>
      <c r="S54" s="3">
        <v>73.472136583832494</v>
      </c>
      <c r="T54" s="3">
        <v>92.383645619770206</v>
      </c>
      <c r="U54" s="3">
        <v>81.781608073524694</v>
      </c>
      <c r="V54" s="150" t="s">
        <v>24</v>
      </c>
      <c r="W54" s="4">
        <f t="shared" si="3"/>
        <v>8.5927770859277821</v>
      </c>
      <c r="X54" s="4">
        <f t="shared" si="4"/>
        <v>3.4662131513852446</v>
      </c>
      <c r="Y54" s="4">
        <f t="shared" si="5"/>
        <v>5.931842742167226</v>
      </c>
      <c r="Z54" s="4">
        <f t="shared" si="6"/>
        <v>12.713717026589588</v>
      </c>
      <c r="AA54" s="4">
        <f t="shared" si="7"/>
        <v>5.5321532360485426</v>
      </c>
      <c r="AB54" s="4">
        <f t="shared" si="8"/>
        <v>-2.4714195140108863</v>
      </c>
      <c r="AC54" s="150" t="s">
        <v>24</v>
      </c>
      <c r="AD54" s="4">
        <f t="shared" si="0"/>
        <v>97.090517241379288</v>
      </c>
      <c r="AE54" s="4">
        <f t="shared" si="1"/>
        <v>93.731231231231234</v>
      </c>
      <c r="AF54" s="4">
        <f t="shared" si="9"/>
        <v>1.4639639639639324</v>
      </c>
      <c r="AG54" s="4">
        <f t="shared" si="10"/>
        <v>1.669381107491863</v>
      </c>
    </row>
    <row r="55" spans="1:33" x14ac:dyDescent="0.25">
      <c r="A55" s="1">
        <v>38749</v>
      </c>
      <c r="B55" s="3">
        <v>91.6</v>
      </c>
      <c r="C55" s="3">
        <v>84.9</v>
      </c>
      <c r="D55" s="3">
        <v>92</v>
      </c>
      <c r="E55" s="3">
        <v>92.8</v>
      </c>
      <c r="F55">
        <v>88.5</v>
      </c>
      <c r="G55">
        <v>82.2</v>
      </c>
      <c r="H55">
        <v>93.3</v>
      </c>
      <c r="I55">
        <v>0.5</v>
      </c>
      <c r="J55">
        <v>-1.3</v>
      </c>
      <c r="K55">
        <v>0.8</v>
      </c>
      <c r="L55">
        <v>-1.8</v>
      </c>
      <c r="M55">
        <v>-1.6</v>
      </c>
      <c r="N55">
        <v>-0.7</v>
      </c>
      <c r="O55">
        <v>-3.7</v>
      </c>
      <c r="P55" s="3">
        <f>Tabela_3_!J55</f>
        <v>83.6</v>
      </c>
      <c r="Q55" s="3">
        <v>51.020978622616298</v>
      </c>
      <c r="R55" s="3">
        <v>108.786002148797</v>
      </c>
      <c r="S55" s="3">
        <v>66.974181473548796</v>
      </c>
      <c r="T55" s="3">
        <v>90.313186439212799</v>
      </c>
      <c r="U55" s="3">
        <v>79.878965170049497</v>
      </c>
      <c r="V55" s="150" t="s">
        <v>24</v>
      </c>
      <c r="W55" s="4">
        <f t="shared" si="3"/>
        <v>-4.1284403669724856</v>
      </c>
      <c r="X55" s="4">
        <f t="shared" si="4"/>
        <v>0.18804587460943267</v>
      </c>
      <c r="Y55" s="4">
        <f t="shared" si="5"/>
        <v>-5.3283688681730279</v>
      </c>
      <c r="Z55" s="4">
        <f t="shared" si="6"/>
        <v>-8.8441080012277347</v>
      </c>
      <c r="AA55" s="4">
        <f t="shared" si="7"/>
        <v>-2.2411533628786895</v>
      </c>
      <c r="AB55" s="4">
        <f t="shared" si="8"/>
        <v>-2.3264924086166761</v>
      </c>
      <c r="AC55" s="150" t="s">
        <v>24</v>
      </c>
      <c r="AD55" s="4">
        <f t="shared" si="0"/>
        <v>98.060344827586206</v>
      </c>
      <c r="AE55" s="4">
        <f t="shared" si="1"/>
        <v>94.256756756756772</v>
      </c>
      <c r="AF55" s="4">
        <f t="shared" si="9"/>
        <v>0.99889012208658201</v>
      </c>
      <c r="AG55" s="4">
        <f t="shared" si="10"/>
        <v>0.56067280736884495</v>
      </c>
    </row>
    <row r="56" spans="1:33" x14ac:dyDescent="0.25">
      <c r="A56" s="1">
        <v>38777</v>
      </c>
      <c r="B56" s="3">
        <v>90.4</v>
      </c>
      <c r="C56" s="3">
        <v>86.2</v>
      </c>
      <c r="D56" s="3">
        <v>90.6</v>
      </c>
      <c r="E56" s="3">
        <v>94.1</v>
      </c>
      <c r="F56">
        <v>90.9</v>
      </c>
      <c r="G56">
        <v>80.099999999999994</v>
      </c>
      <c r="H56">
        <v>93.9</v>
      </c>
      <c r="I56">
        <v>-1.3</v>
      </c>
      <c r="J56">
        <v>1.5</v>
      </c>
      <c r="K56">
        <v>-1.5</v>
      </c>
      <c r="L56">
        <v>1.4</v>
      </c>
      <c r="M56">
        <v>2.7</v>
      </c>
      <c r="N56">
        <v>-2.6</v>
      </c>
      <c r="O56">
        <v>0.6</v>
      </c>
      <c r="P56" s="3">
        <f>Tabela_3_!J56</f>
        <v>87.4</v>
      </c>
      <c r="Q56" s="3">
        <v>50.660221665871603</v>
      </c>
      <c r="R56" s="3">
        <v>115.617438610337</v>
      </c>
      <c r="S56" s="3">
        <v>69.074339816515405</v>
      </c>
      <c r="T56" s="3">
        <v>90.295517515898595</v>
      </c>
      <c r="U56" s="3">
        <v>72.9572699060449</v>
      </c>
      <c r="V56" s="150" t="s">
        <v>24</v>
      </c>
      <c r="W56" s="4">
        <f t="shared" si="3"/>
        <v>4.5454545454545636</v>
      </c>
      <c r="X56" s="4">
        <f t="shared" si="4"/>
        <v>-0.70707572940355012</v>
      </c>
      <c r="Y56" s="4">
        <f t="shared" si="5"/>
        <v>6.2797017323938498</v>
      </c>
      <c r="Z56" s="4">
        <f t="shared" si="6"/>
        <v>3.135773064723546</v>
      </c>
      <c r="AA56" s="4">
        <f t="shared" si="7"/>
        <v>-1.9564057045085015E-2</v>
      </c>
      <c r="AB56" s="4">
        <f t="shared" si="8"/>
        <v>-8.6652290115043726</v>
      </c>
      <c r="AC56" s="150" t="s">
        <v>24</v>
      </c>
      <c r="AD56" s="4">
        <f t="shared" si="0"/>
        <v>98.096264367816104</v>
      </c>
      <c r="AE56" s="4">
        <f t="shared" si="1"/>
        <v>96.921921921921935</v>
      </c>
      <c r="AF56" s="4">
        <f t="shared" si="9"/>
        <v>3.6630036630058704E-2</v>
      </c>
      <c r="AG56" s="4">
        <f t="shared" si="10"/>
        <v>2.8275587415372394</v>
      </c>
    </row>
    <row r="57" spans="1:33" x14ac:dyDescent="0.25">
      <c r="A57" s="1">
        <v>38808</v>
      </c>
      <c r="B57" s="3">
        <v>91.3</v>
      </c>
      <c r="C57" s="3">
        <v>85.5</v>
      </c>
      <c r="D57" s="3">
        <v>91.6</v>
      </c>
      <c r="E57" s="3">
        <v>94.2</v>
      </c>
      <c r="F57">
        <v>91.6</v>
      </c>
      <c r="G57">
        <v>80.7</v>
      </c>
      <c r="H57">
        <v>96.4</v>
      </c>
      <c r="I57">
        <v>1</v>
      </c>
      <c r="J57">
        <v>-0.8</v>
      </c>
      <c r="K57">
        <v>1.1000000000000001</v>
      </c>
      <c r="L57">
        <v>0.1</v>
      </c>
      <c r="M57">
        <v>0.8</v>
      </c>
      <c r="N57">
        <v>0.7</v>
      </c>
      <c r="O57">
        <v>2.7</v>
      </c>
      <c r="P57" s="3">
        <f>Tabela_3_!J57</f>
        <v>87.8</v>
      </c>
      <c r="Q57" s="3">
        <v>55.976317158687799</v>
      </c>
      <c r="R57" s="3">
        <v>112.516928748018</v>
      </c>
      <c r="S57" s="3">
        <v>67.144749443484301</v>
      </c>
      <c r="T57" s="3">
        <v>89.363168633124602</v>
      </c>
      <c r="U57" s="3">
        <v>76.977963901311597</v>
      </c>
      <c r="V57" s="150" t="s">
        <v>24</v>
      </c>
      <c r="W57" s="4">
        <f t="shared" si="3"/>
        <v>0.45766590389015871</v>
      </c>
      <c r="X57" s="4">
        <f t="shared" si="4"/>
        <v>10.493628566962032</v>
      </c>
      <c r="Y57" s="4">
        <f t="shared" si="5"/>
        <v>-2.6816974148411887</v>
      </c>
      <c r="Z57" s="4">
        <f t="shared" si="6"/>
        <v>-2.7934981038642448</v>
      </c>
      <c r="AA57" s="4">
        <f t="shared" si="7"/>
        <v>-1.0325527871412166</v>
      </c>
      <c r="AB57" s="4">
        <f t="shared" si="8"/>
        <v>5.5110258380619115</v>
      </c>
      <c r="AC57" s="150" t="s">
        <v>24</v>
      </c>
      <c r="AD57" s="4">
        <f t="shared" si="0"/>
        <v>98.168103448275872</v>
      </c>
      <c r="AE57" s="4">
        <f t="shared" si="1"/>
        <v>97.147147147147152</v>
      </c>
      <c r="AF57" s="4">
        <f t="shared" si="9"/>
        <v>7.3233247894544107E-2</v>
      </c>
      <c r="AG57" s="4">
        <f t="shared" si="10"/>
        <v>0.23237800154918276</v>
      </c>
    </row>
    <row r="58" spans="1:33" x14ac:dyDescent="0.25">
      <c r="A58" s="1">
        <v>38838</v>
      </c>
      <c r="B58" s="3">
        <v>91.7</v>
      </c>
      <c r="C58" s="3">
        <v>86.7</v>
      </c>
      <c r="D58" s="3">
        <v>92</v>
      </c>
      <c r="E58" s="3">
        <v>96.7</v>
      </c>
      <c r="F58">
        <v>88.9</v>
      </c>
      <c r="G58">
        <v>82.5</v>
      </c>
      <c r="H58">
        <v>97.3</v>
      </c>
      <c r="I58">
        <v>0.4</v>
      </c>
      <c r="J58">
        <v>1.4</v>
      </c>
      <c r="K58">
        <v>0.4</v>
      </c>
      <c r="L58">
        <v>2.7</v>
      </c>
      <c r="M58">
        <v>-2.9</v>
      </c>
      <c r="N58">
        <v>2.2000000000000002</v>
      </c>
      <c r="O58">
        <v>0.9</v>
      </c>
      <c r="P58" s="3">
        <f>Tabela_3_!J58</f>
        <v>86.1</v>
      </c>
      <c r="Q58" s="3">
        <v>56.8961742412096</v>
      </c>
      <c r="R58" s="3">
        <v>112.556383085786</v>
      </c>
      <c r="S58" s="3">
        <v>70.3477865691017</v>
      </c>
      <c r="T58" s="3">
        <v>97.500906935477303</v>
      </c>
      <c r="U58" s="3">
        <v>79.895038600111505</v>
      </c>
      <c r="V58" s="150" t="s">
        <v>24</v>
      </c>
      <c r="W58" s="4">
        <f t="shared" si="3"/>
        <v>-1.9362186788154934</v>
      </c>
      <c r="X58" s="4">
        <f t="shared" si="4"/>
        <v>1.6432968962821981</v>
      </c>
      <c r="Y58" s="4">
        <f t="shared" si="5"/>
        <v>3.5065245920762322E-2</v>
      </c>
      <c r="Z58" s="4">
        <f t="shared" si="6"/>
        <v>4.7703463817575065</v>
      </c>
      <c r="AA58" s="4">
        <f t="shared" si="7"/>
        <v>9.1063672280486507</v>
      </c>
      <c r="AB58" s="4">
        <f t="shared" si="8"/>
        <v>3.789493188647719</v>
      </c>
      <c r="AC58" s="150" t="s">
        <v>24</v>
      </c>
      <c r="AD58" s="4">
        <f t="shared" si="0"/>
        <v>98.204022988505741</v>
      </c>
      <c r="AE58" s="4">
        <f t="shared" si="1"/>
        <v>98.085585585585562</v>
      </c>
      <c r="AF58" s="4">
        <f t="shared" si="9"/>
        <v>3.6589828027788762E-2</v>
      </c>
      <c r="AG58" s="4">
        <f t="shared" si="10"/>
        <v>0.9659969088098741</v>
      </c>
    </row>
    <row r="59" spans="1:33" x14ac:dyDescent="0.25">
      <c r="A59" s="1">
        <v>38869</v>
      </c>
      <c r="B59" s="3">
        <v>91</v>
      </c>
      <c r="C59" s="3">
        <v>84.4</v>
      </c>
      <c r="D59" s="3">
        <v>91.4</v>
      </c>
      <c r="E59" s="3">
        <v>96.7</v>
      </c>
      <c r="F59">
        <v>87.5</v>
      </c>
      <c r="G59">
        <v>80.8</v>
      </c>
      <c r="H59">
        <v>97.4</v>
      </c>
      <c r="I59">
        <v>-0.8</v>
      </c>
      <c r="J59">
        <v>-2.7</v>
      </c>
      <c r="K59">
        <v>-0.7</v>
      </c>
      <c r="L59">
        <v>0</v>
      </c>
      <c r="M59">
        <v>-1.6</v>
      </c>
      <c r="N59">
        <v>-2.1</v>
      </c>
      <c r="O59">
        <v>0.1</v>
      </c>
      <c r="P59" s="3">
        <f>Tabela_3_!J59</f>
        <v>91.8</v>
      </c>
      <c r="Q59" s="3">
        <v>59.9883714578839</v>
      </c>
      <c r="R59" s="3">
        <v>116.93403511237</v>
      </c>
      <c r="S59" s="3">
        <v>79.706641856681102</v>
      </c>
      <c r="T59" s="3">
        <v>94.273702907336897</v>
      </c>
      <c r="U59" s="3">
        <v>79.478578275120697</v>
      </c>
      <c r="V59" s="150" t="s">
        <v>24</v>
      </c>
      <c r="W59" s="4">
        <f t="shared" si="3"/>
        <v>6.6202090592334617</v>
      </c>
      <c r="X59" s="4">
        <f t="shared" si="4"/>
        <v>5.4348069231597629</v>
      </c>
      <c r="Y59" s="4">
        <f t="shared" si="5"/>
        <v>3.8892969963751689</v>
      </c>
      <c r="Z59" s="4">
        <f t="shared" si="6"/>
        <v>13.303695459396337</v>
      </c>
      <c r="AA59" s="4">
        <f t="shared" si="7"/>
        <v>-3.3099220608030389</v>
      </c>
      <c r="AB59" s="4">
        <f t="shared" si="8"/>
        <v>-0.52125930757135341</v>
      </c>
      <c r="AC59" s="150" t="s">
        <v>24</v>
      </c>
      <c r="AD59" s="4">
        <f t="shared" si="0"/>
        <v>98.419540229885058</v>
      </c>
      <c r="AE59" s="4">
        <f t="shared" si="1"/>
        <v>99.737237237237224</v>
      </c>
      <c r="AF59" s="4">
        <f t="shared" si="9"/>
        <v>0.21945866861741159</v>
      </c>
      <c r="AG59" s="4">
        <f t="shared" si="10"/>
        <v>1.6838882510524344</v>
      </c>
    </row>
    <row r="60" spans="1:33" x14ac:dyDescent="0.25">
      <c r="A60" s="1">
        <v>38899</v>
      </c>
      <c r="B60" s="3">
        <v>91.7</v>
      </c>
      <c r="C60" s="3">
        <v>85.8</v>
      </c>
      <c r="D60" s="3">
        <v>92.1</v>
      </c>
      <c r="E60" s="3">
        <v>98.3</v>
      </c>
      <c r="F60">
        <v>88.5</v>
      </c>
      <c r="G60">
        <v>81.599999999999994</v>
      </c>
      <c r="H60">
        <v>99.9</v>
      </c>
      <c r="I60">
        <v>0.8</v>
      </c>
      <c r="J60">
        <v>1.7</v>
      </c>
      <c r="K60">
        <v>0.8</v>
      </c>
      <c r="L60">
        <v>1.7</v>
      </c>
      <c r="M60">
        <v>1.1000000000000001</v>
      </c>
      <c r="N60">
        <v>1</v>
      </c>
      <c r="O60">
        <v>2.6</v>
      </c>
      <c r="P60" s="3">
        <f>Tabela_3_!J60</f>
        <v>87.6</v>
      </c>
      <c r="Q60" s="3">
        <v>59.435632575505402</v>
      </c>
      <c r="R60" s="3">
        <v>110.585157669777</v>
      </c>
      <c r="S60" s="3">
        <v>67.402562460342196</v>
      </c>
      <c r="T60" s="3">
        <v>90.395444764456897</v>
      </c>
      <c r="U60" s="3">
        <v>81.863803990656194</v>
      </c>
      <c r="V60" s="150" t="s">
        <v>24</v>
      </c>
      <c r="W60" s="4">
        <f t="shared" si="3"/>
        <v>-4.5751633986928164</v>
      </c>
      <c r="X60" s="4">
        <f t="shared" si="4"/>
        <v>-0.92141004822335892</v>
      </c>
      <c r="Y60" s="4">
        <f t="shared" si="5"/>
        <v>-5.4294521150252901</v>
      </c>
      <c r="Z60" s="4">
        <f t="shared" si="6"/>
        <v>-15.436705285442365</v>
      </c>
      <c r="AA60" s="4">
        <f t="shared" si="7"/>
        <v>-4.1138281655192843</v>
      </c>
      <c r="AB60" s="4">
        <f t="shared" si="8"/>
        <v>3.0010925802910871</v>
      </c>
      <c r="AC60" s="150" t="s">
        <v>24</v>
      </c>
      <c r="AD60" s="4">
        <f t="shared" si="0"/>
        <v>98.563218390804579</v>
      </c>
      <c r="AE60" s="4">
        <f t="shared" si="1"/>
        <v>99.662162162162161</v>
      </c>
      <c r="AF60" s="4">
        <f t="shared" si="9"/>
        <v>0.14598540145982497</v>
      </c>
      <c r="AG60" s="4">
        <f t="shared" si="10"/>
        <v>-7.5272864132469586E-2</v>
      </c>
    </row>
    <row r="61" spans="1:33" x14ac:dyDescent="0.25">
      <c r="A61" s="1">
        <v>38930</v>
      </c>
      <c r="B61" s="3">
        <v>91.4</v>
      </c>
      <c r="C61" s="3">
        <v>86.1</v>
      </c>
      <c r="D61" s="3">
        <v>91.6</v>
      </c>
      <c r="E61" s="3">
        <v>95.4</v>
      </c>
      <c r="F61">
        <v>88.9</v>
      </c>
      <c r="G61">
        <v>82.3</v>
      </c>
      <c r="H61">
        <v>99.4</v>
      </c>
      <c r="I61">
        <v>-0.3</v>
      </c>
      <c r="J61">
        <v>0.3</v>
      </c>
      <c r="K61">
        <v>-0.5</v>
      </c>
      <c r="L61">
        <v>-3</v>
      </c>
      <c r="M61">
        <v>0.5</v>
      </c>
      <c r="N61">
        <v>0.9</v>
      </c>
      <c r="O61">
        <v>-0.5</v>
      </c>
      <c r="P61" s="3">
        <f>Tabela_3_!J61</f>
        <v>77.5</v>
      </c>
      <c r="Q61" s="3">
        <v>56.5277959980465</v>
      </c>
      <c r="R61" s="3">
        <v>96.420554610580197</v>
      </c>
      <c r="S61" s="3">
        <v>69.304583731165906</v>
      </c>
      <c r="T61" s="3">
        <v>64.0645723823217</v>
      </c>
      <c r="U61" s="3">
        <v>82.510921952843404</v>
      </c>
      <c r="V61" s="150" t="s">
        <v>24</v>
      </c>
      <c r="W61" s="4">
        <f t="shared" si="3"/>
        <v>-11.529680365296802</v>
      </c>
      <c r="X61" s="4">
        <f t="shared" si="4"/>
        <v>-4.8924129372474816</v>
      </c>
      <c r="Y61" s="4">
        <f t="shared" si="5"/>
        <v>-12.808774122739264</v>
      </c>
      <c r="Z61" s="4">
        <f t="shared" si="6"/>
        <v>2.8218827317474826</v>
      </c>
      <c r="AA61" s="4">
        <f t="shared" si="7"/>
        <v>-29.128538999664709</v>
      </c>
      <c r="AB61" s="4">
        <f t="shared" si="8"/>
        <v>0.79048117805651241</v>
      </c>
      <c r="AC61" s="150" t="s">
        <v>24</v>
      </c>
      <c r="AD61" s="4">
        <f t="shared" si="0"/>
        <v>98.455459770114956</v>
      </c>
      <c r="AE61" s="4">
        <f t="shared" si="1"/>
        <v>96.433933933933929</v>
      </c>
      <c r="AF61" s="4">
        <f t="shared" si="9"/>
        <v>-0.10932944606411032</v>
      </c>
      <c r="AG61" s="4">
        <f t="shared" si="10"/>
        <v>-3.2391713747646045</v>
      </c>
    </row>
    <row r="62" spans="1:33" x14ac:dyDescent="0.25">
      <c r="A62" s="1">
        <v>38961</v>
      </c>
      <c r="B62" s="3">
        <v>90.6</v>
      </c>
      <c r="C62" s="3">
        <v>86.8</v>
      </c>
      <c r="D62" s="3">
        <v>91</v>
      </c>
      <c r="E62" s="3">
        <v>95.9</v>
      </c>
      <c r="F62">
        <v>89.7</v>
      </c>
      <c r="G62">
        <v>83</v>
      </c>
      <c r="H62">
        <v>100.6</v>
      </c>
      <c r="I62">
        <v>-0.9</v>
      </c>
      <c r="J62">
        <v>0.8</v>
      </c>
      <c r="K62">
        <v>-0.7</v>
      </c>
      <c r="L62">
        <v>0.5</v>
      </c>
      <c r="M62">
        <v>0.9</v>
      </c>
      <c r="N62">
        <v>0.9</v>
      </c>
      <c r="O62">
        <v>1.2</v>
      </c>
      <c r="P62" s="3">
        <f>Tabela_3_!J62</f>
        <v>88</v>
      </c>
      <c r="Q62" s="3">
        <v>57.684599000611499</v>
      </c>
      <c r="R62" s="3">
        <v>116.534656956414</v>
      </c>
      <c r="S62" s="3">
        <v>76.438419706199795</v>
      </c>
      <c r="T62" s="3">
        <v>100.86168417925001</v>
      </c>
      <c r="U62" s="3">
        <v>82.255761438774599</v>
      </c>
      <c r="V62" s="150" t="s">
        <v>24</v>
      </c>
      <c r="W62" s="4">
        <f t="shared" si="3"/>
        <v>13.548387096774196</v>
      </c>
      <c r="X62" s="4">
        <f t="shared" si="4"/>
        <v>2.046432170475887</v>
      </c>
      <c r="Y62" s="4">
        <f t="shared" si="5"/>
        <v>20.860803411751672</v>
      </c>
      <c r="Z62" s="4">
        <f t="shared" si="6"/>
        <v>10.293454762972388</v>
      </c>
      <c r="AA62" s="4">
        <f t="shared" si="7"/>
        <v>57.437535955648222</v>
      </c>
      <c r="AB62" s="4">
        <f t="shared" si="8"/>
        <v>-0.30924453154775877</v>
      </c>
      <c r="AC62" s="150" t="s">
        <v>24</v>
      </c>
      <c r="AD62" s="4">
        <f t="shared" si="0"/>
        <v>98.311781609195421</v>
      </c>
      <c r="AE62" s="4">
        <f t="shared" si="1"/>
        <v>95.007507507507512</v>
      </c>
      <c r="AF62" s="4">
        <f t="shared" si="9"/>
        <v>-0.14593214155417256</v>
      </c>
      <c r="AG62" s="4">
        <f t="shared" si="10"/>
        <v>-1.4791747761774943</v>
      </c>
    </row>
    <row r="63" spans="1:33" x14ac:dyDescent="0.25">
      <c r="A63" s="1">
        <v>38991</v>
      </c>
      <c r="B63" s="3">
        <v>90.5</v>
      </c>
      <c r="C63" s="3">
        <v>88.6</v>
      </c>
      <c r="D63" s="3">
        <v>90.6</v>
      </c>
      <c r="E63" s="3">
        <v>95.5</v>
      </c>
      <c r="F63">
        <v>88.9</v>
      </c>
      <c r="G63">
        <v>82.2</v>
      </c>
      <c r="H63">
        <v>101.2</v>
      </c>
      <c r="I63">
        <v>-0.1</v>
      </c>
      <c r="J63">
        <v>2.1</v>
      </c>
      <c r="K63">
        <v>-0.4</v>
      </c>
      <c r="L63">
        <v>-0.4</v>
      </c>
      <c r="M63">
        <v>-0.9</v>
      </c>
      <c r="N63">
        <v>-1</v>
      </c>
      <c r="O63">
        <v>0.6</v>
      </c>
      <c r="P63" s="3">
        <f>Tabela_3_!J63</f>
        <v>89.9</v>
      </c>
      <c r="Q63" s="3">
        <v>58.3862181984316</v>
      </c>
      <c r="R63" s="3">
        <v>115.328620793647</v>
      </c>
      <c r="S63" s="3">
        <v>78.870291985176294</v>
      </c>
      <c r="T63" s="3">
        <v>96.504390261497804</v>
      </c>
      <c r="U63" s="3">
        <v>81.970805162153795</v>
      </c>
      <c r="V63" s="150" t="s">
        <v>24</v>
      </c>
      <c r="W63" s="4">
        <f t="shared" si="3"/>
        <v>2.1590909090909216</v>
      </c>
      <c r="X63" s="4">
        <f t="shared" si="4"/>
        <v>1.2163024619667784</v>
      </c>
      <c r="Y63" s="4">
        <f t="shared" si="5"/>
        <v>-1.0349163023821051</v>
      </c>
      <c r="Z63" s="4">
        <f t="shared" si="6"/>
        <v>3.1814790105861634</v>
      </c>
      <c r="AA63" s="4">
        <f t="shared" si="7"/>
        <v>-4.3200685703487558</v>
      </c>
      <c r="AB63" s="4">
        <f t="shared" si="8"/>
        <v>-0.34642713365786726</v>
      </c>
      <c r="AC63" s="150" t="s">
        <v>24</v>
      </c>
      <c r="AD63" s="4">
        <f t="shared" si="0"/>
        <v>97.880747126436788</v>
      </c>
      <c r="AE63" s="4">
        <f t="shared" si="1"/>
        <v>95.870870870870888</v>
      </c>
      <c r="AF63" s="4">
        <f t="shared" si="9"/>
        <v>-0.43843624406285642</v>
      </c>
      <c r="AG63" s="4">
        <f t="shared" si="10"/>
        <v>0.908731726590295</v>
      </c>
    </row>
    <row r="64" spans="1:33" x14ac:dyDescent="0.25">
      <c r="A64" s="1">
        <v>39022</v>
      </c>
      <c r="B64" s="3">
        <v>92.2</v>
      </c>
      <c r="C64" s="3">
        <v>89.7</v>
      </c>
      <c r="D64" s="3">
        <v>92.3</v>
      </c>
      <c r="E64" s="3">
        <v>94.9</v>
      </c>
      <c r="F64">
        <v>89.8</v>
      </c>
      <c r="G64">
        <v>83.8</v>
      </c>
      <c r="H64">
        <v>99.6</v>
      </c>
      <c r="I64">
        <v>1.9</v>
      </c>
      <c r="J64">
        <v>1.2</v>
      </c>
      <c r="K64">
        <v>1.9</v>
      </c>
      <c r="L64">
        <v>-0.6</v>
      </c>
      <c r="M64">
        <v>1</v>
      </c>
      <c r="N64">
        <v>1.9</v>
      </c>
      <c r="O64">
        <v>-1.6</v>
      </c>
      <c r="P64" s="3">
        <f>Tabela_3_!J64</f>
        <v>91.9</v>
      </c>
      <c r="Q64" s="3">
        <v>62.319114124478297</v>
      </c>
      <c r="R64" s="3">
        <v>113.605218476612</v>
      </c>
      <c r="S64" s="3">
        <v>78.100679214270301</v>
      </c>
      <c r="T64" s="3">
        <v>94.438854026169494</v>
      </c>
      <c r="U64" s="3">
        <v>82.102133137787206</v>
      </c>
      <c r="V64" s="150" t="s">
        <v>24</v>
      </c>
      <c r="W64" s="4">
        <f t="shared" si="3"/>
        <v>2.2246941045606317</v>
      </c>
      <c r="X64" s="4">
        <f t="shared" si="4"/>
        <v>6.7360004593555622</v>
      </c>
      <c r="Y64" s="4">
        <f t="shared" si="5"/>
        <v>-1.4943405246461983</v>
      </c>
      <c r="Z64" s="4">
        <f t="shared" si="6"/>
        <v>-0.97579551379198826</v>
      </c>
      <c r="AA64" s="4">
        <f t="shared" si="7"/>
        <v>-2.1403546820319086</v>
      </c>
      <c r="AB64" s="4">
        <f t="shared" si="8"/>
        <v>0.16021310925715682</v>
      </c>
      <c r="AC64" s="150" t="s">
        <v>24</v>
      </c>
      <c r="AD64" s="4">
        <f t="shared" si="0"/>
        <v>98.168103448275872</v>
      </c>
      <c r="AE64" s="4">
        <f t="shared" si="1"/>
        <v>101.27627627627629</v>
      </c>
      <c r="AF64" s="4">
        <f t="shared" si="9"/>
        <v>0.29357798165137172</v>
      </c>
      <c r="AG64" s="4">
        <f t="shared" si="10"/>
        <v>5.6382145653876226</v>
      </c>
    </row>
    <row r="65" spans="1:33" x14ac:dyDescent="0.25">
      <c r="A65" s="1">
        <v>39052</v>
      </c>
      <c r="B65" s="3">
        <v>93.4</v>
      </c>
      <c r="C65" s="3">
        <v>88.9</v>
      </c>
      <c r="D65" s="3">
        <v>93.6</v>
      </c>
      <c r="E65" s="3">
        <v>97.7</v>
      </c>
      <c r="F65">
        <v>90.7</v>
      </c>
      <c r="G65">
        <v>85.2</v>
      </c>
      <c r="H65">
        <v>101.1</v>
      </c>
      <c r="I65">
        <v>1.3</v>
      </c>
      <c r="J65">
        <v>-0.9</v>
      </c>
      <c r="K65">
        <v>1.4</v>
      </c>
      <c r="L65">
        <v>3</v>
      </c>
      <c r="M65">
        <v>1</v>
      </c>
      <c r="N65">
        <v>1.7</v>
      </c>
      <c r="O65">
        <v>1.5</v>
      </c>
      <c r="P65" s="3">
        <f>Tabela_3_!J65</f>
        <v>90.9</v>
      </c>
      <c r="Q65" s="3">
        <v>62.925610259756397</v>
      </c>
      <c r="R65" s="3">
        <v>112.699916923865</v>
      </c>
      <c r="S65" s="3">
        <v>74.337242692546695</v>
      </c>
      <c r="T65" s="3">
        <v>95.325210755644406</v>
      </c>
      <c r="U65" s="3">
        <v>79.856003704327605</v>
      </c>
      <c r="V65" s="150" t="s">
        <v>24</v>
      </c>
      <c r="W65" s="4">
        <f t="shared" si="3"/>
        <v>-1.0881392818280711</v>
      </c>
      <c r="X65" s="4">
        <f t="shared" si="4"/>
        <v>0.97321045685383467</v>
      </c>
      <c r="Y65" s="4">
        <f t="shared" si="5"/>
        <v>-0.79688377425493062</v>
      </c>
      <c r="Z65" s="4">
        <f t="shared" si="6"/>
        <v>-4.8186988379429696</v>
      </c>
      <c r="AA65" s="4">
        <f t="shared" si="7"/>
        <v>0.93855091594958751</v>
      </c>
      <c r="AB65" s="4">
        <f t="shared" si="8"/>
        <v>-2.7357747571430946</v>
      </c>
      <c r="AC65" s="150" t="s">
        <v>24</v>
      </c>
      <c r="AD65" s="4">
        <f t="shared" si="0"/>
        <v>99.17385057471266</v>
      </c>
      <c r="AE65" s="4">
        <f t="shared" si="1"/>
        <v>102.36486486486488</v>
      </c>
      <c r="AF65" s="4">
        <f t="shared" si="9"/>
        <v>1.0245151847786405</v>
      </c>
      <c r="AG65" s="4">
        <f t="shared" si="10"/>
        <v>1.0748702742772398</v>
      </c>
    </row>
    <row r="66" spans="1:33" x14ac:dyDescent="0.25">
      <c r="A66" s="1">
        <v>39083</v>
      </c>
      <c r="B66" s="3">
        <v>92.8</v>
      </c>
      <c r="C66" s="3">
        <v>88.5</v>
      </c>
      <c r="D66" s="3">
        <v>93</v>
      </c>
      <c r="E66" s="3">
        <v>97.9</v>
      </c>
      <c r="F66">
        <v>90.4</v>
      </c>
      <c r="G66">
        <v>81.8</v>
      </c>
      <c r="H66">
        <v>102.7</v>
      </c>
      <c r="I66">
        <v>-0.6</v>
      </c>
      <c r="J66">
        <v>-0.4</v>
      </c>
      <c r="K66">
        <v>-0.6</v>
      </c>
      <c r="L66">
        <v>0.2</v>
      </c>
      <c r="M66">
        <v>-0.3</v>
      </c>
      <c r="N66">
        <v>-4</v>
      </c>
      <c r="O66">
        <v>1.6</v>
      </c>
      <c r="P66" s="3">
        <f>Tabela_3_!J66</f>
        <v>88.8</v>
      </c>
      <c r="Q66" s="3">
        <v>61.744260759159602</v>
      </c>
      <c r="R66" s="3">
        <v>113.387589623452</v>
      </c>
      <c r="S66" s="3">
        <v>80.646387367773102</v>
      </c>
      <c r="T66" s="3">
        <v>91.255729664372197</v>
      </c>
      <c r="U66" s="3">
        <v>70.789363068779295</v>
      </c>
      <c r="V66" s="150" t="s">
        <v>24</v>
      </c>
      <c r="W66" s="4">
        <f t="shared" si="3"/>
        <v>-2.310231023102316</v>
      </c>
      <c r="X66" s="4">
        <f t="shared" si="4"/>
        <v>-1.8773747218663317</v>
      </c>
      <c r="Y66" s="4">
        <f t="shared" si="5"/>
        <v>0.6101803074544998</v>
      </c>
      <c r="Z66" s="4">
        <f t="shared" si="6"/>
        <v>8.4871922157787836</v>
      </c>
      <c r="AA66" s="4">
        <f t="shared" si="7"/>
        <v>-4.2690501904096179</v>
      </c>
      <c r="AB66" s="4">
        <f t="shared" si="8"/>
        <v>-11.353736995302411</v>
      </c>
      <c r="AC66" s="150" t="s">
        <v>24</v>
      </c>
      <c r="AD66" s="4">
        <f t="shared" si="0"/>
        <v>100.00000000000003</v>
      </c>
      <c r="AE66" s="4">
        <f t="shared" si="1"/>
        <v>101.95195195195197</v>
      </c>
      <c r="AF66" s="4">
        <f t="shared" si="9"/>
        <v>0.83303151032236844</v>
      </c>
      <c r="AG66" s="4">
        <f t="shared" si="10"/>
        <v>-0.40337367070040209</v>
      </c>
    </row>
    <row r="67" spans="1:33" x14ac:dyDescent="0.25">
      <c r="A67" s="1">
        <v>39114</v>
      </c>
      <c r="B67" s="3">
        <v>94.2</v>
      </c>
      <c r="C67" s="3">
        <v>90.3</v>
      </c>
      <c r="D67" s="3">
        <v>94.4</v>
      </c>
      <c r="E67" s="3">
        <v>96.8</v>
      </c>
      <c r="F67">
        <v>89.5</v>
      </c>
      <c r="G67">
        <v>86.4</v>
      </c>
      <c r="H67">
        <v>101.2</v>
      </c>
      <c r="I67">
        <v>1.5</v>
      </c>
      <c r="J67">
        <v>2</v>
      </c>
      <c r="K67">
        <v>1.5</v>
      </c>
      <c r="L67">
        <v>-1.1000000000000001</v>
      </c>
      <c r="M67">
        <v>-1</v>
      </c>
      <c r="N67">
        <v>5.6</v>
      </c>
      <c r="O67">
        <v>-1.5</v>
      </c>
      <c r="P67" s="3">
        <f>Tabela_3_!J67</f>
        <v>90.8</v>
      </c>
      <c r="Q67" s="3">
        <v>61.663576637117799</v>
      </c>
      <c r="R67" s="3">
        <v>113.90068263703</v>
      </c>
      <c r="S67" s="3">
        <v>77.970846081844201</v>
      </c>
      <c r="T67" s="3">
        <v>92.568435878309202</v>
      </c>
      <c r="U67" s="3">
        <v>82.306994405327401</v>
      </c>
      <c r="V67" s="150" t="s">
        <v>24</v>
      </c>
      <c r="W67" s="4">
        <f t="shared" si="3"/>
        <v>2.2522522522522515</v>
      </c>
      <c r="X67" s="4">
        <f t="shared" si="4"/>
        <v>-0.13067469113691166</v>
      </c>
      <c r="Y67" s="4">
        <f t="shared" si="5"/>
        <v>0.45251249742757071</v>
      </c>
      <c r="Z67" s="4">
        <f t="shared" si="6"/>
        <v>-3.3176207555678627</v>
      </c>
      <c r="AA67" s="4">
        <f t="shared" si="7"/>
        <v>1.4384918281460157</v>
      </c>
      <c r="AB67" s="4">
        <f t="shared" si="8"/>
        <v>16.270285304527341</v>
      </c>
      <c r="AC67" s="150" t="s">
        <v>24</v>
      </c>
      <c r="AD67" s="4">
        <f t="shared" si="0"/>
        <v>100.7183908045977</v>
      </c>
      <c r="AE67" s="4">
        <f t="shared" si="1"/>
        <v>101.53903903903905</v>
      </c>
      <c r="AF67" s="4">
        <f t="shared" si="9"/>
        <v>0.71839080459767946</v>
      </c>
      <c r="AG67" s="4">
        <f t="shared" si="10"/>
        <v>-0.40500736377024893</v>
      </c>
    </row>
    <row r="68" spans="1:33" x14ac:dyDescent="0.25">
      <c r="A68" s="1">
        <v>39142</v>
      </c>
      <c r="B68" s="3">
        <v>94.6</v>
      </c>
      <c r="C68" s="3">
        <v>91</v>
      </c>
      <c r="D68" s="3">
        <v>94.8</v>
      </c>
      <c r="E68" s="3">
        <v>97.9</v>
      </c>
      <c r="F68">
        <v>90.2</v>
      </c>
      <c r="G68">
        <v>85.9</v>
      </c>
      <c r="H68">
        <v>103.6</v>
      </c>
      <c r="I68">
        <v>0.4</v>
      </c>
      <c r="J68">
        <v>0.8</v>
      </c>
      <c r="K68">
        <v>0.4</v>
      </c>
      <c r="L68">
        <v>1.1000000000000001</v>
      </c>
      <c r="M68">
        <v>0.8</v>
      </c>
      <c r="N68">
        <v>-0.6</v>
      </c>
      <c r="O68">
        <v>2.4</v>
      </c>
      <c r="P68" s="3">
        <f>Tabela_3_!J68</f>
        <v>90.6</v>
      </c>
      <c r="Q68" s="3">
        <v>68.083444897811603</v>
      </c>
      <c r="R68" s="3">
        <v>109.95660045368</v>
      </c>
      <c r="S68" s="3">
        <v>72.325771120442695</v>
      </c>
      <c r="T68" s="3">
        <v>88.576072097194498</v>
      </c>
      <c r="U68" s="3">
        <v>85.845911804274806</v>
      </c>
      <c r="V68" s="150" t="s">
        <v>24</v>
      </c>
      <c r="W68" s="4">
        <f t="shared" si="3"/>
        <v>-0.22026431718061845</v>
      </c>
      <c r="X68" s="4">
        <f t="shared" si="4"/>
        <v>10.411118865961821</v>
      </c>
      <c r="Y68" s="4">
        <f t="shared" si="5"/>
        <v>-3.4627379678826897</v>
      </c>
      <c r="Z68" s="4">
        <f t="shared" si="6"/>
        <v>-7.2399816663217926</v>
      </c>
      <c r="AA68" s="4">
        <f t="shared" si="7"/>
        <v>-4.3128780812101919</v>
      </c>
      <c r="AB68" s="4">
        <f t="shared" si="8"/>
        <v>4.2996557273367486</v>
      </c>
      <c r="AC68" s="150" t="s">
        <v>24</v>
      </c>
      <c r="AD68" s="4">
        <f t="shared" si="0"/>
        <v>101.14942528735634</v>
      </c>
      <c r="AE68" s="4">
        <f t="shared" si="1"/>
        <v>101.42642642642643</v>
      </c>
      <c r="AF68" s="4">
        <f t="shared" si="9"/>
        <v>0.42796005706136064</v>
      </c>
      <c r="AG68" s="4">
        <f t="shared" si="10"/>
        <v>-0.11090573012939586</v>
      </c>
    </row>
    <row r="69" spans="1:33" x14ac:dyDescent="0.25">
      <c r="A69" s="1">
        <v>39173</v>
      </c>
      <c r="B69" s="3">
        <v>95.8</v>
      </c>
      <c r="C69" s="3">
        <v>91</v>
      </c>
      <c r="D69" s="3">
        <v>96.1</v>
      </c>
      <c r="E69" s="3">
        <v>97.8</v>
      </c>
      <c r="F69">
        <v>90.6</v>
      </c>
      <c r="G69">
        <v>87.8</v>
      </c>
      <c r="H69">
        <v>104.1</v>
      </c>
      <c r="I69">
        <v>1.3</v>
      </c>
      <c r="J69">
        <v>0</v>
      </c>
      <c r="K69">
        <v>1.4</v>
      </c>
      <c r="L69">
        <v>-0.1</v>
      </c>
      <c r="M69">
        <v>0.4</v>
      </c>
      <c r="N69">
        <v>2.2000000000000002</v>
      </c>
      <c r="O69">
        <v>0.5</v>
      </c>
      <c r="P69" s="3">
        <f>Tabela_3_!J69</f>
        <v>89.2</v>
      </c>
      <c r="Q69" s="3">
        <v>61.172245271523799</v>
      </c>
      <c r="R69" s="3">
        <v>110.925528074116</v>
      </c>
      <c r="S69" s="3">
        <v>71.774549063945699</v>
      </c>
      <c r="T69" s="3">
        <v>90.123572191174404</v>
      </c>
      <c r="U69" s="3">
        <v>80.412405044563101</v>
      </c>
      <c r="V69" s="150" t="s">
        <v>24</v>
      </c>
      <c r="W69" s="4">
        <f t="shared" si="3"/>
        <v>-1.5452538631346435</v>
      </c>
      <c r="X69" s="4">
        <f t="shared" si="4"/>
        <v>-10.151072168367836</v>
      </c>
      <c r="Y69" s="4">
        <f t="shared" si="5"/>
        <v>0.88119095755800902</v>
      </c>
      <c r="Z69" s="4">
        <f t="shared" si="6"/>
        <v>-0.76213782163353505</v>
      </c>
      <c r="AA69" s="4">
        <f t="shared" si="7"/>
        <v>1.7470859311551346</v>
      </c>
      <c r="AB69" s="4">
        <f t="shared" si="8"/>
        <v>-6.3293715979159</v>
      </c>
      <c r="AC69" s="150" t="s">
        <v>24</v>
      </c>
      <c r="AD69" s="4">
        <f t="shared" si="0"/>
        <v>102.22701149425288</v>
      </c>
      <c r="AE69" s="4">
        <f t="shared" si="1"/>
        <v>101.57657657657657</v>
      </c>
      <c r="AF69" s="4">
        <f t="shared" si="9"/>
        <v>1.065340909090895</v>
      </c>
      <c r="AG69" s="4">
        <f t="shared" si="10"/>
        <v>0.14803849000739611</v>
      </c>
    </row>
    <row r="70" spans="1:33" x14ac:dyDescent="0.25">
      <c r="A70" s="1">
        <v>39203</v>
      </c>
      <c r="B70" s="3">
        <v>95.9</v>
      </c>
      <c r="C70" s="3">
        <v>90.5</v>
      </c>
      <c r="D70" s="3">
        <v>96.2</v>
      </c>
      <c r="E70" s="3">
        <v>96.7</v>
      </c>
      <c r="F70">
        <v>88.2</v>
      </c>
      <c r="G70">
        <v>85.6</v>
      </c>
      <c r="H70">
        <v>104.5</v>
      </c>
      <c r="I70">
        <v>0.1</v>
      </c>
      <c r="J70">
        <v>-0.5</v>
      </c>
      <c r="K70">
        <v>0.1</v>
      </c>
      <c r="L70">
        <v>-1.1000000000000001</v>
      </c>
      <c r="M70">
        <v>-2.6</v>
      </c>
      <c r="N70">
        <v>-2.5</v>
      </c>
      <c r="O70">
        <v>0.4</v>
      </c>
      <c r="P70" s="3">
        <f>Tabela_3_!J70</f>
        <v>89.5</v>
      </c>
      <c r="Q70" s="3">
        <v>62.8090115602498</v>
      </c>
      <c r="R70" s="3">
        <v>111.56459697367001</v>
      </c>
      <c r="S70" s="3">
        <v>81.636939374268806</v>
      </c>
      <c r="T70" s="3">
        <v>82.9068133916455</v>
      </c>
      <c r="U70" s="3">
        <v>82.695625621674594</v>
      </c>
      <c r="V70" s="150" t="s">
        <v>24</v>
      </c>
      <c r="W70" s="4">
        <f t="shared" si="3"/>
        <v>0.33632286995515237</v>
      </c>
      <c r="X70" s="4">
        <f t="shared" si="4"/>
        <v>2.6756681587555287</v>
      </c>
      <c r="Y70" s="4">
        <f t="shared" si="5"/>
        <v>0.57612427964013335</v>
      </c>
      <c r="Z70" s="4">
        <f t="shared" si="6"/>
        <v>13.740790348311993</v>
      </c>
      <c r="AA70" s="4">
        <f t="shared" si="7"/>
        <v>-8.0076262226050794</v>
      </c>
      <c r="AB70" s="4">
        <f t="shared" si="8"/>
        <v>2.8393884946559922</v>
      </c>
      <c r="AC70" s="150" t="s">
        <v>24</v>
      </c>
      <c r="AD70" s="4">
        <f t="shared" ref="AD70:AD133" si="11">(AVERAGE(B68:B70)/$B$66)*100</f>
        <v>102.8376436781609</v>
      </c>
      <c r="AE70" s="4">
        <f t="shared" ref="AE70:AE133" si="12">(AVERAGE(P68:P70)/$P$66)*100</f>
        <v>101.08858858858861</v>
      </c>
      <c r="AF70" s="4">
        <f t="shared" si="9"/>
        <v>0.59732958538296632</v>
      </c>
      <c r="AG70" s="4">
        <f t="shared" si="10"/>
        <v>-0.48041389504801524</v>
      </c>
    </row>
    <row r="71" spans="1:33" x14ac:dyDescent="0.25">
      <c r="A71" s="1">
        <v>39234</v>
      </c>
      <c r="B71" s="3">
        <v>97.5</v>
      </c>
      <c r="C71" s="3">
        <v>90.7</v>
      </c>
      <c r="D71" s="3">
        <v>97.9</v>
      </c>
      <c r="E71" s="3">
        <v>98</v>
      </c>
      <c r="F71">
        <v>92</v>
      </c>
      <c r="G71">
        <v>86.7</v>
      </c>
      <c r="H71">
        <v>103.7</v>
      </c>
      <c r="I71">
        <v>1.7</v>
      </c>
      <c r="J71">
        <v>0.2</v>
      </c>
      <c r="K71">
        <v>1.8</v>
      </c>
      <c r="L71">
        <v>1.3</v>
      </c>
      <c r="M71">
        <v>4.3</v>
      </c>
      <c r="N71">
        <v>1.3</v>
      </c>
      <c r="O71">
        <v>-0.8</v>
      </c>
      <c r="P71" s="3">
        <f>Tabela_3_!J71</f>
        <v>92</v>
      </c>
      <c r="Q71" s="3">
        <v>67.728615299795294</v>
      </c>
      <c r="R71" s="3">
        <v>112.802460757219</v>
      </c>
      <c r="S71" s="3">
        <v>76.549025155043097</v>
      </c>
      <c r="T71" s="3">
        <v>95.089833397209503</v>
      </c>
      <c r="U71" s="3">
        <v>81.194038055353005</v>
      </c>
      <c r="V71" s="150" t="s">
        <v>24</v>
      </c>
      <c r="W71" s="4">
        <f t="shared" si="3"/>
        <v>2.7932960893854775</v>
      </c>
      <c r="X71" s="4">
        <f t="shared" si="4"/>
        <v>7.8326399625415988</v>
      </c>
      <c r="Y71" s="4">
        <f t="shared" si="5"/>
        <v>1.1095489224427713</v>
      </c>
      <c r="Z71" s="4">
        <f t="shared" si="6"/>
        <v>-6.23236767353551</v>
      </c>
      <c r="AA71" s="4">
        <f t="shared" si="7"/>
        <v>14.694835692227537</v>
      </c>
      <c r="AB71" s="4">
        <f t="shared" si="8"/>
        <v>-1.8158004792069971</v>
      </c>
      <c r="AC71" s="150" t="s">
        <v>24</v>
      </c>
      <c r="AD71" s="4">
        <f t="shared" si="11"/>
        <v>103.87931034482759</v>
      </c>
      <c r="AE71" s="4">
        <f t="shared" si="12"/>
        <v>101.61411411411412</v>
      </c>
      <c r="AF71" s="4">
        <f t="shared" si="9"/>
        <v>1.0129235068110587</v>
      </c>
      <c r="AG71" s="4">
        <f t="shared" si="10"/>
        <v>0.51986632008911293</v>
      </c>
    </row>
    <row r="72" spans="1:33" x14ac:dyDescent="0.25">
      <c r="A72" s="1">
        <v>39264</v>
      </c>
      <c r="B72" s="3">
        <v>96.8</v>
      </c>
      <c r="C72" s="3">
        <v>92.5</v>
      </c>
      <c r="D72" s="3">
        <v>97.2</v>
      </c>
      <c r="E72" s="3">
        <v>96</v>
      </c>
      <c r="F72">
        <v>91.3</v>
      </c>
      <c r="G72">
        <v>87.3</v>
      </c>
      <c r="H72">
        <v>103.8</v>
      </c>
      <c r="I72">
        <v>-0.7</v>
      </c>
      <c r="J72">
        <v>2</v>
      </c>
      <c r="K72">
        <v>-0.7</v>
      </c>
      <c r="L72">
        <v>-2</v>
      </c>
      <c r="M72">
        <v>-0.8</v>
      </c>
      <c r="N72">
        <v>0.7</v>
      </c>
      <c r="O72">
        <v>0.1</v>
      </c>
      <c r="P72" s="3">
        <f>Tabela_3_!J72</f>
        <v>92.5</v>
      </c>
      <c r="Q72" s="3">
        <v>64.678594283059795</v>
      </c>
      <c r="R72" s="3">
        <v>114.282171939786</v>
      </c>
      <c r="S72" s="3">
        <v>87.990011513653997</v>
      </c>
      <c r="T72" s="3">
        <v>93.299067487557494</v>
      </c>
      <c r="U72" s="3">
        <v>78.388879206490898</v>
      </c>
      <c r="V72" s="150" t="s">
        <v>24</v>
      </c>
      <c r="W72" s="4">
        <f t="shared" ref="W72:W135" si="13">(P72/P71-1)*100</f>
        <v>0.54347826086955653</v>
      </c>
      <c r="X72" s="4">
        <f t="shared" ref="X72:X135" si="14">(Q72/Q71-1)*100</f>
        <v>-4.5032974662700953</v>
      </c>
      <c r="Y72" s="4">
        <f t="shared" ref="Y72:Y135" si="15">(R72/R71-1)*100</f>
        <v>1.3117720771639307</v>
      </c>
      <c r="Z72" s="4">
        <f t="shared" ref="Z72:Z135" si="16">(S72/S71-1)*100</f>
        <v>14.945959580070699</v>
      </c>
      <c r="AA72" s="4">
        <f t="shared" ref="AA72:AA135" si="17">(T72/T71-1)*100</f>
        <v>-1.8832359314077451</v>
      </c>
      <c r="AB72" s="4">
        <f t="shared" ref="AB72:AB135" si="18">(U72/U71-1)*100</f>
        <v>-3.4548827919480107</v>
      </c>
      <c r="AC72" s="150" t="s">
        <v>24</v>
      </c>
      <c r="AD72" s="4">
        <f t="shared" si="11"/>
        <v>104.23850574712642</v>
      </c>
      <c r="AE72" s="4">
        <f t="shared" si="12"/>
        <v>102.85285285285286</v>
      </c>
      <c r="AF72" s="4">
        <f t="shared" si="9"/>
        <v>0.34578146611339289</v>
      </c>
      <c r="AG72" s="4">
        <f t="shared" si="10"/>
        <v>1.2190616919098618</v>
      </c>
    </row>
    <row r="73" spans="1:33" x14ac:dyDescent="0.25">
      <c r="A73" s="1">
        <v>39295</v>
      </c>
      <c r="B73" s="3">
        <v>97.4</v>
      </c>
      <c r="C73" s="3">
        <v>91.8</v>
      </c>
      <c r="D73" s="3">
        <v>97.8</v>
      </c>
      <c r="E73" s="3">
        <v>99</v>
      </c>
      <c r="F73">
        <v>90.6</v>
      </c>
      <c r="G73">
        <v>85.8</v>
      </c>
      <c r="H73">
        <v>104.3</v>
      </c>
      <c r="I73">
        <v>0.6</v>
      </c>
      <c r="J73">
        <v>-0.8</v>
      </c>
      <c r="K73">
        <v>0.6</v>
      </c>
      <c r="L73">
        <v>3.1</v>
      </c>
      <c r="M73">
        <v>-0.8</v>
      </c>
      <c r="N73">
        <v>-1.7</v>
      </c>
      <c r="O73">
        <v>0.5</v>
      </c>
      <c r="P73" s="3">
        <f>Tabela_3_!J73</f>
        <v>96.1</v>
      </c>
      <c r="Q73" s="3">
        <v>64.626963556963304</v>
      </c>
      <c r="R73" s="3">
        <v>121.02339675027</v>
      </c>
      <c r="S73" s="3">
        <v>83.842390704008494</v>
      </c>
      <c r="T73" s="3">
        <v>94.765449284873796</v>
      </c>
      <c r="U73" s="3">
        <v>82.030613933151898</v>
      </c>
      <c r="V73" s="150" t="s">
        <v>24</v>
      </c>
      <c r="W73" s="4">
        <f t="shared" si="13"/>
        <v>3.8918918918918965</v>
      </c>
      <c r="X73" s="4">
        <f t="shared" si="14"/>
        <v>-7.9826605183364041E-2</v>
      </c>
      <c r="Y73" s="4">
        <f t="shared" si="15"/>
        <v>5.8987545441784972</v>
      </c>
      <c r="Z73" s="4">
        <f t="shared" si="16"/>
        <v>-4.7137405011043683</v>
      </c>
      <c r="AA73" s="4">
        <f t="shared" si="17"/>
        <v>1.5717003790116868</v>
      </c>
      <c r="AB73" s="4">
        <f t="shared" si="18"/>
        <v>4.6457287864366537</v>
      </c>
      <c r="AC73" s="150" t="s">
        <v>24</v>
      </c>
      <c r="AD73" s="4">
        <f t="shared" si="11"/>
        <v>104.77729885057474</v>
      </c>
      <c r="AE73" s="4">
        <f t="shared" si="12"/>
        <v>105.33033033033034</v>
      </c>
      <c r="AF73" s="4">
        <f t="shared" si="9"/>
        <v>0.51688490696075728</v>
      </c>
      <c r="AG73" s="4">
        <f t="shared" si="10"/>
        <v>2.4087591240876005</v>
      </c>
    </row>
    <row r="74" spans="1:33" x14ac:dyDescent="0.25">
      <c r="A74" s="1">
        <v>39326</v>
      </c>
      <c r="B74" s="3">
        <v>97.6</v>
      </c>
      <c r="C74" s="3">
        <v>91.2</v>
      </c>
      <c r="D74" s="3">
        <v>98</v>
      </c>
      <c r="E74" s="3">
        <v>99.4</v>
      </c>
      <c r="F74">
        <v>83.8</v>
      </c>
      <c r="G74">
        <v>85.6</v>
      </c>
      <c r="H74">
        <v>104.6</v>
      </c>
      <c r="I74">
        <v>0.2</v>
      </c>
      <c r="J74">
        <v>-0.7</v>
      </c>
      <c r="K74">
        <v>0.2</v>
      </c>
      <c r="L74">
        <v>0.4</v>
      </c>
      <c r="M74">
        <v>-7.5</v>
      </c>
      <c r="N74">
        <v>-0.2</v>
      </c>
      <c r="O74">
        <v>0.3</v>
      </c>
      <c r="P74" s="3">
        <f>Tabela_3_!J74</f>
        <v>88.5</v>
      </c>
      <c r="Q74" s="3">
        <v>64.246341309171399</v>
      </c>
      <c r="R74" s="3">
        <v>106.444458280227</v>
      </c>
      <c r="S74" s="3">
        <v>59.594064136091497</v>
      </c>
      <c r="T74" s="3">
        <v>72.454156055459507</v>
      </c>
      <c r="U74" s="3">
        <v>79.429913632863901</v>
      </c>
      <c r="V74" s="150" t="s">
        <v>24</v>
      </c>
      <c r="W74" s="4">
        <f t="shared" si="13"/>
        <v>-7.9084287200832382</v>
      </c>
      <c r="X74" s="4">
        <f t="shared" si="14"/>
        <v>-0.58895270153984658</v>
      </c>
      <c r="Y74" s="4">
        <f t="shared" si="15"/>
        <v>-12.04638017236157</v>
      </c>
      <c r="Z74" s="4">
        <f t="shared" si="16"/>
        <v>-28.921320544784624</v>
      </c>
      <c r="AA74" s="4">
        <f t="shared" si="17"/>
        <v>-23.543700154203307</v>
      </c>
      <c r="AB74" s="4">
        <f t="shared" si="18"/>
        <v>-3.1704020920864329</v>
      </c>
      <c r="AC74" s="150" t="s">
        <v>24</v>
      </c>
      <c r="AD74" s="4">
        <f t="shared" si="11"/>
        <v>104.81321839080458</v>
      </c>
      <c r="AE74" s="4">
        <f t="shared" si="12"/>
        <v>104.01651651651653</v>
      </c>
      <c r="AF74" s="4">
        <f t="shared" si="9"/>
        <v>3.4281796366086859E-2</v>
      </c>
      <c r="AG74" s="4">
        <f t="shared" si="10"/>
        <v>-1.2473271560940802</v>
      </c>
    </row>
    <row r="75" spans="1:33" x14ac:dyDescent="0.25">
      <c r="A75" s="1">
        <v>39356</v>
      </c>
      <c r="B75" s="3">
        <v>98.2</v>
      </c>
      <c r="C75" s="3">
        <v>91.3</v>
      </c>
      <c r="D75" s="3">
        <v>98.6</v>
      </c>
      <c r="E75" s="3">
        <v>100.1</v>
      </c>
      <c r="F75">
        <v>91</v>
      </c>
      <c r="G75">
        <v>88.1</v>
      </c>
      <c r="H75">
        <v>106.3</v>
      </c>
      <c r="I75">
        <v>0.6</v>
      </c>
      <c r="J75">
        <v>0.1</v>
      </c>
      <c r="K75">
        <v>0.6</v>
      </c>
      <c r="L75">
        <v>0.7</v>
      </c>
      <c r="M75">
        <v>8.6</v>
      </c>
      <c r="N75">
        <v>2.9</v>
      </c>
      <c r="O75">
        <v>1.6</v>
      </c>
      <c r="P75" s="3">
        <f>Tabela_3_!J75</f>
        <v>96.4</v>
      </c>
      <c r="Q75" s="3">
        <v>66.185775435995097</v>
      </c>
      <c r="R75" s="3">
        <v>124.834838061592</v>
      </c>
      <c r="S75" s="3">
        <v>74.6548883404853</v>
      </c>
      <c r="T75" s="3">
        <v>87.978726880313502</v>
      </c>
      <c r="U75" s="3">
        <v>82.275062569308105</v>
      </c>
      <c r="V75" s="150" t="s">
        <v>24</v>
      </c>
      <c r="W75" s="4">
        <f t="shared" si="13"/>
        <v>8.9265536723163841</v>
      </c>
      <c r="X75" s="4">
        <f t="shared" si="14"/>
        <v>3.0187464177774626</v>
      </c>
      <c r="Y75" s="4">
        <f t="shared" si="15"/>
        <v>17.276972496727126</v>
      </c>
      <c r="Z75" s="4">
        <f t="shared" si="16"/>
        <v>25.27235627024913</v>
      </c>
      <c r="AA75" s="4">
        <f t="shared" si="17"/>
        <v>21.426749920281772</v>
      </c>
      <c r="AB75" s="4">
        <f t="shared" si="18"/>
        <v>3.5819615133851013</v>
      </c>
      <c r="AC75" s="150" t="s">
        <v>24</v>
      </c>
      <c r="AD75" s="4">
        <f t="shared" si="11"/>
        <v>105.31609195402298</v>
      </c>
      <c r="AE75" s="4">
        <f t="shared" si="12"/>
        <v>105.48048048048048</v>
      </c>
      <c r="AF75" s="4">
        <f t="shared" si="9"/>
        <v>0.47978067169294203</v>
      </c>
      <c r="AG75" s="4">
        <f t="shared" si="10"/>
        <v>1.4074341392998679</v>
      </c>
    </row>
    <row r="76" spans="1:33" x14ac:dyDescent="0.25">
      <c r="A76" s="1">
        <v>39387</v>
      </c>
      <c r="B76" s="3">
        <v>98.5</v>
      </c>
      <c r="C76" s="3">
        <v>93.3</v>
      </c>
      <c r="D76" s="3">
        <v>98.8</v>
      </c>
      <c r="E76" s="3">
        <v>95.2</v>
      </c>
      <c r="F76">
        <v>91.6</v>
      </c>
      <c r="G76">
        <v>88</v>
      </c>
      <c r="H76">
        <v>107.9</v>
      </c>
      <c r="I76">
        <v>0.3</v>
      </c>
      <c r="J76">
        <v>2.2000000000000002</v>
      </c>
      <c r="K76">
        <v>0.2</v>
      </c>
      <c r="L76">
        <v>-4.9000000000000004</v>
      </c>
      <c r="M76">
        <v>0.7</v>
      </c>
      <c r="N76">
        <v>-0.1</v>
      </c>
      <c r="O76">
        <v>1.5</v>
      </c>
      <c r="P76" s="3">
        <f>Tabela_3_!J76</f>
        <v>104</v>
      </c>
      <c r="Q76" s="3">
        <v>69.163090201830897</v>
      </c>
      <c r="R76" s="3">
        <v>130.64121706637701</v>
      </c>
      <c r="S76" s="3">
        <v>75.614406341687797</v>
      </c>
      <c r="T76" s="3">
        <v>91.3947061964341</v>
      </c>
      <c r="U76" s="3">
        <v>82.851446159413101</v>
      </c>
      <c r="V76" s="150" t="s">
        <v>24</v>
      </c>
      <c r="W76" s="4">
        <f t="shared" si="13"/>
        <v>7.8838174273858863</v>
      </c>
      <c r="X76" s="4">
        <f t="shared" si="14"/>
        <v>4.4984209163115629</v>
      </c>
      <c r="Y76" s="4">
        <f t="shared" si="15"/>
        <v>4.6512488780737771</v>
      </c>
      <c r="Z76" s="4">
        <f t="shared" si="16"/>
        <v>1.2852714973282664</v>
      </c>
      <c r="AA76" s="4">
        <f t="shared" si="17"/>
        <v>3.8827332893413002</v>
      </c>
      <c r="AB76" s="4">
        <f t="shared" si="18"/>
        <v>0.70055685417371727</v>
      </c>
      <c r="AC76" s="150" t="s">
        <v>24</v>
      </c>
      <c r="AD76" s="4">
        <f t="shared" si="11"/>
        <v>105.71120689655173</v>
      </c>
      <c r="AE76" s="4">
        <f t="shared" si="12"/>
        <v>108.44594594594594</v>
      </c>
      <c r="AF76" s="4">
        <f t="shared" si="9"/>
        <v>0.37517053206004292</v>
      </c>
      <c r="AG76" s="4">
        <f t="shared" si="10"/>
        <v>2.8113879003558662</v>
      </c>
    </row>
    <row r="77" spans="1:33" x14ac:dyDescent="0.25">
      <c r="A77" s="1">
        <v>39417</v>
      </c>
      <c r="B77" s="3">
        <v>99</v>
      </c>
      <c r="C77" s="3">
        <v>97.2</v>
      </c>
      <c r="D77" s="3">
        <v>99.2</v>
      </c>
      <c r="E77" s="3">
        <v>99.8</v>
      </c>
      <c r="F77">
        <v>92.5</v>
      </c>
      <c r="G77">
        <v>88.6</v>
      </c>
      <c r="H77">
        <v>108.6</v>
      </c>
      <c r="I77">
        <v>0.5</v>
      </c>
      <c r="J77">
        <v>4.2</v>
      </c>
      <c r="K77">
        <v>0.4</v>
      </c>
      <c r="L77">
        <v>4.8</v>
      </c>
      <c r="M77">
        <v>1</v>
      </c>
      <c r="N77">
        <v>0.7</v>
      </c>
      <c r="O77">
        <v>0.6</v>
      </c>
      <c r="P77" s="3">
        <f>Tabela_3_!J77</f>
        <v>105.9</v>
      </c>
      <c r="Q77" s="3">
        <v>75.957508378860894</v>
      </c>
      <c r="R77" s="3">
        <v>131.55945524510099</v>
      </c>
      <c r="S77" s="3">
        <v>77.9704210959015</v>
      </c>
      <c r="T77" s="3">
        <v>90.453122738928499</v>
      </c>
      <c r="U77" s="3">
        <v>83.952501219140899</v>
      </c>
      <c r="V77" s="150" t="s">
        <v>24</v>
      </c>
      <c r="W77" s="4">
        <f t="shared" si="13"/>
        <v>1.8269230769230926</v>
      </c>
      <c r="X77" s="4">
        <f t="shared" si="14"/>
        <v>9.8237631621181265</v>
      </c>
      <c r="Y77" s="4">
        <f t="shared" si="15"/>
        <v>0.70287019620878244</v>
      </c>
      <c r="Z77" s="4">
        <f t="shared" si="16"/>
        <v>3.1158278801625361</v>
      </c>
      <c r="AA77" s="4">
        <f t="shared" si="17"/>
        <v>-1.0302385079961396</v>
      </c>
      <c r="AB77" s="4">
        <f t="shared" si="18"/>
        <v>1.3289509245369979</v>
      </c>
      <c r="AC77" s="150" t="s">
        <v>24</v>
      </c>
      <c r="AD77" s="4">
        <f t="shared" si="11"/>
        <v>106.21408045977012</v>
      </c>
      <c r="AE77" s="4">
        <f t="shared" si="12"/>
        <v>114.97747747747749</v>
      </c>
      <c r="AF77" s="4">
        <f t="shared" si="9"/>
        <v>0.47570506286103154</v>
      </c>
      <c r="AG77" s="4">
        <f t="shared" si="10"/>
        <v>6.0228452751817541</v>
      </c>
    </row>
    <row r="78" spans="1:33" x14ac:dyDescent="0.25">
      <c r="A78" s="1">
        <v>39448</v>
      </c>
      <c r="B78" s="3">
        <v>101.3</v>
      </c>
      <c r="C78" s="3">
        <v>95.9</v>
      </c>
      <c r="D78" s="3">
        <v>101.6</v>
      </c>
      <c r="E78" s="3">
        <v>101.8</v>
      </c>
      <c r="F78">
        <v>94</v>
      </c>
      <c r="G78">
        <v>91.1</v>
      </c>
      <c r="H78">
        <v>109.7</v>
      </c>
      <c r="I78">
        <v>2.2999999999999998</v>
      </c>
      <c r="J78">
        <v>-1.3</v>
      </c>
      <c r="K78">
        <v>2.4</v>
      </c>
      <c r="L78">
        <v>2</v>
      </c>
      <c r="M78">
        <v>1.6</v>
      </c>
      <c r="N78">
        <v>2.8</v>
      </c>
      <c r="O78">
        <v>1</v>
      </c>
      <c r="P78" s="3">
        <f>Tabela_3_!J78</f>
        <v>102.6</v>
      </c>
      <c r="Q78" s="3">
        <v>75.042086628349907</v>
      </c>
      <c r="R78" s="3">
        <v>125.00462693534</v>
      </c>
      <c r="S78" s="3">
        <v>76.307624826626395</v>
      </c>
      <c r="T78" s="3">
        <v>80.940934768405398</v>
      </c>
      <c r="U78" s="3">
        <v>82.072296174544704</v>
      </c>
      <c r="V78" s="150" t="s">
        <v>24</v>
      </c>
      <c r="W78" s="4">
        <f t="shared" si="13"/>
        <v>-3.1161473087818803</v>
      </c>
      <c r="X78" s="4">
        <f t="shared" si="14"/>
        <v>-1.205176117606499</v>
      </c>
      <c r="Y78" s="4">
        <f t="shared" si="15"/>
        <v>-4.9824076099654446</v>
      </c>
      <c r="Z78" s="4">
        <f t="shared" si="16"/>
        <v>-2.132598805936825</v>
      </c>
      <c r="AA78" s="4">
        <f t="shared" si="17"/>
        <v>-10.516152104530185</v>
      </c>
      <c r="AB78" s="4">
        <f t="shared" si="18"/>
        <v>-2.2396057500279842</v>
      </c>
      <c r="AC78" s="150" t="s">
        <v>24</v>
      </c>
      <c r="AD78" s="4">
        <f t="shared" si="11"/>
        <v>107.32758620689657</v>
      </c>
      <c r="AE78" s="4">
        <f t="shared" si="12"/>
        <v>117.3048048048048</v>
      </c>
      <c r="AF78" s="4">
        <f t="shared" si="9"/>
        <v>1.0483598241461056</v>
      </c>
      <c r="AG78" s="4">
        <f t="shared" si="10"/>
        <v>2.024159320927188</v>
      </c>
    </row>
    <row r="79" spans="1:33" x14ac:dyDescent="0.25">
      <c r="A79" s="1">
        <v>39479</v>
      </c>
      <c r="B79" s="3">
        <v>100.1</v>
      </c>
      <c r="C79" s="3">
        <v>95.6</v>
      </c>
      <c r="D79" s="3">
        <v>100.4</v>
      </c>
      <c r="E79" s="3">
        <v>99.1</v>
      </c>
      <c r="F79">
        <v>94.7</v>
      </c>
      <c r="G79">
        <v>89.4</v>
      </c>
      <c r="H79">
        <v>109.7</v>
      </c>
      <c r="I79">
        <v>-1.2</v>
      </c>
      <c r="J79">
        <v>-0.3</v>
      </c>
      <c r="K79">
        <v>-1.2</v>
      </c>
      <c r="L79">
        <v>-2.7</v>
      </c>
      <c r="M79">
        <v>0.7</v>
      </c>
      <c r="N79">
        <v>-1.9</v>
      </c>
      <c r="O79">
        <v>0</v>
      </c>
      <c r="P79" s="3">
        <f>Tabela_3_!J79</f>
        <v>102.4</v>
      </c>
      <c r="Q79" s="3">
        <v>76.102610388090795</v>
      </c>
      <c r="R79" s="3">
        <v>131.289171947391</v>
      </c>
      <c r="S79" s="3">
        <v>84.160164592156804</v>
      </c>
      <c r="T79" s="3">
        <v>91.436702320820103</v>
      </c>
      <c r="U79" s="3">
        <v>81.912715173968706</v>
      </c>
      <c r="V79" s="150" t="s">
        <v>24</v>
      </c>
      <c r="W79" s="4">
        <f t="shared" si="13"/>
        <v>-0.19493177387913674</v>
      </c>
      <c r="X79" s="4">
        <f t="shared" si="14"/>
        <v>1.4132386336659142</v>
      </c>
      <c r="Y79" s="4">
        <f t="shared" si="15"/>
        <v>5.027449916155291</v>
      </c>
      <c r="Z79" s="4">
        <f t="shared" si="16"/>
        <v>10.290635809162785</v>
      </c>
      <c r="AA79" s="4">
        <f t="shared" si="17"/>
        <v>12.96719340151682</v>
      </c>
      <c r="AB79" s="4">
        <f t="shared" si="18"/>
        <v>-0.19443954661219065</v>
      </c>
      <c r="AC79" s="150" t="s">
        <v>24</v>
      </c>
      <c r="AD79" s="4">
        <f t="shared" si="11"/>
        <v>107.90229885057472</v>
      </c>
      <c r="AE79" s="4">
        <f t="shared" si="12"/>
        <v>116.7042042042042</v>
      </c>
      <c r="AF79" s="4">
        <f t="shared" si="9"/>
        <v>0.53547523427039945</v>
      </c>
      <c r="AG79" s="4">
        <f t="shared" si="10"/>
        <v>-0.51200000000000134</v>
      </c>
    </row>
    <row r="80" spans="1:33" x14ac:dyDescent="0.25">
      <c r="A80" s="1">
        <v>39508</v>
      </c>
      <c r="B80" s="3">
        <v>100.6</v>
      </c>
      <c r="C80" s="3">
        <v>94.5</v>
      </c>
      <c r="D80" s="3">
        <v>101.1</v>
      </c>
      <c r="E80" s="3">
        <v>101.6</v>
      </c>
      <c r="F80">
        <v>94.7</v>
      </c>
      <c r="G80">
        <v>93.7</v>
      </c>
      <c r="H80">
        <v>111.2</v>
      </c>
      <c r="I80">
        <v>0.5</v>
      </c>
      <c r="J80">
        <v>-1.2</v>
      </c>
      <c r="K80">
        <v>0.7</v>
      </c>
      <c r="L80">
        <v>2.5</v>
      </c>
      <c r="M80">
        <v>0</v>
      </c>
      <c r="N80">
        <v>4.8</v>
      </c>
      <c r="O80">
        <v>1.4</v>
      </c>
      <c r="P80" s="3">
        <f>Tabela_3_!J80</f>
        <v>107.4</v>
      </c>
      <c r="Q80" s="3">
        <v>75.720169772867095</v>
      </c>
      <c r="R80" s="3">
        <v>131.126877222979</v>
      </c>
      <c r="S80" s="3">
        <v>80.008733981306904</v>
      </c>
      <c r="T80" s="3">
        <v>96.396342496986506</v>
      </c>
      <c r="U80" s="3">
        <v>82.510948614367706</v>
      </c>
      <c r="V80" s="150" t="s">
        <v>24</v>
      </c>
      <c r="W80" s="4">
        <f t="shared" si="13"/>
        <v>4.8828125</v>
      </c>
      <c r="X80" s="4">
        <f t="shared" si="14"/>
        <v>-0.50253284778724039</v>
      </c>
      <c r="Y80" s="4">
        <f t="shared" si="15"/>
        <v>-0.12361622973524611</v>
      </c>
      <c r="Z80" s="4">
        <f t="shared" si="16"/>
        <v>-4.932773873444618</v>
      </c>
      <c r="AA80" s="4">
        <f t="shared" si="17"/>
        <v>5.4241240664659074</v>
      </c>
      <c r="AB80" s="4">
        <f t="shared" si="18"/>
        <v>0.73033037560585878</v>
      </c>
      <c r="AC80" s="150" t="s">
        <v>24</v>
      </c>
      <c r="AD80" s="4">
        <f t="shared" si="11"/>
        <v>108.47701149425288</v>
      </c>
      <c r="AE80" s="4">
        <f t="shared" si="12"/>
        <v>117.26726726726726</v>
      </c>
      <c r="AF80" s="4">
        <f t="shared" si="9"/>
        <v>0.53262316910784868</v>
      </c>
      <c r="AG80" s="4">
        <f t="shared" si="10"/>
        <v>0.48247024766805424</v>
      </c>
    </row>
    <row r="81" spans="1:33" x14ac:dyDescent="0.25">
      <c r="A81" s="1">
        <v>39539</v>
      </c>
      <c r="B81" s="3">
        <v>100.1</v>
      </c>
      <c r="C81" s="3">
        <v>94.4</v>
      </c>
      <c r="D81" s="3">
        <v>100.4</v>
      </c>
      <c r="E81" s="3">
        <v>98.8</v>
      </c>
      <c r="F81">
        <v>95.7</v>
      </c>
      <c r="G81">
        <v>91.9</v>
      </c>
      <c r="H81">
        <v>110.3</v>
      </c>
      <c r="I81">
        <v>-0.5</v>
      </c>
      <c r="J81">
        <v>-0.1</v>
      </c>
      <c r="K81">
        <v>-0.7</v>
      </c>
      <c r="L81">
        <v>-2.8</v>
      </c>
      <c r="M81">
        <v>1.1000000000000001</v>
      </c>
      <c r="N81">
        <v>-1.9</v>
      </c>
      <c r="O81">
        <v>-0.8</v>
      </c>
      <c r="P81" s="3">
        <f>Tabela_3_!J81</f>
        <v>105.8</v>
      </c>
      <c r="Q81" s="3">
        <v>79.439099613663103</v>
      </c>
      <c r="R81" s="3">
        <v>131.053994163434</v>
      </c>
      <c r="S81" s="3">
        <v>98.261234000085494</v>
      </c>
      <c r="T81" s="3">
        <v>95.128193792875805</v>
      </c>
      <c r="U81" s="3">
        <v>83.471875566264103</v>
      </c>
      <c r="V81" s="150" t="s">
        <v>24</v>
      </c>
      <c r="W81" s="4">
        <f t="shared" si="13"/>
        <v>-1.4897579143389295</v>
      </c>
      <c r="X81" s="4">
        <f t="shared" si="14"/>
        <v>4.9114124439385787</v>
      </c>
      <c r="Y81" s="4">
        <f t="shared" si="15"/>
        <v>-5.5582090482542146E-2</v>
      </c>
      <c r="Z81" s="4">
        <f t="shared" si="16"/>
        <v>22.813134404855195</v>
      </c>
      <c r="AA81" s="4">
        <f t="shared" si="17"/>
        <v>-1.3155568678867136</v>
      </c>
      <c r="AB81" s="4">
        <f t="shared" si="18"/>
        <v>1.1646053863560546</v>
      </c>
      <c r="AC81" s="150" t="s">
        <v>24</v>
      </c>
      <c r="AD81" s="4">
        <f t="shared" si="11"/>
        <v>108.04597701149423</v>
      </c>
      <c r="AE81" s="4">
        <f t="shared" si="12"/>
        <v>118.46846846846847</v>
      </c>
      <c r="AF81" s="4">
        <f t="shared" ref="AF81:AF144" si="19">(AD81/AD80-1)*100</f>
        <v>-0.3973509933775099</v>
      </c>
      <c r="AG81" s="4">
        <f t="shared" ref="AG81:AG144" si="20">(AE81/AE80-1)*100</f>
        <v>1.024327784891188</v>
      </c>
    </row>
    <row r="82" spans="1:33" x14ac:dyDescent="0.25">
      <c r="A82" s="1">
        <v>39569</v>
      </c>
      <c r="B82" s="3">
        <v>99.1</v>
      </c>
      <c r="C82" s="3">
        <v>97.4</v>
      </c>
      <c r="D82" s="3">
        <v>99.1</v>
      </c>
      <c r="E82" s="3">
        <v>97.3</v>
      </c>
      <c r="F82">
        <v>95.6</v>
      </c>
      <c r="G82">
        <v>90.1</v>
      </c>
      <c r="H82">
        <v>109.7</v>
      </c>
      <c r="I82">
        <v>-1</v>
      </c>
      <c r="J82">
        <v>3.2</v>
      </c>
      <c r="K82">
        <v>-1.3</v>
      </c>
      <c r="L82">
        <v>-1.5</v>
      </c>
      <c r="M82">
        <v>-0.1</v>
      </c>
      <c r="N82">
        <v>-2</v>
      </c>
      <c r="O82">
        <v>-0.5</v>
      </c>
      <c r="P82" s="3">
        <f>Tabela_3_!J82</f>
        <v>108.5</v>
      </c>
      <c r="Q82" s="3">
        <v>81.801699310114998</v>
      </c>
      <c r="R82" s="3">
        <v>133.863834289241</v>
      </c>
      <c r="S82" s="3">
        <v>81.941373470185098</v>
      </c>
      <c r="T82" s="3">
        <v>101.843420369505</v>
      </c>
      <c r="U82" s="3">
        <v>83.819719225845901</v>
      </c>
      <c r="V82" s="150" t="s">
        <v>24</v>
      </c>
      <c r="W82" s="4">
        <f t="shared" si="13"/>
        <v>2.5519848771266673</v>
      </c>
      <c r="X82" s="4">
        <f t="shared" si="14"/>
        <v>2.9741018062162672</v>
      </c>
      <c r="Y82" s="4">
        <f t="shared" si="15"/>
        <v>2.1440324224707874</v>
      </c>
      <c r="Z82" s="4">
        <f t="shared" si="16"/>
        <v>-16.608646019941286</v>
      </c>
      <c r="AA82" s="4">
        <f t="shared" si="17"/>
        <v>7.0591339001456976</v>
      </c>
      <c r="AB82" s="4">
        <f t="shared" si="18"/>
        <v>0.41671959234419464</v>
      </c>
      <c r="AC82" s="150" t="s">
        <v>24</v>
      </c>
      <c r="AD82" s="4">
        <f t="shared" si="11"/>
        <v>107.68678160919541</v>
      </c>
      <c r="AE82" s="4">
        <f t="shared" si="12"/>
        <v>120.75825825825825</v>
      </c>
      <c r="AF82" s="4">
        <f t="shared" si="19"/>
        <v>-0.33244680851061137</v>
      </c>
      <c r="AG82" s="4">
        <f t="shared" si="20"/>
        <v>1.9328263624841524</v>
      </c>
    </row>
    <row r="83" spans="1:33" x14ac:dyDescent="0.25">
      <c r="A83" s="1">
        <v>39600</v>
      </c>
      <c r="B83" s="3">
        <v>105.1</v>
      </c>
      <c r="C83" s="3">
        <v>98.6</v>
      </c>
      <c r="D83" s="3">
        <v>105.6</v>
      </c>
      <c r="E83" s="3">
        <v>98.9</v>
      </c>
      <c r="F83">
        <v>98.6</v>
      </c>
      <c r="G83">
        <v>96.2</v>
      </c>
      <c r="H83">
        <v>113.1</v>
      </c>
      <c r="I83">
        <v>6.1</v>
      </c>
      <c r="J83">
        <v>1.2</v>
      </c>
      <c r="K83">
        <v>6.6</v>
      </c>
      <c r="L83">
        <v>1.6</v>
      </c>
      <c r="M83">
        <v>3.1</v>
      </c>
      <c r="N83">
        <v>6.8</v>
      </c>
      <c r="O83">
        <v>3.1</v>
      </c>
      <c r="P83" s="3">
        <f>Tabela_3_!J83</f>
        <v>105.5</v>
      </c>
      <c r="Q83" s="3">
        <v>75.590766246443394</v>
      </c>
      <c r="R83" s="3">
        <v>125.60330429518</v>
      </c>
      <c r="S83" s="3">
        <v>83.212179872472703</v>
      </c>
      <c r="T83" s="3">
        <v>84.336490756538794</v>
      </c>
      <c r="U83" s="3">
        <v>85.529349813515694</v>
      </c>
      <c r="V83" s="150" t="s">
        <v>24</v>
      </c>
      <c r="W83" s="4">
        <f t="shared" si="13"/>
        <v>-2.7649769585253448</v>
      </c>
      <c r="X83" s="4">
        <f t="shared" si="14"/>
        <v>-7.5926699763602663</v>
      </c>
      <c r="Y83" s="4">
        <f t="shared" si="15"/>
        <v>-6.1708452009617387</v>
      </c>
      <c r="Z83" s="4">
        <f t="shared" si="16"/>
        <v>1.5508727135871148</v>
      </c>
      <c r="AA83" s="4">
        <f t="shared" si="17"/>
        <v>-17.190044825132667</v>
      </c>
      <c r="AB83" s="4">
        <f t="shared" si="18"/>
        <v>2.0396520096462201</v>
      </c>
      <c r="AC83" s="150" t="s">
        <v>24</v>
      </c>
      <c r="AD83" s="4">
        <f t="shared" si="11"/>
        <v>109.30316091954022</v>
      </c>
      <c r="AE83" s="4">
        <f t="shared" si="12"/>
        <v>120.04504504504506</v>
      </c>
      <c r="AF83" s="4">
        <f t="shared" si="19"/>
        <v>1.5010006671113851</v>
      </c>
      <c r="AG83" s="4">
        <f t="shared" si="20"/>
        <v>-0.59061237177493453</v>
      </c>
    </row>
    <row r="84" spans="1:33" x14ac:dyDescent="0.25">
      <c r="A84" s="1">
        <v>39630</v>
      </c>
      <c r="B84" s="3">
        <v>103</v>
      </c>
      <c r="C84" s="3">
        <v>99.3</v>
      </c>
      <c r="D84" s="3">
        <v>103.2</v>
      </c>
      <c r="E84" s="3">
        <v>97.3</v>
      </c>
      <c r="F84">
        <v>95.4</v>
      </c>
      <c r="G84">
        <v>96.4</v>
      </c>
      <c r="H84">
        <v>113</v>
      </c>
      <c r="I84">
        <v>-2</v>
      </c>
      <c r="J84">
        <v>0.7</v>
      </c>
      <c r="K84">
        <v>-2.2999999999999998</v>
      </c>
      <c r="L84">
        <v>-1.6</v>
      </c>
      <c r="M84">
        <v>-3.2</v>
      </c>
      <c r="N84">
        <v>0.2</v>
      </c>
      <c r="O84">
        <v>-0.1</v>
      </c>
      <c r="P84" s="3">
        <f>Tabela_3_!J84</f>
        <v>106.7</v>
      </c>
      <c r="Q84" s="3">
        <v>75.881271097812999</v>
      </c>
      <c r="R84" s="3">
        <v>131.03122121070299</v>
      </c>
      <c r="S84" s="3">
        <v>78.9274725047635</v>
      </c>
      <c r="T84" s="3">
        <v>91.311313745311693</v>
      </c>
      <c r="U84" s="3">
        <v>78.255508739998106</v>
      </c>
      <c r="V84" s="150" t="s">
        <v>24</v>
      </c>
      <c r="W84" s="4">
        <f t="shared" si="13"/>
        <v>1.1374407582938506</v>
      </c>
      <c r="X84" s="4">
        <f t="shared" si="14"/>
        <v>0.3843126162029975</v>
      </c>
      <c r="Y84" s="4">
        <f t="shared" si="15"/>
        <v>4.3214762111408067</v>
      </c>
      <c r="Z84" s="4">
        <f t="shared" si="16"/>
        <v>-5.1491348673664783</v>
      </c>
      <c r="AA84" s="4">
        <f t="shared" si="17"/>
        <v>8.2702314575878066</v>
      </c>
      <c r="AB84" s="4">
        <f t="shared" si="18"/>
        <v>-8.5044970988054303</v>
      </c>
      <c r="AC84" s="150" t="s">
        <v>24</v>
      </c>
      <c r="AD84" s="4">
        <f t="shared" si="11"/>
        <v>110.34482758620689</v>
      </c>
      <c r="AE84" s="4">
        <f t="shared" si="12"/>
        <v>120.38288288288288</v>
      </c>
      <c r="AF84" s="4">
        <f t="shared" si="19"/>
        <v>0.95300690108446329</v>
      </c>
      <c r="AG84" s="4">
        <f t="shared" si="20"/>
        <v>0.28142589118198558</v>
      </c>
    </row>
    <row r="85" spans="1:33" x14ac:dyDescent="0.25">
      <c r="A85" s="1">
        <v>39661</v>
      </c>
      <c r="B85" s="3">
        <v>102</v>
      </c>
      <c r="C85" s="3">
        <v>100.2</v>
      </c>
      <c r="D85" s="3">
        <v>102.2</v>
      </c>
      <c r="E85" s="3">
        <v>95.1</v>
      </c>
      <c r="F85">
        <v>94.4</v>
      </c>
      <c r="G85">
        <v>98</v>
      </c>
      <c r="H85">
        <v>113</v>
      </c>
      <c r="I85">
        <v>-1</v>
      </c>
      <c r="J85">
        <v>0.9</v>
      </c>
      <c r="K85">
        <v>-1</v>
      </c>
      <c r="L85">
        <v>-2.2999999999999998</v>
      </c>
      <c r="M85">
        <v>-1</v>
      </c>
      <c r="N85">
        <v>1.7</v>
      </c>
      <c r="O85">
        <v>0</v>
      </c>
      <c r="P85" s="3">
        <f>Tabela_3_!J85</f>
        <v>103.7</v>
      </c>
      <c r="Q85" s="3">
        <v>74.642520835471899</v>
      </c>
      <c r="R85" s="3">
        <v>124.184362064003</v>
      </c>
      <c r="S85" s="3">
        <v>75.937487360906104</v>
      </c>
      <c r="T85" s="3">
        <v>92.931699962752106</v>
      </c>
      <c r="U85" s="3">
        <v>89.058296211753003</v>
      </c>
      <c r="V85" s="150" t="s">
        <v>24</v>
      </c>
      <c r="W85" s="4">
        <f t="shared" si="13"/>
        <v>-2.8116213683224034</v>
      </c>
      <c r="X85" s="4">
        <f t="shared" si="14"/>
        <v>-1.6324848601235398</v>
      </c>
      <c r="Y85" s="4">
        <f t="shared" si="15"/>
        <v>-5.2253646752555287</v>
      </c>
      <c r="Z85" s="4">
        <f t="shared" si="16"/>
        <v>-3.7882692159905917</v>
      </c>
      <c r="AA85" s="4">
        <f t="shared" si="17"/>
        <v>1.7745733261050667</v>
      </c>
      <c r="AB85" s="4">
        <f t="shared" si="18"/>
        <v>13.804507370397246</v>
      </c>
      <c r="AC85" s="150" t="s">
        <v>24</v>
      </c>
      <c r="AD85" s="4">
        <f t="shared" si="11"/>
        <v>111.38649425287358</v>
      </c>
      <c r="AE85" s="4">
        <f t="shared" si="12"/>
        <v>118.58108108108108</v>
      </c>
      <c r="AF85" s="4">
        <f t="shared" si="19"/>
        <v>0.94401041666667407</v>
      </c>
      <c r="AG85" s="4">
        <f t="shared" si="20"/>
        <v>-1.4967259120673537</v>
      </c>
    </row>
    <row r="86" spans="1:33" x14ac:dyDescent="0.25">
      <c r="A86" s="1">
        <v>39692</v>
      </c>
      <c r="B86" s="3">
        <v>103</v>
      </c>
      <c r="C86" s="3">
        <v>99.2</v>
      </c>
      <c r="D86" s="3">
        <v>103.4</v>
      </c>
      <c r="E86" s="3">
        <v>96.8</v>
      </c>
      <c r="F86">
        <v>94.8</v>
      </c>
      <c r="G86">
        <v>98.6</v>
      </c>
      <c r="H86">
        <v>111.2</v>
      </c>
      <c r="I86">
        <v>1</v>
      </c>
      <c r="J86">
        <v>-1</v>
      </c>
      <c r="K86">
        <v>1.2</v>
      </c>
      <c r="L86">
        <v>1.8</v>
      </c>
      <c r="M86">
        <v>0.4</v>
      </c>
      <c r="N86">
        <v>0.6</v>
      </c>
      <c r="O86">
        <v>-1.6</v>
      </c>
      <c r="P86" s="3">
        <f>Tabela_3_!J86</f>
        <v>100</v>
      </c>
      <c r="Q86" s="3">
        <v>77.134116164759604</v>
      </c>
      <c r="R86" s="3">
        <v>121.916630416584</v>
      </c>
      <c r="S86" s="3">
        <v>66.673276754547302</v>
      </c>
      <c r="T86" s="3">
        <v>91.990964540359897</v>
      </c>
      <c r="U86" s="3">
        <v>91.891318238571401</v>
      </c>
      <c r="V86" s="150" t="s">
        <v>24</v>
      </c>
      <c r="W86" s="4">
        <f t="shared" si="13"/>
        <v>-3.567984570877536</v>
      </c>
      <c r="X86" s="4">
        <f t="shared" si="14"/>
        <v>3.3380374904268262</v>
      </c>
      <c r="Y86" s="4">
        <f t="shared" si="15"/>
        <v>-1.8261008147307911</v>
      </c>
      <c r="Z86" s="4">
        <f t="shared" si="16"/>
        <v>-12.199785545087938</v>
      </c>
      <c r="AA86" s="4">
        <f t="shared" si="17"/>
        <v>-1.0122868975486976</v>
      </c>
      <c r="AB86" s="4">
        <f t="shared" si="18"/>
        <v>3.1810871612481195</v>
      </c>
      <c r="AC86" s="150" t="s">
        <v>24</v>
      </c>
      <c r="AD86" s="4">
        <f t="shared" si="11"/>
        <v>110.63218390804599</v>
      </c>
      <c r="AE86" s="4">
        <f t="shared" si="12"/>
        <v>116.5165165165165</v>
      </c>
      <c r="AF86" s="4">
        <f t="shared" si="19"/>
        <v>-0.67720090293453827</v>
      </c>
      <c r="AG86" s="4">
        <f t="shared" si="20"/>
        <v>-1.7410572966128579</v>
      </c>
    </row>
    <row r="87" spans="1:33" x14ac:dyDescent="0.25">
      <c r="A87" s="1">
        <v>39722</v>
      </c>
      <c r="B87" s="3">
        <v>99.3</v>
      </c>
      <c r="C87" s="3">
        <v>98.9</v>
      </c>
      <c r="D87" s="3">
        <v>99.4</v>
      </c>
      <c r="E87" s="3">
        <v>96.7</v>
      </c>
      <c r="F87">
        <v>95.2</v>
      </c>
      <c r="G87">
        <v>97</v>
      </c>
      <c r="H87">
        <v>111.2</v>
      </c>
      <c r="I87">
        <v>-3.6</v>
      </c>
      <c r="J87">
        <v>-0.3</v>
      </c>
      <c r="K87">
        <v>-3.9</v>
      </c>
      <c r="L87">
        <v>-0.1</v>
      </c>
      <c r="M87">
        <v>0.4</v>
      </c>
      <c r="N87">
        <v>-1.6</v>
      </c>
      <c r="O87">
        <v>0</v>
      </c>
      <c r="P87" s="3">
        <f>Tabela_3_!J87</f>
        <v>94.5</v>
      </c>
      <c r="Q87" s="3">
        <v>78.691184647911598</v>
      </c>
      <c r="R87" s="3">
        <v>106.950581478424</v>
      </c>
      <c r="S87" s="3">
        <v>59.402504829490397</v>
      </c>
      <c r="T87" s="3">
        <v>82.081101740694905</v>
      </c>
      <c r="U87" s="3">
        <v>89.009035344293906</v>
      </c>
      <c r="V87" s="150" t="s">
        <v>24</v>
      </c>
      <c r="W87" s="4">
        <f t="shared" si="13"/>
        <v>-5.5000000000000053</v>
      </c>
      <c r="X87" s="4">
        <f t="shared" si="14"/>
        <v>2.0186508390477531</v>
      </c>
      <c r="Y87" s="4">
        <f t="shared" si="15"/>
        <v>-12.275641876765819</v>
      </c>
      <c r="Z87" s="4">
        <f t="shared" si="16"/>
        <v>-10.905076634861832</v>
      </c>
      <c r="AA87" s="4">
        <f t="shared" si="17"/>
        <v>-10.772647997746743</v>
      </c>
      <c r="AB87" s="4">
        <f t="shared" si="18"/>
        <v>-3.1366215541651199</v>
      </c>
      <c r="AC87" s="150" t="s">
        <v>24</v>
      </c>
      <c r="AD87" s="4">
        <f t="shared" si="11"/>
        <v>109.30316091954025</v>
      </c>
      <c r="AE87" s="4">
        <f t="shared" si="12"/>
        <v>111.93693693693693</v>
      </c>
      <c r="AF87" s="4">
        <f t="shared" si="19"/>
        <v>-1.201298701298692</v>
      </c>
      <c r="AG87" s="4">
        <f t="shared" si="20"/>
        <v>-3.9304123711340178</v>
      </c>
    </row>
    <row r="88" spans="1:33" x14ac:dyDescent="0.25">
      <c r="A88" s="1">
        <v>39753</v>
      </c>
      <c r="B88" s="3">
        <v>94.9</v>
      </c>
      <c r="C88" s="3">
        <v>89.1</v>
      </c>
      <c r="D88" s="3">
        <v>95.3</v>
      </c>
      <c r="E88" s="3">
        <v>98.9</v>
      </c>
      <c r="F88">
        <v>89.8</v>
      </c>
      <c r="G88">
        <v>92.9</v>
      </c>
      <c r="H88">
        <v>98.1</v>
      </c>
      <c r="I88">
        <v>-4.4000000000000004</v>
      </c>
      <c r="J88">
        <v>-9.9</v>
      </c>
      <c r="K88">
        <v>-4.0999999999999996</v>
      </c>
      <c r="L88">
        <v>2.2999999999999998</v>
      </c>
      <c r="M88">
        <v>-5.7</v>
      </c>
      <c r="N88">
        <v>-4.2</v>
      </c>
      <c r="O88">
        <v>-11.8</v>
      </c>
      <c r="P88" s="3">
        <f>Tabela_3_!J88</f>
        <v>80.5</v>
      </c>
      <c r="Q88" s="3">
        <v>65.566447850836298</v>
      </c>
      <c r="R88" s="3">
        <v>88.610080658668807</v>
      </c>
      <c r="S88" s="3">
        <v>64.938034406803794</v>
      </c>
      <c r="T88" s="3">
        <v>59.0510818982807</v>
      </c>
      <c r="U88" s="3">
        <v>87.416140085915799</v>
      </c>
      <c r="V88" s="150" t="s">
        <v>24</v>
      </c>
      <c r="W88" s="4">
        <f t="shared" si="13"/>
        <v>-14.814814814814813</v>
      </c>
      <c r="X88" s="4">
        <f t="shared" si="14"/>
        <v>-16.678789188140176</v>
      </c>
      <c r="Y88" s="4">
        <f t="shared" si="15"/>
        <v>-17.1485751327637</v>
      </c>
      <c r="Z88" s="4">
        <f t="shared" si="16"/>
        <v>9.3186804044756109</v>
      </c>
      <c r="AA88" s="4">
        <f t="shared" si="17"/>
        <v>-28.057639766056131</v>
      </c>
      <c r="AB88" s="4">
        <f t="shared" si="18"/>
        <v>-1.7895882729395574</v>
      </c>
      <c r="AC88" s="150" t="s">
        <v>24</v>
      </c>
      <c r="AD88" s="4">
        <f t="shared" si="11"/>
        <v>106.75287356321842</v>
      </c>
      <c r="AE88" s="4">
        <f t="shared" si="12"/>
        <v>103.22822822822823</v>
      </c>
      <c r="AF88" s="4">
        <f t="shared" si="19"/>
        <v>-2.3332237923102128</v>
      </c>
      <c r="AG88" s="4">
        <f t="shared" si="20"/>
        <v>-7.7800134138162225</v>
      </c>
    </row>
    <row r="89" spans="1:33" x14ac:dyDescent="0.25">
      <c r="A89" s="1">
        <v>39783</v>
      </c>
      <c r="B89" s="3">
        <v>82.8</v>
      </c>
      <c r="C89" s="3">
        <v>75.599999999999994</v>
      </c>
      <c r="D89" s="3">
        <v>83.3</v>
      </c>
      <c r="E89" s="3">
        <v>97.9</v>
      </c>
      <c r="F89">
        <v>90.8</v>
      </c>
      <c r="G89">
        <v>84.4</v>
      </c>
      <c r="H89">
        <v>82.9</v>
      </c>
      <c r="I89">
        <v>-12.8</v>
      </c>
      <c r="J89">
        <v>-15.2</v>
      </c>
      <c r="K89">
        <v>-12.6</v>
      </c>
      <c r="L89">
        <v>-1</v>
      </c>
      <c r="M89">
        <v>1.1000000000000001</v>
      </c>
      <c r="N89">
        <v>-9.1</v>
      </c>
      <c r="O89">
        <v>-15.5</v>
      </c>
      <c r="P89" s="3">
        <f>Tabela_3_!J89</f>
        <v>70.599999999999994</v>
      </c>
      <c r="Q89" s="3">
        <v>43.913777130212203</v>
      </c>
      <c r="R89" s="3">
        <v>98.339389474040999</v>
      </c>
      <c r="S89" s="3">
        <v>71.239302957904698</v>
      </c>
      <c r="T89" s="3">
        <v>88.948630389840503</v>
      </c>
      <c r="U89" s="3">
        <v>80.608958086389094</v>
      </c>
      <c r="V89" s="150" t="s">
        <v>24</v>
      </c>
      <c r="W89" s="4">
        <f t="shared" si="13"/>
        <v>-12.298136645962742</v>
      </c>
      <c r="X89" s="4">
        <f t="shared" si="14"/>
        <v>-33.024010649294176</v>
      </c>
      <c r="Y89" s="4">
        <f t="shared" si="15"/>
        <v>10.979911927684682</v>
      </c>
      <c r="Z89" s="4">
        <f t="shared" si="16"/>
        <v>9.703509828503055</v>
      </c>
      <c r="AA89" s="4">
        <f t="shared" si="17"/>
        <v>50.629975828487382</v>
      </c>
      <c r="AB89" s="4">
        <f t="shared" si="18"/>
        <v>-7.7870997196128222</v>
      </c>
      <c r="AC89" s="150" t="s">
        <v>24</v>
      </c>
      <c r="AD89" s="4">
        <f t="shared" si="11"/>
        <v>99.497126436781599</v>
      </c>
      <c r="AE89" s="4">
        <f t="shared" si="12"/>
        <v>92.192192192192195</v>
      </c>
      <c r="AF89" s="4">
        <f t="shared" si="19"/>
        <v>-6.7967698519515789</v>
      </c>
      <c r="AG89" s="4">
        <f t="shared" si="20"/>
        <v>-10.690909090909095</v>
      </c>
    </row>
    <row r="90" spans="1:33" x14ac:dyDescent="0.25">
      <c r="A90" s="1">
        <v>39814</v>
      </c>
      <c r="B90" s="3">
        <v>84.9</v>
      </c>
      <c r="C90" s="3">
        <v>77.8</v>
      </c>
      <c r="D90" s="3">
        <v>85.2</v>
      </c>
      <c r="E90" s="3">
        <v>97.3</v>
      </c>
      <c r="F90">
        <v>89.4</v>
      </c>
      <c r="G90">
        <v>85.8</v>
      </c>
      <c r="H90">
        <v>76.5</v>
      </c>
      <c r="I90">
        <v>2.5</v>
      </c>
      <c r="J90">
        <v>2.9</v>
      </c>
      <c r="K90">
        <v>2.2999999999999998</v>
      </c>
      <c r="L90">
        <v>-0.6</v>
      </c>
      <c r="M90">
        <v>-1.5</v>
      </c>
      <c r="N90">
        <v>1.7</v>
      </c>
      <c r="O90">
        <v>-7.7</v>
      </c>
      <c r="P90" s="3">
        <f>Tabela_3_!J90</f>
        <v>67.5</v>
      </c>
      <c r="Q90" s="3">
        <v>28.173216074392101</v>
      </c>
      <c r="R90" s="3">
        <v>99.766344458898899</v>
      </c>
      <c r="S90" s="3">
        <v>75.596725648254406</v>
      </c>
      <c r="T90" s="3">
        <v>86.057651786917006</v>
      </c>
      <c r="U90" s="3">
        <v>78.396617410764605</v>
      </c>
      <c r="V90" s="150" t="s">
        <v>24</v>
      </c>
      <c r="W90" s="4">
        <f t="shared" si="13"/>
        <v>-4.3909348441926284</v>
      </c>
      <c r="X90" s="4">
        <f t="shared" si="14"/>
        <v>-35.844243161198641</v>
      </c>
      <c r="Y90" s="4">
        <f t="shared" si="15"/>
        <v>1.4510512954064803</v>
      </c>
      <c r="Z90" s="4">
        <f t="shared" si="16"/>
        <v>6.1165992779638856</v>
      </c>
      <c r="AA90" s="4">
        <f t="shared" si="17"/>
        <v>-3.2501665177451677</v>
      </c>
      <c r="AB90" s="4">
        <f t="shared" si="18"/>
        <v>-2.74453451346377</v>
      </c>
      <c r="AC90" s="150" t="s">
        <v>24</v>
      </c>
      <c r="AD90" s="4">
        <f t="shared" si="11"/>
        <v>94.324712643678183</v>
      </c>
      <c r="AE90" s="4">
        <f t="shared" si="12"/>
        <v>82.057057057057051</v>
      </c>
      <c r="AF90" s="4">
        <f t="shared" si="19"/>
        <v>-5.1985559566786748</v>
      </c>
      <c r="AG90" s="4">
        <f t="shared" si="20"/>
        <v>-10.993485342019548</v>
      </c>
    </row>
    <row r="91" spans="1:33" x14ac:dyDescent="0.25">
      <c r="A91" s="1">
        <v>39845</v>
      </c>
      <c r="B91" s="3">
        <v>86.5</v>
      </c>
      <c r="C91" s="3">
        <v>80</v>
      </c>
      <c r="D91" s="3">
        <v>86.8</v>
      </c>
      <c r="E91" s="3">
        <v>98.3</v>
      </c>
      <c r="F91">
        <v>91.1</v>
      </c>
      <c r="G91">
        <v>85.6</v>
      </c>
      <c r="H91">
        <v>79.2</v>
      </c>
      <c r="I91">
        <v>1.9</v>
      </c>
      <c r="J91">
        <v>2.8</v>
      </c>
      <c r="K91">
        <v>1.9</v>
      </c>
      <c r="L91">
        <v>1</v>
      </c>
      <c r="M91">
        <v>1.9</v>
      </c>
      <c r="N91">
        <v>-0.2</v>
      </c>
      <c r="O91">
        <v>3.5</v>
      </c>
      <c r="P91" s="3">
        <f>Tabela_3_!J91</f>
        <v>76.7</v>
      </c>
      <c r="Q91" s="3">
        <v>29.497815213512101</v>
      </c>
      <c r="R91" s="3">
        <v>109.539363835885</v>
      </c>
      <c r="S91" s="3">
        <v>77.565186301513606</v>
      </c>
      <c r="T91" s="3">
        <v>93.889890692939503</v>
      </c>
      <c r="U91" s="3">
        <v>75.5777435198913</v>
      </c>
      <c r="V91" s="150" t="s">
        <v>24</v>
      </c>
      <c r="W91" s="4">
        <f t="shared" si="13"/>
        <v>13.629629629629637</v>
      </c>
      <c r="X91" s="4">
        <f t="shared" si="14"/>
        <v>4.7016255993719724</v>
      </c>
      <c r="Y91" s="4">
        <f t="shared" si="15"/>
        <v>9.79590805896704</v>
      </c>
      <c r="Z91" s="4">
        <f t="shared" si="16"/>
        <v>2.6038967116357448</v>
      </c>
      <c r="AA91" s="4">
        <f t="shared" si="17"/>
        <v>9.101153405179474</v>
      </c>
      <c r="AB91" s="4">
        <f t="shared" si="18"/>
        <v>-3.5956575474469954</v>
      </c>
      <c r="AC91" s="150" t="s">
        <v>24</v>
      </c>
      <c r="AD91" s="4">
        <f t="shared" si="11"/>
        <v>91.30747126436782</v>
      </c>
      <c r="AE91" s="4">
        <f t="shared" si="12"/>
        <v>80.630630630630634</v>
      </c>
      <c r="AF91" s="4">
        <f t="shared" si="19"/>
        <v>-3.1987814166032136</v>
      </c>
      <c r="AG91" s="4">
        <f t="shared" si="20"/>
        <v>-1.7383348581884617</v>
      </c>
    </row>
    <row r="92" spans="1:33" x14ac:dyDescent="0.25">
      <c r="A92" s="1">
        <v>39873</v>
      </c>
      <c r="B92" s="3">
        <v>87.9</v>
      </c>
      <c r="C92" s="3">
        <v>86</v>
      </c>
      <c r="D92" s="3">
        <v>88</v>
      </c>
      <c r="E92" s="3">
        <v>98.4</v>
      </c>
      <c r="F92">
        <v>90.1</v>
      </c>
      <c r="G92">
        <v>85.4</v>
      </c>
      <c r="H92">
        <v>77.3</v>
      </c>
      <c r="I92">
        <v>1.6</v>
      </c>
      <c r="J92">
        <v>7.5</v>
      </c>
      <c r="K92">
        <v>1.4</v>
      </c>
      <c r="L92">
        <v>0.1</v>
      </c>
      <c r="M92">
        <v>-1.1000000000000001</v>
      </c>
      <c r="N92">
        <v>-0.2</v>
      </c>
      <c r="O92">
        <v>-2.4</v>
      </c>
      <c r="P92" s="3">
        <f>Tabela_3_!J92</f>
        <v>70.7</v>
      </c>
      <c r="Q92" s="3">
        <v>44.412419774290598</v>
      </c>
      <c r="R92" s="3">
        <v>88.870339568118595</v>
      </c>
      <c r="S92" s="3">
        <v>81.405179203793594</v>
      </c>
      <c r="T92" s="3">
        <v>67.210399308782996</v>
      </c>
      <c r="U92" s="3">
        <v>76.351825063692502</v>
      </c>
      <c r="V92" s="150" t="s">
        <v>24</v>
      </c>
      <c r="W92" s="4">
        <f t="shared" si="13"/>
        <v>-7.8226857887874868</v>
      </c>
      <c r="X92" s="4">
        <f t="shared" si="14"/>
        <v>50.561726191662302</v>
      </c>
      <c r="Y92" s="4">
        <f t="shared" si="15"/>
        <v>-18.869038073594556</v>
      </c>
      <c r="Z92" s="4">
        <f t="shared" si="16"/>
        <v>4.9506654794240434</v>
      </c>
      <c r="AA92" s="4">
        <f t="shared" si="17"/>
        <v>-28.415723127647428</v>
      </c>
      <c r="AB92" s="4">
        <f t="shared" si="18"/>
        <v>1.0242189138624846</v>
      </c>
      <c r="AC92" s="150" t="s">
        <v>24</v>
      </c>
      <c r="AD92" s="4">
        <f t="shared" si="11"/>
        <v>93.139367816091962</v>
      </c>
      <c r="AE92" s="4">
        <f t="shared" si="12"/>
        <v>80.668168168168165</v>
      </c>
      <c r="AF92" s="4">
        <f t="shared" si="19"/>
        <v>2.0062942564909481</v>
      </c>
      <c r="AG92" s="4">
        <f t="shared" si="20"/>
        <v>4.655493482308426E-2</v>
      </c>
    </row>
    <row r="93" spans="1:33" x14ac:dyDescent="0.25">
      <c r="A93" s="1">
        <v>39904</v>
      </c>
      <c r="B93" s="3">
        <v>88.4</v>
      </c>
      <c r="C93" s="3">
        <v>83.7</v>
      </c>
      <c r="D93" s="3">
        <v>88.7</v>
      </c>
      <c r="E93" s="3">
        <v>100.7</v>
      </c>
      <c r="F93">
        <v>90.8</v>
      </c>
      <c r="G93">
        <v>85.1</v>
      </c>
      <c r="H93">
        <v>81.2</v>
      </c>
      <c r="I93">
        <v>0.6</v>
      </c>
      <c r="J93">
        <v>-2.7</v>
      </c>
      <c r="K93">
        <v>0.8</v>
      </c>
      <c r="L93">
        <v>2.2999999999999998</v>
      </c>
      <c r="M93">
        <v>0.8</v>
      </c>
      <c r="N93">
        <v>-0.4</v>
      </c>
      <c r="O93">
        <v>5</v>
      </c>
      <c r="P93" s="3">
        <f>Tabela_3_!J93</f>
        <v>78.7</v>
      </c>
      <c r="Q93" s="3">
        <v>44.099573343391803</v>
      </c>
      <c r="R93" s="3">
        <v>105.036091328856</v>
      </c>
      <c r="S93" s="3">
        <v>91.131822072538696</v>
      </c>
      <c r="T93" s="3">
        <v>92.764673317844299</v>
      </c>
      <c r="U93" s="3">
        <v>77.009044779914404</v>
      </c>
      <c r="V93" s="150" t="s">
        <v>24</v>
      </c>
      <c r="W93" s="4">
        <f t="shared" si="13"/>
        <v>11.315417256011306</v>
      </c>
      <c r="X93" s="4">
        <f t="shared" si="14"/>
        <v>-0.70441203719301404</v>
      </c>
      <c r="Y93" s="4">
        <f t="shared" si="15"/>
        <v>18.190266673108013</v>
      </c>
      <c r="Z93" s="4">
        <f t="shared" si="16"/>
        <v>11.94843247552464</v>
      </c>
      <c r="AA93" s="4">
        <f t="shared" si="17"/>
        <v>38.021309606654711</v>
      </c>
      <c r="AB93" s="4">
        <f t="shared" si="18"/>
        <v>0.8607780045514879</v>
      </c>
      <c r="AC93" s="150" t="s">
        <v>24</v>
      </c>
      <c r="AD93" s="4">
        <f t="shared" si="11"/>
        <v>94.39655172413795</v>
      </c>
      <c r="AE93" s="4">
        <f t="shared" si="12"/>
        <v>84.872372372372382</v>
      </c>
      <c r="AF93" s="4">
        <f t="shared" si="19"/>
        <v>1.3497878904743743</v>
      </c>
      <c r="AG93" s="4">
        <f t="shared" si="20"/>
        <v>5.2117263843648454</v>
      </c>
    </row>
    <row r="94" spans="1:33" x14ac:dyDescent="0.25">
      <c r="A94" s="1">
        <v>39934</v>
      </c>
      <c r="B94" s="3">
        <v>90.6</v>
      </c>
      <c r="C94" s="3">
        <v>84.5</v>
      </c>
      <c r="D94" s="3">
        <v>91</v>
      </c>
      <c r="E94" s="3">
        <v>97.9</v>
      </c>
      <c r="F94">
        <v>91.8</v>
      </c>
      <c r="G94">
        <v>86.4</v>
      </c>
      <c r="H94">
        <v>83</v>
      </c>
      <c r="I94">
        <v>2.5</v>
      </c>
      <c r="J94">
        <v>1</v>
      </c>
      <c r="K94">
        <v>2.6</v>
      </c>
      <c r="L94">
        <v>-2.8</v>
      </c>
      <c r="M94">
        <v>1.1000000000000001</v>
      </c>
      <c r="N94">
        <v>1.5</v>
      </c>
      <c r="O94">
        <v>2.2000000000000002</v>
      </c>
      <c r="P94" s="3">
        <f>Tabela_3_!J94</f>
        <v>78.099999999999994</v>
      </c>
      <c r="Q94" s="3">
        <v>41.640596064282903</v>
      </c>
      <c r="R94" s="3">
        <v>108.42480952540799</v>
      </c>
      <c r="S94" s="3">
        <v>75.726863353175801</v>
      </c>
      <c r="T94" s="3">
        <v>95.395308337175607</v>
      </c>
      <c r="U94" s="3">
        <v>76.716565256627206</v>
      </c>
      <c r="V94" s="150" t="s">
        <v>24</v>
      </c>
      <c r="W94" s="4">
        <f t="shared" si="13"/>
        <v>-0.76238881829734373</v>
      </c>
      <c r="X94" s="4">
        <f t="shared" si="14"/>
        <v>-5.5759661436211356</v>
      </c>
      <c r="Y94" s="4">
        <f t="shared" si="15"/>
        <v>3.2262417171849078</v>
      </c>
      <c r="Z94" s="4">
        <f t="shared" si="16"/>
        <v>-16.904038972359103</v>
      </c>
      <c r="AA94" s="4">
        <f t="shared" si="17"/>
        <v>2.8358155375784344</v>
      </c>
      <c r="AB94" s="4">
        <f t="shared" si="18"/>
        <v>-0.37979892377977276</v>
      </c>
      <c r="AC94" s="150" t="s">
        <v>24</v>
      </c>
      <c r="AD94" s="4">
        <f t="shared" si="11"/>
        <v>95.869252873563198</v>
      </c>
      <c r="AE94" s="4">
        <f t="shared" si="12"/>
        <v>85.397897897897892</v>
      </c>
      <c r="AF94" s="4">
        <f t="shared" si="19"/>
        <v>1.5601217656011857</v>
      </c>
      <c r="AG94" s="4">
        <f t="shared" si="20"/>
        <v>0.61919504643961343</v>
      </c>
    </row>
    <row r="95" spans="1:33" x14ac:dyDescent="0.25">
      <c r="A95" s="1">
        <v>39965</v>
      </c>
      <c r="B95" s="3">
        <v>91.7</v>
      </c>
      <c r="C95" s="3">
        <v>88.6</v>
      </c>
      <c r="D95" s="3">
        <v>91.9</v>
      </c>
      <c r="E95" s="3">
        <v>94.8</v>
      </c>
      <c r="F95">
        <v>92.6</v>
      </c>
      <c r="G95">
        <v>87.4</v>
      </c>
      <c r="H95">
        <v>85.9</v>
      </c>
      <c r="I95">
        <v>1.2</v>
      </c>
      <c r="J95">
        <v>4.9000000000000004</v>
      </c>
      <c r="K95">
        <v>1</v>
      </c>
      <c r="L95">
        <v>-3.2</v>
      </c>
      <c r="M95">
        <v>0.9</v>
      </c>
      <c r="N95">
        <v>1.2</v>
      </c>
      <c r="O95">
        <v>3.5</v>
      </c>
      <c r="P95" s="3">
        <f>Tabela_3_!J95</f>
        <v>78</v>
      </c>
      <c r="Q95" s="3">
        <v>40.536014784008998</v>
      </c>
      <c r="R95" s="3">
        <v>110.442399409139</v>
      </c>
      <c r="S95" s="3">
        <v>46.407951632232297</v>
      </c>
      <c r="T95" s="3">
        <v>95.858678625205798</v>
      </c>
      <c r="U95" s="3">
        <v>77.268751024291404</v>
      </c>
      <c r="V95" s="150" t="s">
        <v>24</v>
      </c>
      <c r="W95" s="4">
        <f t="shared" si="13"/>
        <v>-0.1280409731113874</v>
      </c>
      <c r="X95" s="4">
        <f t="shared" si="14"/>
        <v>-2.6526548240776937</v>
      </c>
      <c r="Y95" s="4">
        <f t="shared" si="15"/>
        <v>1.8608193941610729</v>
      </c>
      <c r="Z95" s="4">
        <f t="shared" si="16"/>
        <v>-38.716659350071893</v>
      </c>
      <c r="AA95" s="4">
        <f t="shared" si="17"/>
        <v>0.48573697816711725</v>
      </c>
      <c r="AB95" s="4">
        <f t="shared" si="18"/>
        <v>0.71977384000061484</v>
      </c>
      <c r="AC95" s="150" t="s">
        <v>24</v>
      </c>
      <c r="AD95" s="4">
        <f t="shared" si="11"/>
        <v>97.234195402298852</v>
      </c>
      <c r="AE95" s="4">
        <f t="shared" si="12"/>
        <v>88.138138138138146</v>
      </c>
      <c r="AF95" s="4">
        <f t="shared" si="19"/>
        <v>1.4237542150618454</v>
      </c>
      <c r="AG95" s="4">
        <f t="shared" si="20"/>
        <v>3.2087912087912285</v>
      </c>
    </row>
    <row r="96" spans="1:33" x14ac:dyDescent="0.25">
      <c r="A96" s="1">
        <v>39995</v>
      </c>
      <c r="B96" s="3">
        <v>93</v>
      </c>
      <c r="C96" s="3">
        <v>89</v>
      </c>
      <c r="D96" s="3">
        <v>93.2</v>
      </c>
      <c r="E96" s="3">
        <v>94.3</v>
      </c>
      <c r="F96">
        <v>93.6</v>
      </c>
      <c r="G96">
        <v>91.2</v>
      </c>
      <c r="H96">
        <v>90.5</v>
      </c>
      <c r="I96">
        <v>1.4</v>
      </c>
      <c r="J96">
        <v>0.5</v>
      </c>
      <c r="K96">
        <v>1.4</v>
      </c>
      <c r="L96">
        <v>-0.5</v>
      </c>
      <c r="M96">
        <v>1.1000000000000001</v>
      </c>
      <c r="N96">
        <v>4.3</v>
      </c>
      <c r="O96">
        <v>5.4</v>
      </c>
      <c r="P96" s="3">
        <f>Tabela_3_!J96</f>
        <v>84.8</v>
      </c>
      <c r="Q96" s="3">
        <v>49.469916934594202</v>
      </c>
      <c r="R96" s="3">
        <v>114.502685067069</v>
      </c>
      <c r="S96" s="3">
        <v>61.785817044387997</v>
      </c>
      <c r="T96" s="3">
        <v>97.332218602492006</v>
      </c>
      <c r="U96" s="3">
        <v>79.608308943194103</v>
      </c>
      <c r="V96" s="150" t="s">
        <v>24</v>
      </c>
      <c r="W96" s="4">
        <f t="shared" si="13"/>
        <v>8.7179487179487083</v>
      </c>
      <c r="X96" s="4">
        <f t="shared" si="14"/>
        <v>22.039419015876049</v>
      </c>
      <c r="Y96" s="4">
        <f t="shared" si="15"/>
        <v>3.6763830554681132</v>
      </c>
      <c r="Z96" s="4">
        <f t="shared" si="16"/>
        <v>33.1362727103756</v>
      </c>
      <c r="AA96" s="4">
        <f t="shared" si="17"/>
        <v>1.537200385421067</v>
      </c>
      <c r="AB96" s="4">
        <f t="shared" si="18"/>
        <v>3.0278189926574495</v>
      </c>
      <c r="AC96" s="150" t="s">
        <v>24</v>
      </c>
      <c r="AD96" s="4">
        <f t="shared" si="11"/>
        <v>98.886494252873575</v>
      </c>
      <c r="AE96" s="4">
        <f t="shared" si="12"/>
        <v>90.427927927927925</v>
      </c>
      <c r="AF96" s="4">
        <f t="shared" si="19"/>
        <v>1.6992981159955844</v>
      </c>
      <c r="AG96" s="4">
        <f t="shared" si="20"/>
        <v>2.5979557069846448</v>
      </c>
    </row>
    <row r="97" spans="1:33" x14ac:dyDescent="0.25">
      <c r="A97" s="1">
        <v>40026</v>
      </c>
      <c r="B97" s="3">
        <v>94.1</v>
      </c>
      <c r="C97" s="3">
        <v>89.2</v>
      </c>
      <c r="D97" s="3">
        <v>94.5</v>
      </c>
      <c r="E97" s="3">
        <v>94.1</v>
      </c>
      <c r="F97">
        <v>95.1</v>
      </c>
      <c r="G97">
        <v>90.2</v>
      </c>
      <c r="H97">
        <v>93.8</v>
      </c>
      <c r="I97">
        <v>1.2</v>
      </c>
      <c r="J97">
        <v>0.2</v>
      </c>
      <c r="K97">
        <v>1.4</v>
      </c>
      <c r="L97">
        <v>-0.2</v>
      </c>
      <c r="M97">
        <v>1.6</v>
      </c>
      <c r="N97">
        <v>-1.1000000000000001</v>
      </c>
      <c r="O97">
        <v>3.6</v>
      </c>
      <c r="P97" s="3">
        <f>Tabela_3_!J97</f>
        <v>90.2</v>
      </c>
      <c r="Q97" s="3">
        <v>55.141586403879899</v>
      </c>
      <c r="R97" s="3">
        <v>119.620014914282</v>
      </c>
      <c r="S97" s="3">
        <v>80.933638892111503</v>
      </c>
      <c r="T97" s="3">
        <v>94.601327713036198</v>
      </c>
      <c r="U97" s="3">
        <v>74.537763768390306</v>
      </c>
      <c r="V97" s="150" t="s">
        <v>24</v>
      </c>
      <c r="W97" s="4">
        <f t="shared" si="13"/>
        <v>6.3679245283018826</v>
      </c>
      <c r="X97" s="4">
        <f t="shared" si="14"/>
        <v>11.464885774488764</v>
      </c>
      <c r="Y97" s="4">
        <f t="shared" si="15"/>
        <v>4.4691789054689623</v>
      </c>
      <c r="Z97" s="4">
        <f t="shared" si="16"/>
        <v>30.990642778046261</v>
      </c>
      <c r="AA97" s="4">
        <f t="shared" si="17"/>
        <v>-2.8057419512945159</v>
      </c>
      <c r="AB97" s="4">
        <f t="shared" si="18"/>
        <v>-6.3693667685140394</v>
      </c>
      <c r="AC97" s="150" t="s">
        <v>24</v>
      </c>
      <c r="AD97" s="4">
        <f t="shared" si="11"/>
        <v>100.14367816091954</v>
      </c>
      <c r="AE97" s="4">
        <f t="shared" si="12"/>
        <v>94.969969969969966</v>
      </c>
      <c r="AF97" s="4">
        <f t="shared" si="19"/>
        <v>1.2713403559752923</v>
      </c>
      <c r="AG97" s="4">
        <f t="shared" si="20"/>
        <v>5.0228310502283158</v>
      </c>
    </row>
    <row r="98" spans="1:33" x14ac:dyDescent="0.25">
      <c r="A98" s="1">
        <v>40057</v>
      </c>
      <c r="B98" s="3">
        <v>95.8</v>
      </c>
      <c r="C98" s="3">
        <v>89.6</v>
      </c>
      <c r="D98" s="3">
        <v>96.2</v>
      </c>
      <c r="E98" s="3">
        <v>94.3</v>
      </c>
      <c r="F98">
        <v>95.1</v>
      </c>
      <c r="G98">
        <v>91.1</v>
      </c>
      <c r="H98">
        <v>97.2</v>
      </c>
      <c r="I98">
        <v>1.8</v>
      </c>
      <c r="J98">
        <v>0.4</v>
      </c>
      <c r="K98">
        <v>1.8</v>
      </c>
      <c r="L98">
        <v>0.2</v>
      </c>
      <c r="M98">
        <v>0</v>
      </c>
      <c r="N98">
        <v>1</v>
      </c>
      <c r="O98">
        <v>3.6</v>
      </c>
      <c r="P98" s="3">
        <f>Tabela_3_!J98</f>
        <v>94.1</v>
      </c>
      <c r="Q98" s="3">
        <v>58.463340987212703</v>
      </c>
      <c r="R98" s="3">
        <v>124.504515315387</v>
      </c>
      <c r="S98" s="3">
        <v>89.242288442290004</v>
      </c>
      <c r="T98" s="3">
        <v>97.065574201425903</v>
      </c>
      <c r="U98" s="3">
        <v>76.598798492584194</v>
      </c>
      <c r="V98" s="150" t="s">
        <v>24</v>
      </c>
      <c r="W98" s="4">
        <f t="shared" si="13"/>
        <v>4.3237250554323703</v>
      </c>
      <c r="X98" s="4">
        <f t="shared" si="14"/>
        <v>6.0240460965393483</v>
      </c>
      <c r="Y98" s="4">
        <f t="shared" si="15"/>
        <v>4.0833470925456528</v>
      </c>
      <c r="Z98" s="4">
        <f t="shared" si="16"/>
        <v>10.266002695435873</v>
      </c>
      <c r="AA98" s="4">
        <f t="shared" si="17"/>
        <v>2.6048751618632071</v>
      </c>
      <c r="AB98" s="4">
        <f t="shared" si="18"/>
        <v>2.7650879500465075</v>
      </c>
      <c r="AC98" s="150" t="s">
        <v>24</v>
      </c>
      <c r="AD98" s="4">
        <f t="shared" si="11"/>
        <v>101.61637931034481</v>
      </c>
      <c r="AE98" s="4">
        <f t="shared" si="12"/>
        <v>101.01351351351353</v>
      </c>
      <c r="AF98" s="4">
        <f t="shared" si="19"/>
        <v>1.4705882352941124</v>
      </c>
      <c r="AG98" s="4">
        <f t="shared" si="20"/>
        <v>6.3636363636363935</v>
      </c>
    </row>
    <row r="99" spans="1:33" x14ac:dyDescent="0.25">
      <c r="A99" s="1">
        <v>40087</v>
      </c>
      <c r="B99" s="3">
        <v>97</v>
      </c>
      <c r="C99" s="3">
        <v>90.8</v>
      </c>
      <c r="D99" s="3">
        <v>97.3</v>
      </c>
      <c r="E99" s="3">
        <v>97</v>
      </c>
      <c r="F99">
        <v>95.1</v>
      </c>
      <c r="G99">
        <v>92.6</v>
      </c>
      <c r="H99">
        <v>99.1</v>
      </c>
      <c r="I99">
        <v>1.3</v>
      </c>
      <c r="J99">
        <v>1.3</v>
      </c>
      <c r="K99">
        <v>1.1000000000000001</v>
      </c>
      <c r="L99">
        <v>2.9</v>
      </c>
      <c r="M99">
        <v>0</v>
      </c>
      <c r="N99">
        <v>1.6</v>
      </c>
      <c r="O99">
        <v>2</v>
      </c>
      <c r="P99" s="3">
        <f>Tabela_3_!J99</f>
        <v>95</v>
      </c>
      <c r="Q99" s="3">
        <v>62.284283672344898</v>
      </c>
      <c r="R99" s="3">
        <v>123.782039301848</v>
      </c>
      <c r="S99" s="3">
        <v>91.173407756877296</v>
      </c>
      <c r="T99" s="3">
        <v>95.979495874222096</v>
      </c>
      <c r="U99" s="3">
        <v>76.266225512005803</v>
      </c>
      <c r="V99" s="150" t="s">
        <v>24</v>
      </c>
      <c r="W99" s="4">
        <f t="shared" si="13"/>
        <v>0.95642933049946421</v>
      </c>
      <c r="X99" s="4">
        <f t="shared" si="14"/>
        <v>6.5356215033415932</v>
      </c>
      <c r="Y99" s="4">
        <f t="shared" si="15"/>
        <v>-0.5802809735123815</v>
      </c>
      <c r="Z99" s="4">
        <f t="shared" si="16"/>
        <v>2.1639060901447849</v>
      </c>
      <c r="AA99" s="4">
        <f t="shared" si="17"/>
        <v>-1.118911968675973</v>
      </c>
      <c r="AB99" s="4">
        <f t="shared" si="18"/>
        <v>-0.43417519220042555</v>
      </c>
      <c r="AC99" s="150" t="s">
        <v>24</v>
      </c>
      <c r="AD99" s="4">
        <f t="shared" si="11"/>
        <v>103.05316091954022</v>
      </c>
      <c r="AE99" s="4">
        <f t="shared" si="12"/>
        <v>104.84234234234235</v>
      </c>
      <c r="AF99" s="4">
        <f t="shared" si="19"/>
        <v>1.4139271827500854</v>
      </c>
      <c r="AG99" s="4">
        <f t="shared" si="20"/>
        <v>3.7904124860646426</v>
      </c>
    </row>
    <row r="100" spans="1:33" x14ac:dyDescent="0.25">
      <c r="A100" s="1">
        <v>40118</v>
      </c>
      <c r="B100" s="3">
        <v>99.1</v>
      </c>
      <c r="C100" s="3">
        <v>90.2</v>
      </c>
      <c r="D100" s="3">
        <v>99.7</v>
      </c>
      <c r="E100" s="3">
        <v>97.9</v>
      </c>
      <c r="F100">
        <v>95.2</v>
      </c>
      <c r="G100">
        <v>94.3</v>
      </c>
      <c r="H100">
        <v>102</v>
      </c>
      <c r="I100">
        <v>2.2000000000000002</v>
      </c>
      <c r="J100">
        <v>-0.7</v>
      </c>
      <c r="K100">
        <v>2.5</v>
      </c>
      <c r="L100">
        <v>0.9</v>
      </c>
      <c r="M100">
        <v>0.1</v>
      </c>
      <c r="N100">
        <v>1.8</v>
      </c>
      <c r="O100">
        <v>2.9</v>
      </c>
      <c r="P100" s="3">
        <f>Tabela_3_!J100</f>
        <v>99.5</v>
      </c>
      <c r="Q100" s="3">
        <v>61.4792824379007</v>
      </c>
      <c r="R100" s="3">
        <v>125.69194692025</v>
      </c>
      <c r="S100" s="3">
        <v>91.922364041401295</v>
      </c>
      <c r="T100" s="3">
        <v>96.832456667499102</v>
      </c>
      <c r="U100" s="3">
        <v>78.779244417475695</v>
      </c>
      <c r="V100" s="150" t="s">
        <v>24</v>
      </c>
      <c r="W100" s="4">
        <f t="shared" si="13"/>
        <v>4.7368421052631504</v>
      </c>
      <c r="X100" s="4">
        <f t="shared" si="14"/>
        <v>-1.292462860581356</v>
      </c>
      <c r="Y100" s="4">
        <f t="shared" si="15"/>
        <v>1.5429602139165111</v>
      </c>
      <c r="Z100" s="4">
        <f t="shared" si="16"/>
        <v>0.82146351984688781</v>
      </c>
      <c r="AA100" s="4">
        <f t="shared" si="17"/>
        <v>0.88869063700312001</v>
      </c>
      <c r="AB100" s="4">
        <f t="shared" si="18"/>
        <v>3.2950613310138044</v>
      </c>
      <c r="AC100" s="150" t="s">
        <v>24</v>
      </c>
      <c r="AD100" s="4">
        <f t="shared" si="11"/>
        <v>104.84913793103448</v>
      </c>
      <c r="AE100" s="4">
        <f t="shared" si="12"/>
        <v>108.33333333333334</v>
      </c>
      <c r="AF100" s="4">
        <f t="shared" si="19"/>
        <v>1.7427675148135258</v>
      </c>
      <c r="AG100" s="4">
        <f t="shared" si="20"/>
        <v>3.3297529538131032</v>
      </c>
    </row>
    <row r="101" spans="1:33" x14ac:dyDescent="0.25">
      <c r="A101" s="1">
        <v>40148</v>
      </c>
      <c r="B101" s="3">
        <v>99.1</v>
      </c>
      <c r="C101" s="3">
        <v>90.2</v>
      </c>
      <c r="D101" s="3">
        <v>99.7</v>
      </c>
      <c r="E101" s="3">
        <v>97.5</v>
      </c>
      <c r="F101">
        <v>96.1</v>
      </c>
      <c r="G101">
        <v>95.8</v>
      </c>
      <c r="H101">
        <v>103.5</v>
      </c>
      <c r="I101">
        <v>0</v>
      </c>
      <c r="J101">
        <v>0</v>
      </c>
      <c r="K101">
        <v>0</v>
      </c>
      <c r="L101">
        <v>-0.4</v>
      </c>
      <c r="M101">
        <v>0.9</v>
      </c>
      <c r="N101">
        <v>1.6</v>
      </c>
      <c r="O101">
        <v>1.5</v>
      </c>
      <c r="P101" s="3">
        <f>Tabela_3_!J101</f>
        <v>101.9</v>
      </c>
      <c r="Q101" s="3">
        <v>68.886382691253999</v>
      </c>
      <c r="R101" s="3">
        <v>132.50822499320401</v>
      </c>
      <c r="S101" s="3">
        <v>92.181177495611607</v>
      </c>
      <c r="T101" s="3">
        <v>95.225005680113696</v>
      </c>
      <c r="U101" s="3">
        <v>79.838352184366002</v>
      </c>
      <c r="V101" s="150" t="s">
        <v>24</v>
      </c>
      <c r="W101" s="4">
        <f t="shared" si="13"/>
        <v>2.4120603015075348</v>
      </c>
      <c r="X101" s="4">
        <f t="shared" si="14"/>
        <v>12.048124115363734</v>
      </c>
      <c r="Y101" s="4">
        <f t="shared" si="15"/>
        <v>5.4230030164771348</v>
      </c>
      <c r="Z101" s="4">
        <f t="shared" si="16"/>
        <v>0.28155656886037495</v>
      </c>
      <c r="AA101" s="4">
        <f t="shared" si="17"/>
        <v>-1.660033260237348</v>
      </c>
      <c r="AB101" s="4">
        <f t="shared" si="18"/>
        <v>1.3443994985249841</v>
      </c>
      <c r="AC101" s="150" t="s">
        <v>24</v>
      </c>
      <c r="AD101" s="4">
        <f t="shared" si="11"/>
        <v>106.03448275862068</v>
      </c>
      <c r="AE101" s="4">
        <f t="shared" si="12"/>
        <v>111.26126126126125</v>
      </c>
      <c r="AF101" s="4">
        <f t="shared" si="19"/>
        <v>1.1305241521068821</v>
      </c>
      <c r="AG101" s="4">
        <f t="shared" si="20"/>
        <v>2.7027027027026973</v>
      </c>
    </row>
    <row r="102" spans="1:33" x14ac:dyDescent="0.25">
      <c r="A102" s="1">
        <v>40179</v>
      </c>
      <c r="B102" s="3">
        <v>101.2</v>
      </c>
      <c r="C102" s="3">
        <v>95.5</v>
      </c>
      <c r="D102" s="3">
        <v>101.6</v>
      </c>
      <c r="E102" s="3">
        <v>100.2</v>
      </c>
      <c r="F102">
        <v>96.7</v>
      </c>
      <c r="G102">
        <v>94.5</v>
      </c>
      <c r="H102">
        <v>103.4</v>
      </c>
      <c r="I102">
        <v>2.1</v>
      </c>
      <c r="J102">
        <v>5.9</v>
      </c>
      <c r="K102">
        <v>1.9</v>
      </c>
      <c r="L102">
        <v>2.8</v>
      </c>
      <c r="M102">
        <v>0.6</v>
      </c>
      <c r="N102">
        <v>-1.4</v>
      </c>
      <c r="O102">
        <v>-0.1</v>
      </c>
      <c r="P102" s="3">
        <f>Tabela_3_!J102</f>
        <v>103.8</v>
      </c>
      <c r="Q102" s="3">
        <v>72.559393673588303</v>
      </c>
      <c r="R102" s="3">
        <v>127.223694896477</v>
      </c>
      <c r="S102" s="3">
        <v>87.105347202401205</v>
      </c>
      <c r="T102" s="3">
        <v>97.448813140868495</v>
      </c>
      <c r="U102" s="3">
        <v>85.751208405240405</v>
      </c>
      <c r="V102" s="150" t="s">
        <v>24</v>
      </c>
      <c r="W102" s="4">
        <f t="shared" si="13"/>
        <v>1.8645731108930308</v>
      </c>
      <c r="X102" s="4">
        <f t="shared" si="14"/>
        <v>5.3319841147656089</v>
      </c>
      <c r="Y102" s="4">
        <f t="shared" si="15"/>
        <v>-3.988077039744542</v>
      </c>
      <c r="Z102" s="4">
        <f t="shared" si="16"/>
        <v>-5.5063630462434121</v>
      </c>
      <c r="AA102" s="4">
        <f t="shared" si="17"/>
        <v>2.3353188008464532</v>
      </c>
      <c r="AB102" s="4">
        <f t="shared" si="18"/>
        <v>7.4060348931302977</v>
      </c>
      <c r="AC102" s="150" t="s">
        <v>24</v>
      </c>
      <c r="AD102" s="4">
        <f t="shared" si="11"/>
        <v>107.54310344827587</v>
      </c>
      <c r="AE102" s="4">
        <f t="shared" si="12"/>
        <v>114.56456456456456</v>
      </c>
      <c r="AF102" s="4">
        <f t="shared" si="19"/>
        <v>1.4227642276422925</v>
      </c>
      <c r="AG102" s="4">
        <f t="shared" si="20"/>
        <v>2.9689608636977116</v>
      </c>
    </row>
    <row r="103" spans="1:33" x14ac:dyDescent="0.25">
      <c r="A103" s="1">
        <v>40210</v>
      </c>
      <c r="B103" s="3">
        <v>101.1</v>
      </c>
      <c r="C103" s="3">
        <v>96.6</v>
      </c>
      <c r="D103" s="3">
        <v>101.3</v>
      </c>
      <c r="E103" s="3">
        <v>99</v>
      </c>
      <c r="F103">
        <v>95.1</v>
      </c>
      <c r="G103">
        <v>95.7</v>
      </c>
      <c r="H103">
        <v>103.9</v>
      </c>
      <c r="I103">
        <v>-0.1</v>
      </c>
      <c r="J103">
        <v>1.2</v>
      </c>
      <c r="K103">
        <v>-0.3</v>
      </c>
      <c r="L103">
        <v>-1.2</v>
      </c>
      <c r="M103">
        <v>-1.7</v>
      </c>
      <c r="N103">
        <v>1.3</v>
      </c>
      <c r="O103">
        <v>0.5</v>
      </c>
      <c r="P103" s="3">
        <f>Tabela_3_!J103</f>
        <v>101</v>
      </c>
      <c r="Q103" s="3">
        <v>73.528113404268097</v>
      </c>
      <c r="R103" s="3">
        <v>123.305898282201</v>
      </c>
      <c r="S103" s="3">
        <v>85.0414158426223</v>
      </c>
      <c r="T103" s="3">
        <v>90.791068100105704</v>
      </c>
      <c r="U103" s="3">
        <v>82.003813763093603</v>
      </c>
      <c r="V103" s="150" t="s">
        <v>24</v>
      </c>
      <c r="W103" s="4">
        <f t="shared" si="13"/>
        <v>-2.6974951830443183</v>
      </c>
      <c r="X103" s="4">
        <f t="shared" si="14"/>
        <v>1.3350714244355855</v>
      </c>
      <c r="Y103" s="4">
        <f t="shared" si="15"/>
        <v>-3.0794551419560223</v>
      </c>
      <c r="Z103" s="4">
        <f t="shared" si="16"/>
        <v>-2.369465740126242</v>
      </c>
      <c r="AA103" s="4">
        <f t="shared" si="17"/>
        <v>-6.8320432298529798</v>
      </c>
      <c r="AB103" s="4">
        <f t="shared" si="18"/>
        <v>-4.3700779404034495</v>
      </c>
      <c r="AC103" s="150" t="s">
        <v>24</v>
      </c>
      <c r="AD103" s="4">
        <f t="shared" si="11"/>
        <v>108.26149425287355</v>
      </c>
      <c r="AE103" s="4">
        <f t="shared" si="12"/>
        <v>115.12762762762763</v>
      </c>
      <c r="AF103" s="4">
        <f t="shared" si="19"/>
        <v>0.6680026720106591</v>
      </c>
      <c r="AG103" s="4">
        <f t="shared" si="20"/>
        <v>0.49148099606814988</v>
      </c>
    </row>
    <row r="104" spans="1:33" x14ac:dyDescent="0.25">
      <c r="A104" s="1">
        <v>40238</v>
      </c>
      <c r="B104" s="3">
        <v>102.1</v>
      </c>
      <c r="C104" s="3">
        <v>97.9</v>
      </c>
      <c r="D104" s="3">
        <v>102.4</v>
      </c>
      <c r="E104" s="3">
        <v>105.2</v>
      </c>
      <c r="F104">
        <v>100.4</v>
      </c>
      <c r="G104">
        <v>95.6</v>
      </c>
      <c r="H104">
        <v>104.8</v>
      </c>
      <c r="I104">
        <v>1</v>
      </c>
      <c r="J104">
        <v>1.3</v>
      </c>
      <c r="K104">
        <v>1.1000000000000001</v>
      </c>
      <c r="L104">
        <v>6.3</v>
      </c>
      <c r="M104">
        <v>5.6</v>
      </c>
      <c r="N104">
        <v>-0.1</v>
      </c>
      <c r="O104">
        <v>0.9</v>
      </c>
      <c r="P104" s="3">
        <f>Tabela_3_!J104</f>
        <v>102.4</v>
      </c>
      <c r="Q104" s="3">
        <v>73.250479086477199</v>
      </c>
      <c r="R104" s="3">
        <v>127.216982020687</v>
      </c>
      <c r="S104" s="3">
        <v>91.995918591953995</v>
      </c>
      <c r="T104" s="3">
        <v>99.795593236593106</v>
      </c>
      <c r="U104" s="3">
        <v>83.181372496504494</v>
      </c>
      <c r="V104" s="150" t="s">
        <v>24</v>
      </c>
      <c r="W104" s="4">
        <f t="shared" si="13"/>
        <v>1.3861386138613874</v>
      </c>
      <c r="X104" s="4">
        <f t="shared" si="14"/>
        <v>-0.37758933955563956</v>
      </c>
      <c r="Y104" s="4">
        <f t="shared" si="15"/>
        <v>3.1718545446504098</v>
      </c>
      <c r="Z104" s="4">
        <f t="shared" si="16"/>
        <v>8.1777833546441627</v>
      </c>
      <c r="AA104" s="4">
        <f t="shared" si="17"/>
        <v>9.9178535123731102</v>
      </c>
      <c r="AB104" s="4">
        <f t="shared" si="18"/>
        <v>1.435980449412777</v>
      </c>
      <c r="AC104" s="150" t="s">
        <v>24</v>
      </c>
      <c r="AD104" s="4">
        <f t="shared" si="11"/>
        <v>109.3390804597701</v>
      </c>
      <c r="AE104" s="4">
        <f t="shared" si="12"/>
        <v>115.31531531531533</v>
      </c>
      <c r="AF104" s="4">
        <f t="shared" si="19"/>
        <v>0.99535500995355797</v>
      </c>
      <c r="AG104" s="4">
        <f t="shared" si="20"/>
        <v>0.16302575806979025</v>
      </c>
    </row>
    <row r="105" spans="1:33" x14ac:dyDescent="0.25">
      <c r="A105" s="1">
        <v>40269</v>
      </c>
      <c r="B105" s="3">
        <v>103.3</v>
      </c>
      <c r="C105" s="3">
        <v>99.3</v>
      </c>
      <c r="D105" s="3">
        <v>103.6</v>
      </c>
      <c r="E105" s="3">
        <v>109.7</v>
      </c>
      <c r="F105">
        <v>96.4</v>
      </c>
      <c r="G105">
        <v>97.1</v>
      </c>
      <c r="H105">
        <v>105.8</v>
      </c>
      <c r="I105">
        <v>1.2</v>
      </c>
      <c r="J105">
        <v>1.4</v>
      </c>
      <c r="K105">
        <v>1.2</v>
      </c>
      <c r="L105">
        <v>4.3</v>
      </c>
      <c r="M105">
        <v>-4</v>
      </c>
      <c r="N105">
        <v>1.6</v>
      </c>
      <c r="O105">
        <v>1</v>
      </c>
      <c r="P105" s="3">
        <f>Tabela_3_!J105</f>
        <v>101.4</v>
      </c>
      <c r="Q105" s="3">
        <v>75.404467269819506</v>
      </c>
      <c r="R105" s="3">
        <v>123.343212284041</v>
      </c>
      <c r="S105" s="3">
        <v>89.360933880335097</v>
      </c>
      <c r="T105" s="3">
        <v>91.071605044210301</v>
      </c>
      <c r="U105" s="3">
        <v>80.263656797653098</v>
      </c>
      <c r="V105" s="150" t="s">
        <v>24</v>
      </c>
      <c r="W105" s="4">
        <f t="shared" si="13"/>
        <v>-0.9765625</v>
      </c>
      <c r="X105" s="4">
        <f t="shared" si="14"/>
        <v>2.9405789698649931</v>
      </c>
      <c r="Y105" s="4">
        <f t="shared" si="15"/>
        <v>-3.045009931155318</v>
      </c>
      <c r="Z105" s="4">
        <f t="shared" si="16"/>
        <v>-2.8642408836704103</v>
      </c>
      <c r="AA105" s="4">
        <f t="shared" si="17"/>
        <v>-8.7418571396235656</v>
      </c>
      <c r="AB105" s="4">
        <f t="shared" si="18"/>
        <v>-3.5076551531702638</v>
      </c>
      <c r="AC105" s="150" t="s">
        <v>24</v>
      </c>
      <c r="AD105" s="4">
        <f t="shared" si="11"/>
        <v>110.0933908045977</v>
      </c>
      <c r="AE105" s="4">
        <f t="shared" si="12"/>
        <v>114.41441441441442</v>
      </c>
      <c r="AF105" s="4">
        <f t="shared" si="19"/>
        <v>0.68988173455979407</v>
      </c>
      <c r="AG105" s="4">
        <f t="shared" si="20"/>
        <v>-0.7812500000000111</v>
      </c>
    </row>
    <row r="106" spans="1:33" x14ac:dyDescent="0.25">
      <c r="A106" s="1">
        <v>40299</v>
      </c>
      <c r="B106" s="3">
        <v>102.8</v>
      </c>
      <c r="C106" s="3">
        <v>97.3</v>
      </c>
      <c r="D106" s="3">
        <v>103.1</v>
      </c>
      <c r="E106" s="3">
        <v>104.4</v>
      </c>
      <c r="F106">
        <v>97.5</v>
      </c>
      <c r="G106">
        <v>98.2</v>
      </c>
      <c r="H106">
        <v>106.9</v>
      </c>
      <c r="I106">
        <v>-0.5</v>
      </c>
      <c r="J106">
        <v>-2</v>
      </c>
      <c r="K106">
        <v>-0.5</v>
      </c>
      <c r="L106">
        <v>-4.8</v>
      </c>
      <c r="M106">
        <v>1.1000000000000001</v>
      </c>
      <c r="N106">
        <v>1.1000000000000001</v>
      </c>
      <c r="O106">
        <v>1</v>
      </c>
      <c r="P106" s="3">
        <f>Tabela_3_!J106</f>
        <v>96.3</v>
      </c>
      <c r="Q106" s="3">
        <v>72.413707211719796</v>
      </c>
      <c r="R106" s="3">
        <v>119.732640327529</v>
      </c>
      <c r="S106" s="3">
        <v>94.028099250544798</v>
      </c>
      <c r="T106" s="3">
        <v>77.670303924633998</v>
      </c>
      <c r="U106" s="3">
        <v>83.505998426041302</v>
      </c>
      <c r="V106" s="150" t="s">
        <v>24</v>
      </c>
      <c r="W106" s="4">
        <f t="shared" si="13"/>
        <v>-5.0295857988165711</v>
      </c>
      <c r="X106" s="4">
        <f t="shared" si="14"/>
        <v>-3.9662902827731439</v>
      </c>
      <c r="Y106" s="4">
        <f t="shared" si="15"/>
        <v>-2.9272563034902888</v>
      </c>
      <c r="Z106" s="4">
        <f t="shared" si="16"/>
        <v>5.2228251961417449</v>
      </c>
      <c r="AA106" s="4">
        <f t="shared" si="17"/>
        <v>-14.715125656422433</v>
      </c>
      <c r="AB106" s="4">
        <f t="shared" si="18"/>
        <v>4.0396136405325134</v>
      </c>
      <c r="AC106" s="150" t="s">
        <v>24</v>
      </c>
      <c r="AD106" s="4">
        <f t="shared" si="11"/>
        <v>110.70402298850574</v>
      </c>
      <c r="AE106" s="4">
        <f t="shared" si="12"/>
        <v>112.65015015015017</v>
      </c>
      <c r="AF106" s="4">
        <f t="shared" si="19"/>
        <v>0.55464926590538255</v>
      </c>
      <c r="AG106" s="4">
        <f t="shared" si="20"/>
        <v>-1.5419947506561615</v>
      </c>
    </row>
    <row r="107" spans="1:33" x14ac:dyDescent="0.25">
      <c r="A107" s="1">
        <v>40330</v>
      </c>
      <c r="B107" s="3">
        <v>102.7</v>
      </c>
      <c r="C107" s="3">
        <v>96.8</v>
      </c>
      <c r="D107" s="3">
        <v>103</v>
      </c>
      <c r="E107" s="3">
        <v>104.4</v>
      </c>
      <c r="F107">
        <v>95.9</v>
      </c>
      <c r="G107">
        <v>97.5</v>
      </c>
      <c r="H107">
        <v>108.2</v>
      </c>
      <c r="I107">
        <v>-0.1</v>
      </c>
      <c r="J107">
        <v>-0.5</v>
      </c>
      <c r="K107">
        <v>-0.1</v>
      </c>
      <c r="L107">
        <v>0</v>
      </c>
      <c r="M107">
        <v>-1.6</v>
      </c>
      <c r="N107">
        <v>-0.7</v>
      </c>
      <c r="O107">
        <v>1.2</v>
      </c>
      <c r="P107" s="3">
        <f>Tabela_3_!J107</f>
        <v>103.6</v>
      </c>
      <c r="Q107" s="3">
        <v>77.933560486809796</v>
      </c>
      <c r="R107" s="3">
        <v>123.788525991143</v>
      </c>
      <c r="S107" s="3">
        <v>96.243641948657498</v>
      </c>
      <c r="T107" s="3">
        <v>91.236677357937197</v>
      </c>
      <c r="U107" s="3">
        <v>79.070667641572399</v>
      </c>
      <c r="V107" s="150" t="s">
        <v>24</v>
      </c>
      <c r="W107" s="4">
        <f t="shared" si="13"/>
        <v>7.580477673935615</v>
      </c>
      <c r="X107" s="4">
        <f t="shared" si="14"/>
        <v>7.622663564166543</v>
      </c>
      <c r="Y107" s="4">
        <f t="shared" si="15"/>
        <v>3.3874519533847458</v>
      </c>
      <c r="Z107" s="4">
        <f t="shared" si="16"/>
        <v>2.3562559657929638</v>
      </c>
      <c r="AA107" s="4">
        <f t="shared" si="17"/>
        <v>17.466615614723334</v>
      </c>
      <c r="AB107" s="4">
        <f t="shared" si="18"/>
        <v>-5.3113918377937104</v>
      </c>
      <c r="AC107" s="150" t="s">
        <v>24</v>
      </c>
      <c r="AD107" s="4">
        <f t="shared" si="11"/>
        <v>110.91954022988506</v>
      </c>
      <c r="AE107" s="4">
        <f t="shared" si="12"/>
        <v>113.10060060060059</v>
      </c>
      <c r="AF107" s="4">
        <f t="shared" si="19"/>
        <v>0.19467878001298011</v>
      </c>
      <c r="AG107" s="4">
        <f t="shared" si="20"/>
        <v>0.39986671109626393</v>
      </c>
    </row>
    <row r="108" spans="1:33" x14ac:dyDescent="0.25">
      <c r="A108" s="1">
        <v>40360</v>
      </c>
      <c r="B108" s="3">
        <v>101.7</v>
      </c>
      <c r="C108" s="3">
        <v>98</v>
      </c>
      <c r="D108" s="3">
        <v>101.8</v>
      </c>
      <c r="E108" s="3">
        <v>100.8</v>
      </c>
      <c r="F108">
        <v>98.3</v>
      </c>
      <c r="G108">
        <v>97.2</v>
      </c>
      <c r="H108">
        <v>109</v>
      </c>
      <c r="I108">
        <v>-1</v>
      </c>
      <c r="J108">
        <v>1.2</v>
      </c>
      <c r="K108">
        <v>-1.2</v>
      </c>
      <c r="L108">
        <v>-3.4</v>
      </c>
      <c r="M108">
        <v>2.5</v>
      </c>
      <c r="N108">
        <v>-0.3</v>
      </c>
      <c r="O108">
        <v>0.7</v>
      </c>
      <c r="P108" s="3">
        <f>Tabela_3_!J108</f>
        <v>103.5</v>
      </c>
      <c r="Q108" s="3">
        <v>79.550344121015996</v>
      </c>
      <c r="R108" s="3">
        <v>124.17676533816</v>
      </c>
      <c r="S108" s="3">
        <v>91.195691130936794</v>
      </c>
      <c r="T108" s="3">
        <v>94.709451543544205</v>
      </c>
      <c r="U108" s="3">
        <v>82.124822877360302</v>
      </c>
      <c r="V108" s="150" t="s">
        <v>24</v>
      </c>
      <c r="W108" s="4">
        <f t="shared" si="13"/>
        <v>-9.6525096525090781E-2</v>
      </c>
      <c r="X108" s="4">
        <f t="shared" si="14"/>
        <v>2.0745666232968363</v>
      </c>
      <c r="Y108" s="4">
        <f t="shared" si="15"/>
        <v>0.3136311252666335</v>
      </c>
      <c r="Z108" s="4">
        <f t="shared" si="16"/>
        <v>-5.2449706967797489</v>
      </c>
      <c r="AA108" s="4">
        <f t="shared" si="17"/>
        <v>3.806335660364657</v>
      </c>
      <c r="AB108" s="4">
        <f t="shared" si="18"/>
        <v>3.8625641174960146</v>
      </c>
      <c r="AC108" s="150" t="s">
        <v>24</v>
      </c>
      <c r="AD108" s="4">
        <f t="shared" si="11"/>
        <v>110.34482758620689</v>
      </c>
      <c r="AE108" s="4">
        <f t="shared" si="12"/>
        <v>113.88888888888889</v>
      </c>
      <c r="AF108" s="4">
        <f t="shared" si="19"/>
        <v>-0.51813471502590858</v>
      </c>
      <c r="AG108" s="4">
        <f t="shared" si="20"/>
        <v>0.69697975439761972</v>
      </c>
    </row>
    <row r="109" spans="1:33" x14ac:dyDescent="0.25">
      <c r="A109" s="1">
        <v>40391</v>
      </c>
      <c r="B109" s="3">
        <v>101.3</v>
      </c>
      <c r="C109" s="3">
        <v>99.8</v>
      </c>
      <c r="D109" s="3">
        <v>101.4</v>
      </c>
      <c r="E109" s="3">
        <v>101.1</v>
      </c>
      <c r="F109">
        <v>96.4</v>
      </c>
      <c r="G109">
        <v>97.8</v>
      </c>
      <c r="H109">
        <v>104.5</v>
      </c>
      <c r="I109">
        <v>-0.4</v>
      </c>
      <c r="J109">
        <v>1.8</v>
      </c>
      <c r="K109">
        <v>-0.4</v>
      </c>
      <c r="L109">
        <v>0.3</v>
      </c>
      <c r="M109">
        <v>-1.9</v>
      </c>
      <c r="N109">
        <v>0.6</v>
      </c>
      <c r="O109">
        <v>-4.0999999999999996</v>
      </c>
      <c r="P109" s="3">
        <f>Tabela_3_!J109</f>
        <v>105.4</v>
      </c>
      <c r="Q109" s="3">
        <v>78.745987928224494</v>
      </c>
      <c r="R109" s="3">
        <v>124.370971119774</v>
      </c>
      <c r="S109" s="3">
        <v>91.3120665551033</v>
      </c>
      <c r="T109" s="3">
        <v>96.822092407591001</v>
      </c>
      <c r="U109" s="3">
        <v>86.103904807565101</v>
      </c>
      <c r="V109" s="150" t="s">
        <v>24</v>
      </c>
      <c r="W109" s="4">
        <f t="shared" si="13"/>
        <v>1.8357487922705307</v>
      </c>
      <c r="X109" s="4">
        <f t="shared" si="14"/>
        <v>-1.0111284893599914</v>
      </c>
      <c r="Y109" s="4">
        <f t="shared" si="15"/>
        <v>0.15639462107515101</v>
      </c>
      <c r="Z109" s="4">
        <f t="shared" si="16"/>
        <v>0.12761066090218876</v>
      </c>
      <c r="AA109" s="4">
        <f t="shared" si="17"/>
        <v>2.2306547336254701</v>
      </c>
      <c r="AB109" s="4">
        <f t="shared" si="18"/>
        <v>4.845163485036541</v>
      </c>
      <c r="AC109" s="150" t="s">
        <v>24</v>
      </c>
      <c r="AD109" s="4">
        <f t="shared" si="11"/>
        <v>109.80603448275861</v>
      </c>
      <c r="AE109" s="4">
        <f t="shared" si="12"/>
        <v>117.3048048048048</v>
      </c>
      <c r="AF109" s="4">
        <f t="shared" si="19"/>
        <v>-0.4882812500000111</v>
      </c>
      <c r="AG109" s="4">
        <f t="shared" si="20"/>
        <v>2.9993408042188641</v>
      </c>
    </row>
    <row r="110" spans="1:33" x14ac:dyDescent="0.25">
      <c r="A110" s="1">
        <v>40422</v>
      </c>
      <c r="B110" s="3">
        <v>101.5</v>
      </c>
      <c r="C110" s="3">
        <v>101.5</v>
      </c>
      <c r="D110" s="3">
        <v>101.4</v>
      </c>
      <c r="E110" s="3">
        <v>97.8</v>
      </c>
      <c r="F110">
        <v>97.1</v>
      </c>
      <c r="G110">
        <v>98.4</v>
      </c>
      <c r="H110">
        <v>101.6</v>
      </c>
      <c r="I110">
        <v>0.2</v>
      </c>
      <c r="J110">
        <v>1.7</v>
      </c>
      <c r="K110">
        <v>0</v>
      </c>
      <c r="L110">
        <v>-3.3</v>
      </c>
      <c r="M110">
        <v>0.7</v>
      </c>
      <c r="N110">
        <v>0.6</v>
      </c>
      <c r="O110">
        <v>-2.8</v>
      </c>
      <c r="P110" s="3">
        <f>Tabela_3_!J110</f>
        <v>105.9</v>
      </c>
      <c r="Q110" s="3">
        <v>79.382364362893199</v>
      </c>
      <c r="R110" s="3">
        <v>126.372419797625</v>
      </c>
      <c r="S110" s="3">
        <v>90.291723444548694</v>
      </c>
      <c r="T110" s="3">
        <v>97.738092460975295</v>
      </c>
      <c r="U110" s="3">
        <v>88.508571508207098</v>
      </c>
      <c r="V110" s="150" t="s">
        <v>24</v>
      </c>
      <c r="W110" s="4">
        <f t="shared" si="13"/>
        <v>0.47438330170777032</v>
      </c>
      <c r="X110" s="4">
        <f t="shared" si="14"/>
        <v>0.80813823206935531</v>
      </c>
      <c r="Y110" s="4">
        <f t="shared" si="15"/>
        <v>1.6092570957924934</v>
      </c>
      <c r="Z110" s="4">
        <f t="shared" si="16"/>
        <v>-1.117424179573101</v>
      </c>
      <c r="AA110" s="4">
        <f t="shared" si="17"/>
        <v>0.9460651289462163</v>
      </c>
      <c r="AB110" s="4">
        <f t="shared" si="18"/>
        <v>2.7927498828493658</v>
      </c>
      <c r="AC110" s="150" t="s">
        <v>24</v>
      </c>
      <c r="AD110" s="4">
        <f t="shared" si="11"/>
        <v>109.375</v>
      </c>
      <c r="AE110" s="4">
        <f t="shared" si="12"/>
        <v>118.16816816816818</v>
      </c>
      <c r="AF110" s="4">
        <f t="shared" si="19"/>
        <v>-0.39254170755641526</v>
      </c>
      <c r="AG110" s="4">
        <f t="shared" si="20"/>
        <v>0.73600000000000332</v>
      </c>
    </row>
    <row r="111" spans="1:33" x14ac:dyDescent="0.25">
      <c r="A111" s="1">
        <v>40452</v>
      </c>
      <c r="B111" s="3">
        <v>101.5</v>
      </c>
      <c r="C111" s="3">
        <v>99</v>
      </c>
      <c r="D111" s="3">
        <v>101.8</v>
      </c>
      <c r="E111" s="3">
        <v>98.2</v>
      </c>
      <c r="F111">
        <v>97.5</v>
      </c>
      <c r="G111">
        <v>98.7</v>
      </c>
      <c r="H111">
        <v>103.7</v>
      </c>
      <c r="I111">
        <v>0</v>
      </c>
      <c r="J111">
        <v>-2.5</v>
      </c>
      <c r="K111">
        <v>0.4</v>
      </c>
      <c r="L111">
        <v>0.4</v>
      </c>
      <c r="M111">
        <v>0.4</v>
      </c>
      <c r="N111">
        <v>0.3</v>
      </c>
      <c r="O111">
        <v>2.1</v>
      </c>
      <c r="P111" s="3">
        <f>Tabela_3_!J111</f>
        <v>108.4</v>
      </c>
      <c r="Q111" s="3">
        <v>84.950040243545601</v>
      </c>
      <c r="R111" s="3">
        <v>123.631273808941</v>
      </c>
      <c r="S111" s="3">
        <v>83.506097353077905</v>
      </c>
      <c r="T111" s="3">
        <v>100.904750654697</v>
      </c>
      <c r="U111" s="3">
        <v>87.233916546606196</v>
      </c>
      <c r="V111" s="150" t="s">
        <v>24</v>
      </c>
      <c r="W111" s="4">
        <f t="shared" si="13"/>
        <v>2.3607176581680767</v>
      </c>
      <c r="X111" s="4">
        <f t="shared" si="14"/>
        <v>7.0137440794784123</v>
      </c>
      <c r="Y111" s="4">
        <f t="shared" si="15"/>
        <v>-2.1691014487763338</v>
      </c>
      <c r="Z111" s="4">
        <f t="shared" si="16"/>
        <v>-7.5152249094437522</v>
      </c>
      <c r="AA111" s="4">
        <f t="shared" si="17"/>
        <v>3.2399427019573546</v>
      </c>
      <c r="AB111" s="4">
        <f t="shared" si="18"/>
        <v>-1.440148609203018</v>
      </c>
      <c r="AC111" s="150" t="s">
        <v>24</v>
      </c>
      <c r="AD111" s="4">
        <f t="shared" si="11"/>
        <v>109.30316091954025</v>
      </c>
      <c r="AE111" s="4">
        <f t="shared" si="12"/>
        <v>120.00750750750753</v>
      </c>
      <c r="AF111" s="4">
        <f t="shared" si="19"/>
        <v>-6.5681444991771976E-2</v>
      </c>
      <c r="AG111" s="4">
        <f t="shared" si="20"/>
        <v>1.5565438373570606</v>
      </c>
    </row>
    <row r="112" spans="1:33" x14ac:dyDescent="0.25">
      <c r="A112" s="1">
        <v>40483</v>
      </c>
      <c r="B112" s="3">
        <v>101.8</v>
      </c>
      <c r="C112" s="3">
        <v>99.7</v>
      </c>
      <c r="D112" s="3">
        <v>101.9</v>
      </c>
      <c r="E112" s="3">
        <v>96.5</v>
      </c>
      <c r="F112">
        <v>97.5</v>
      </c>
      <c r="G112">
        <v>99</v>
      </c>
      <c r="H112">
        <v>104.7</v>
      </c>
      <c r="I112">
        <v>0.3</v>
      </c>
      <c r="J112">
        <v>0.7</v>
      </c>
      <c r="K112">
        <v>0.1</v>
      </c>
      <c r="L112">
        <v>-1.7</v>
      </c>
      <c r="M112">
        <v>0</v>
      </c>
      <c r="N112">
        <v>0.3</v>
      </c>
      <c r="O112">
        <v>1</v>
      </c>
      <c r="P112" s="3">
        <f>Tabela_3_!J112</f>
        <v>105.2</v>
      </c>
      <c r="Q112" s="3">
        <v>89.385460415373402</v>
      </c>
      <c r="R112" s="3">
        <v>120.10861618365701</v>
      </c>
      <c r="S112" s="3">
        <v>82.265678682275194</v>
      </c>
      <c r="T112" s="3">
        <v>96.5292984372375</v>
      </c>
      <c r="U112" s="3">
        <v>86.942378753656897</v>
      </c>
      <c r="V112" s="150" t="s">
        <v>24</v>
      </c>
      <c r="W112" s="4">
        <f t="shared" si="13"/>
        <v>-2.9520295202952074</v>
      </c>
      <c r="X112" s="4">
        <f t="shared" si="14"/>
        <v>5.2212102067424215</v>
      </c>
      <c r="Y112" s="4">
        <f t="shared" si="15"/>
        <v>-2.8493256736381256</v>
      </c>
      <c r="Z112" s="4">
        <f t="shared" si="16"/>
        <v>-1.4854228734436092</v>
      </c>
      <c r="AA112" s="4">
        <f t="shared" si="17"/>
        <v>-4.3362202364808367</v>
      </c>
      <c r="AB112" s="4">
        <f t="shared" si="18"/>
        <v>-0.33420234295400419</v>
      </c>
      <c r="AC112" s="150" t="s">
        <v>24</v>
      </c>
      <c r="AD112" s="4">
        <f t="shared" si="11"/>
        <v>109.48275862068965</v>
      </c>
      <c r="AE112" s="4">
        <f t="shared" si="12"/>
        <v>119.93243243243244</v>
      </c>
      <c r="AF112" s="4">
        <f t="shared" si="19"/>
        <v>0.16431153466971438</v>
      </c>
      <c r="AG112" s="4">
        <f t="shared" si="20"/>
        <v>-6.2558648733201938E-2</v>
      </c>
    </row>
    <row r="113" spans="1:33" x14ac:dyDescent="0.25">
      <c r="A113" s="1">
        <v>40513</v>
      </c>
      <c r="B113" s="3">
        <v>102.8</v>
      </c>
      <c r="C113" s="3">
        <v>99.2</v>
      </c>
      <c r="D113" s="3">
        <v>103.1</v>
      </c>
      <c r="E113" s="3">
        <v>97.2</v>
      </c>
      <c r="F113">
        <v>97.8</v>
      </c>
      <c r="G113">
        <v>102.3</v>
      </c>
      <c r="H113">
        <v>101.6</v>
      </c>
      <c r="I113">
        <v>1</v>
      </c>
      <c r="J113">
        <v>-0.5</v>
      </c>
      <c r="K113">
        <v>1.2</v>
      </c>
      <c r="L113">
        <v>0.7</v>
      </c>
      <c r="M113">
        <v>0.3</v>
      </c>
      <c r="N113">
        <v>3.3</v>
      </c>
      <c r="O113">
        <v>-3</v>
      </c>
      <c r="P113" s="3">
        <f>Tabela_3_!J113</f>
        <v>100.8</v>
      </c>
      <c r="Q113" s="3">
        <v>83.433746664410904</v>
      </c>
      <c r="R113" s="3">
        <v>117.495373623663</v>
      </c>
      <c r="S113" s="3">
        <v>82.856306280678297</v>
      </c>
      <c r="T113" s="3">
        <v>95.406334130862405</v>
      </c>
      <c r="U113" s="3">
        <v>93.281698023214702</v>
      </c>
      <c r="V113" s="150" t="s">
        <v>24</v>
      </c>
      <c r="W113" s="4">
        <f t="shared" si="13"/>
        <v>-4.1825095057034245</v>
      </c>
      <c r="X113" s="4">
        <f t="shared" si="14"/>
        <v>-6.6584808349198443</v>
      </c>
      <c r="Y113" s="4">
        <f t="shared" si="15"/>
        <v>-2.17573280171518</v>
      </c>
      <c r="Z113" s="4">
        <f t="shared" si="16"/>
        <v>0.71795140800359203</v>
      </c>
      <c r="AA113" s="4">
        <f t="shared" si="17"/>
        <v>-1.1633403790925034</v>
      </c>
      <c r="AB113" s="4">
        <f t="shared" si="18"/>
        <v>7.2914030653792761</v>
      </c>
      <c r="AC113" s="150" t="s">
        <v>24</v>
      </c>
      <c r="AD113" s="4">
        <f t="shared" si="11"/>
        <v>109.94971264367818</v>
      </c>
      <c r="AE113" s="4">
        <f t="shared" si="12"/>
        <v>118.01801801801804</v>
      </c>
      <c r="AF113" s="4">
        <f t="shared" si="19"/>
        <v>0.42650918635172008</v>
      </c>
      <c r="AG113" s="4">
        <f t="shared" si="20"/>
        <v>-1.5962441314553821</v>
      </c>
    </row>
    <row r="114" spans="1:33" x14ac:dyDescent="0.25">
      <c r="A114" s="1">
        <v>40544</v>
      </c>
      <c r="B114" s="3">
        <v>102.9</v>
      </c>
      <c r="C114" s="3">
        <v>100.3</v>
      </c>
      <c r="D114" s="3">
        <v>103.2</v>
      </c>
      <c r="E114" s="3">
        <v>99.8</v>
      </c>
      <c r="F114">
        <v>98.4</v>
      </c>
      <c r="G114">
        <v>98.2</v>
      </c>
      <c r="H114">
        <v>104.4</v>
      </c>
      <c r="I114">
        <v>0.1</v>
      </c>
      <c r="J114">
        <v>1.1000000000000001</v>
      </c>
      <c r="K114">
        <v>0.1</v>
      </c>
      <c r="L114">
        <v>2.7</v>
      </c>
      <c r="M114">
        <v>0.6</v>
      </c>
      <c r="N114">
        <v>-4</v>
      </c>
      <c r="O114">
        <v>2.8</v>
      </c>
      <c r="P114" s="3">
        <f>Tabela_3_!J114</f>
        <v>111.5</v>
      </c>
      <c r="Q114" s="3">
        <v>100.05815250245099</v>
      </c>
      <c r="R114" s="3">
        <v>120.827471060203</v>
      </c>
      <c r="S114" s="3">
        <v>81.477573331804095</v>
      </c>
      <c r="T114" s="3">
        <v>97.118535897353496</v>
      </c>
      <c r="U114" s="3">
        <v>99.992204972030606</v>
      </c>
      <c r="V114" s="150" t="s">
        <v>24</v>
      </c>
      <c r="W114" s="4">
        <f t="shared" si="13"/>
        <v>10.615079365079371</v>
      </c>
      <c r="X114" s="4">
        <f t="shared" si="14"/>
        <v>19.925277843397282</v>
      </c>
      <c r="Y114" s="4">
        <f t="shared" si="15"/>
        <v>2.8359392661813976</v>
      </c>
      <c r="Z114" s="4">
        <f t="shared" si="16"/>
        <v>-1.664004842556821</v>
      </c>
      <c r="AA114" s="4">
        <f t="shared" si="17"/>
        <v>1.7946416053912895</v>
      </c>
      <c r="AB114" s="4">
        <f t="shared" si="18"/>
        <v>7.1938087438608633</v>
      </c>
      <c r="AC114" s="150" t="s">
        <v>24</v>
      </c>
      <c r="AD114" s="4">
        <f t="shared" si="11"/>
        <v>110.45258620689656</v>
      </c>
      <c r="AE114" s="4">
        <f t="shared" si="12"/>
        <v>119.18168168168168</v>
      </c>
      <c r="AF114" s="4">
        <f t="shared" si="19"/>
        <v>0.45736687357071926</v>
      </c>
      <c r="AG114" s="4">
        <f t="shared" si="20"/>
        <v>0.98600508905850592</v>
      </c>
    </row>
    <row r="115" spans="1:33" x14ac:dyDescent="0.25">
      <c r="A115" s="1">
        <v>40575</v>
      </c>
      <c r="B115" s="3">
        <v>104.7</v>
      </c>
      <c r="C115" s="3">
        <v>101.2</v>
      </c>
      <c r="D115" s="3">
        <v>104.9</v>
      </c>
      <c r="E115" s="3">
        <v>106.5</v>
      </c>
      <c r="F115">
        <v>98.9</v>
      </c>
      <c r="G115">
        <v>99.8</v>
      </c>
      <c r="H115">
        <v>107.7</v>
      </c>
      <c r="I115">
        <v>1.7</v>
      </c>
      <c r="J115">
        <v>0.9</v>
      </c>
      <c r="K115">
        <v>1.6</v>
      </c>
      <c r="L115">
        <v>6.7</v>
      </c>
      <c r="M115">
        <v>0.5</v>
      </c>
      <c r="N115">
        <v>1.6</v>
      </c>
      <c r="O115">
        <v>3.2</v>
      </c>
      <c r="P115" s="3">
        <f>Tabela_3_!J115</f>
        <v>111.8</v>
      </c>
      <c r="Q115" s="3">
        <v>100.398936414304</v>
      </c>
      <c r="R115" s="3">
        <v>122.737432663718</v>
      </c>
      <c r="S115" s="3">
        <v>97.779806623948204</v>
      </c>
      <c r="T115" s="3">
        <v>100.676592810505</v>
      </c>
      <c r="U115" s="3">
        <v>94.824143768658502</v>
      </c>
      <c r="V115" s="150" t="s">
        <v>24</v>
      </c>
      <c r="W115" s="4">
        <f t="shared" si="13"/>
        <v>0.26905829596413078</v>
      </c>
      <c r="X115" s="4">
        <f t="shared" si="14"/>
        <v>0.34058585265670516</v>
      </c>
      <c r="Y115" s="4">
        <f t="shared" si="15"/>
        <v>1.5807345686837726</v>
      </c>
      <c r="Z115" s="4">
        <f t="shared" si="16"/>
        <v>20.008245981696014</v>
      </c>
      <c r="AA115" s="4">
        <f t="shared" si="17"/>
        <v>3.6636228916301583</v>
      </c>
      <c r="AB115" s="4">
        <f t="shared" si="18"/>
        <v>-5.1684640865932385</v>
      </c>
      <c r="AC115" s="150" t="s">
        <v>24</v>
      </c>
      <c r="AD115" s="4">
        <f t="shared" si="11"/>
        <v>111.4942528735632</v>
      </c>
      <c r="AE115" s="4">
        <f t="shared" si="12"/>
        <v>121.65915915915917</v>
      </c>
      <c r="AF115" s="4">
        <f t="shared" si="19"/>
        <v>0.94308943089429498</v>
      </c>
      <c r="AG115" s="4">
        <f t="shared" si="20"/>
        <v>2.0787401574803299</v>
      </c>
    </row>
    <row r="116" spans="1:33" x14ac:dyDescent="0.25">
      <c r="A116" s="1">
        <v>40603</v>
      </c>
      <c r="B116" s="3">
        <v>105.1</v>
      </c>
      <c r="C116" s="3">
        <v>99</v>
      </c>
      <c r="D116" s="3">
        <v>105.4</v>
      </c>
      <c r="E116" s="3">
        <v>103.4</v>
      </c>
      <c r="F116">
        <v>101.2</v>
      </c>
      <c r="G116">
        <v>100.6</v>
      </c>
      <c r="H116">
        <v>107.3</v>
      </c>
      <c r="I116">
        <v>0.4</v>
      </c>
      <c r="J116">
        <v>-2.2000000000000002</v>
      </c>
      <c r="K116">
        <v>0.5</v>
      </c>
      <c r="L116">
        <v>-2.9</v>
      </c>
      <c r="M116">
        <v>2.2999999999999998</v>
      </c>
      <c r="N116">
        <v>0.8</v>
      </c>
      <c r="O116">
        <v>-0.4</v>
      </c>
      <c r="P116" s="3">
        <f>Tabela_3_!J116</f>
        <v>115</v>
      </c>
      <c r="Q116" s="3">
        <v>104.286871166865</v>
      </c>
      <c r="R116" s="3">
        <v>122.441578415032</v>
      </c>
      <c r="S116" s="3">
        <v>80.117835093780698</v>
      </c>
      <c r="T116" s="3">
        <v>96.932013819954705</v>
      </c>
      <c r="U116" s="3">
        <v>86.329563846889698</v>
      </c>
      <c r="V116" s="150" t="s">
        <v>24</v>
      </c>
      <c r="W116" s="4">
        <f t="shared" si="13"/>
        <v>2.8622540250447193</v>
      </c>
      <c r="X116" s="4">
        <f t="shared" si="14"/>
        <v>3.87248599578498</v>
      </c>
      <c r="Y116" s="4">
        <f t="shared" si="15"/>
        <v>-0.2410464699034387</v>
      </c>
      <c r="Z116" s="4">
        <f t="shared" si="16"/>
        <v>-18.063005174569181</v>
      </c>
      <c r="AA116" s="4">
        <f t="shared" si="17"/>
        <v>-3.7194137048304765</v>
      </c>
      <c r="AB116" s="4">
        <f t="shared" si="18"/>
        <v>-8.958245847695645</v>
      </c>
      <c r="AC116" s="150" t="s">
        <v>24</v>
      </c>
      <c r="AD116" s="4">
        <f t="shared" si="11"/>
        <v>112.32040229885058</v>
      </c>
      <c r="AE116" s="4">
        <f t="shared" si="12"/>
        <v>126.9894894894895</v>
      </c>
      <c r="AF116" s="4">
        <f t="shared" si="19"/>
        <v>0.74097938144332964</v>
      </c>
      <c r="AG116" s="4">
        <f t="shared" si="20"/>
        <v>4.3813637766121571</v>
      </c>
    </row>
    <row r="117" spans="1:33" x14ac:dyDescent="0.25">
      <c r="A117" s="1">
        <v>40634</v>
      </c>
      <c r="B117" s="3">
        <v>102.3</v>
      </c>
      <c r="C117" s="3">
        <v>99.9</v>
      </c>
      <c r="D117" s="3">
        <v>102.6</v>
      </c>
      <c r="E117" s="3">
        <v>102.7</v>
      </c>
      <c r="F117">
        <v>97.3</v>
      </c>
      <c r="G117">
        <v>102.2</v>
      </c>
      <c r="H117">
        <v>107.1</v>
      </c>
      <c r="I117">
        <v>-2.7</v>
      </c>
      <c r="J117">
        <v>0.9</v>
      </c>
      <c r="K117">
        <v>-2.7</v>
      </c>
      <c r="L117">
        <v>-0.7</v>
      </c>
      <c r="M117">
        <v>-3.9</v>
      </c>
      <c r="N117">
        <v>1.6</v>
      </c>
      <c r="O117">
        <v>-0.2</v>
      </c>
      <c r="P117" s="3">
        <f>Tabela_3_!J117</f>
        <v>112.2</v>
      </c>
      <c r="Q117" s="3">
        <v>102.80464562749</v>
      </c>
      <c r="R117" s="3">
        <v>123.726332560633</v>
      </c>
      <c r="S117" s="3">
        <v>92.808978298980406</v>
      </c>
      <c r="T117" s="3">
        <v>98.887028651749603</v>
      </c>
      <c r="U117" s="3">
        <v>96.883298727680796</v>
      </c>
      <c r="V117" s="150" t="s">
        <v>24</v>
      </c>
      <c r="W117" s="4">
        <f t="shared" si="13"/>
        <v>-2.4347826086956514</v>
      </c>
      <c r="X117" s="4">
        <f t="shared" si="14"/>
        <v>-1.4212963940622436</v>
      </c>
      <c r="Y117" s="4">
        <f t="shared" si="15"/>
        <v>1.0492793071044559</v>
      </c>
      <c r="Z117" s="4">
        <f t="shared" si="16"/>
        <v>15.840596778912319</v>
      </c>
      <c r="AA117" s="4">
        <f t="shared" si="17"/>
        <v>2.0168928249300722</v>
      </c>
      <c r="AB117" s="4">
        <f t="shared" si="18"/>
        <v>12.224937102090227</v>
      </c>
      <c r="AC117" s="150" t="s">
        <v>24</v>
      </c>
      <c r="AD117" s="4">
        <f t="shared" si="11"/>
        <v>112.10488505747126</v>
      </c>
      <c r="AE117" s="4">
        <f t="shared" si="12"/>
        <v>127.25225225225225</v>
      </c>
      <c r="AF117" s="4">
        <f t="shared" si="19"/>
        <v>-0.19187719859290464</v>
      </c>
      <c r="AG117" s="4">
        <f t="shared" si="20"/>
        <v>0.20691693762930896</v>
      </c>
    </row>
    <row r="118" spans="1:33" x14ac:dyDescent="0.25">
      <c r="A118" s="1">
        <v>40664</v>
      </c>
      <c r="B118" s="3">
        <v>105.1</v>
      </c>
      <c r="C118" s="3">
        <v>101.2</v>
      </c>
      <c r="D118" s="3">
        <v>105.3</v>
      </c>
      <c r="E118" s="3">
        <v>103.3</v>
      </c>
      <c r="F118">
        <v>98.4</v>
      </c>
      <c r="G118">
        <v>102.3</v>
      </c>
      <c r="H118">
        <v>107.3</v>
      </c>
      <c r="I118">
        <v>2.7</v>
      </c>
      <c r="J118">
        <v>1.3</v>
      </c>
      <c r="K118">
        <v>2.6</v>
      </c>
      <c r="L118">
        <v>0.6</v>
      </c>
      <c r="M118">
        <v>1.1000000000000001</v>
      </c>
      <c r="N118">
        <v>0.1</v>
      </c>
      <c r="O118">
        <v>0.2</v>
      </c>
      <c r="P118" s="3">
        <f>Tabela_3_!J118</f>
        <v>114.9</v>
      </c>
      <c r="Q118" s="3">
        <v>103.595602334069</v>
      </c>
      <c r="R118" s="3">
        <v>127.86110013407399</v>
      </c>
      <c r="S118" s="3">
        <v>100.14647645909901</v>
      </c>
      <c r="T118" s="3">
        <v>93.973011829629598</v>
      </c>
      <c r="U118" s="3">
        <v>93.060497770072701</v>
      </c>
      <c r="V118" s="150" t="s">
        <v>24</v>
      </c>
      <c r="W118" s="4">
        <f t="shared" si="13"/>
        <v>2.4064171122994749</v>
      </c>
      <c r="X118" s="4">
        <f t="shared" si="14"/>
        <v>0.76937836977233331</v>
      </c>
      <c r="Y118" s="4">
        <f t="shared" si="15"/>
        <v>3.3418654605435139</v>
      </c>
      <c r="Z118" s="4">
        <f t="shared" si="16"/>
        <v>7.9060219114589714</v>
      </c>
      <c r="AA118" s="4">
        <f t="shared" si="17"/>
        <v>-4.9693239741540722</v>
      </c>
      <c r="AB118" s="4">
        <f t="shared" si="18"/>
        <v>-3.9457791051822122</v>
      </c>
      <c r="AC118" s="150" t="s">
        <v>24</v>
      </c>
      <c r="AD118" s="4">
        <f t="shared" si="11"/>
        <v>112.24856321839081</v>
      </c>
      <c r="AE118" s="4">
        <f t="shared" si="12"/>
        <v>128.41591591591592</v>
      </c>
      <c r="AF118" s="4">
        <f t="shared" si="19"/>
        <v>0.128164049983992</v>
      </c>
      <c r="AG118" s="4">
        <f t="shared" si="20"/>
        <v>0.91445427728613637</v>
      </c>
    </row>
    <row r="119" spans="1:33" x14ac:dyDescent="0.25">
      <c r="A119" s="1">
        <v>40695</v>
      </c>
      <c r="B119" s="3">
        <v>102.9</v>
      </c>
      <c r="C119" s="3">
        <v>100.7</v>
      </c>
      <c r="D119" s="3">
        <v>103</v>
      </c>
      <c r="E119" s="3">
        <v>102.8</v>
      </c>
      <c r="F119">
        <v>98.2</v>
      </c>
      <c r="G119">
        <v>102.4</v>
      </c>
      <c r="H119">
        <v>104.4</v>
      </c>
      <c r="I119">
        <v>-2.1</v>
      </c>
      <c r="J119">
        <v>-0.5</v>
      </c>
      <c r="K119">
        <v>-2.2000000000000002</v>
      </c>
      <c r="L119">
        <v>-0.5</v>
      </c>
      <c r="M119">
        <v>-0.2</v>
      </c>
      <c r="N119">
        <v>0.1</v>
      </c>
      <c r="O119">
        <v>-2.7</v>
      </c>
      <c r="P119" s="3">
        <f>Tabela_3_!J119</f>
        <v>111.4</v>
      </c>
      <c r="Q119" s="3">
        <v>98.953734945486602</v>
      </c>
      <c r="R119" s="3">
        <v>119.60590374116499</v>
      </c>
      <c r="S119" s="3">
        <v>95.560503194621404</v>
      </c>
      <c r="T119" s="3">
        <v>93.954495926530498</v>
      </c>
      <c r="U119" s="3">
        <v>95.469069445424694</v>
      </c>
      <c r="V119" s="150" t="s">
        <v>24</v>
      </c>
      <c r="W119" s="4">
        <f t="shared" si="13"/>
        <v>-3.0461270670147922</v>
      </c>
      <c r="X119" s="4">
        <f t="shared" si="14"/>
        <v>-4.4807571788748053</v>
      </c>
      <c r="Y119" s="4">
        <f t="shared" si="15"/>
        <v>-6.456378354521175</v>
      </c>
      <c r="Z119" s="4">
        <f t="shared" si="16"/>
        <v>-4.5792657182008423</v>
      </c>
      <c r="AA119" s="4">
        <f t="shared" si="17"/>
        <v>-1.9703426269523927E-2</v>
      </c>
      <c r="AB119" s="4">
        <f t="shared" si="18"/>
        <v>2.5881783711311446</v>
      </c>
      <c r="AC119" s="150" t="s">
        <v>24</v>
      </c>
      <c r="AD119" s="4">
        <f t="shared" si="11"/>
        <v>111.45833333333333</v>
      </c>
      <c r="AE119" s="4">
        <f t="shared" si="12"/>
        <v>127.06456456456456</v>
      </c>
      <c r="AF119" s="4">
        <f t="shared" si="19"/>
        <v>-0.70400000000001572</v>
      </c>
      <c r="AG119" s="4">
        <f t="shared" si="20"/>
        <v>-1.0523238819058811</v>
      </c>
    </row>
    <row r="120" spans="1:33" x14ac:dyDescent="0.25">
      <c r="A120" s="1">
        <v>40725</v>
      </c>
      <c r="B120" s="3">
        <v>103.5</v>
      </c>
      <c r="C120" s="3">
        <v>100.2</v>
      </c>
      <c r="D120" s="3">
        <v>103.6</v>
      </c>
      <c r="E120" s="3">
        <v>102.7</v>
      </c>
      <c r="F120">
        <v>97.4</v>
      </c>
      <c r="G120">
        <v>101.5</v>
      </c>
      <c r="H120">
        <v>102.8</v>
      </c>
      <c r="I120">
        <v>0.6</v>
      </c>
      <c r="J120">
        <v>-0.5</v>
      </c>
      <c r="K120">
        <v>0.6</v>
      </c>
      <c r="L120">
        <v>-0.1</v>
      </c>
      <c r="M120">
        <v>-0.8</v>
      </c>
      <c r="N120">
        <v>-0.9</v>
      </c>
      <c r="O120">
        <v>-1.5</v>
      </c>
      <c r="P120" s="3">
        <f>Tabela_3_!J120</f>
        <v>107</v>
      </c>
      <c r="Q120" s="3">
        <v>100.228051669102</v>
      </c>
      <c r="R120" s="3">
        <v>108.661411994006</v>
      </c>
      <c r="S120" s="3">
        <v>101.215918067457</v>
      </c>
      <c r="T120" s="3">
        <v>97.955425008740605</v>
      </c>
      <c r="U120" s="3">
        <v>93.393752360826596</v>
      </c>
      <c r="V120" s="150" t="s">
        <v>24</v>
      </c>
      <c r="W120" s="4">
        <f t="shared" si="13"/>
        <v>-3.9497307001795434</v>
      </c>
      <c r="X120" s="4">
        <f t="shared" si="14"/>
        <v>1.2877904248055128</v>
      </c>
      <c r="Y120" s="4">
        <f t="shared" si="15"/>
        <v>-9.1504611434930379</v>
      </c>
      <c r="Z120" s="4">
        <f t="shared" si="16"/>
        <v>5.9181509972981328</v>
      </c>
      <c r="AA120" s="4">
        <f t="shared" si="17"/>
        <v>4.2583689505808264</v>
      </c>
      <c r="AB120" s="4">
        <f t="shared" si="18"/>
        <v>-2.1738109490890833</v>
      </c>
      <c r="AC120" s="150" t="s">
        <v>24</v>
      </c>
      <c r="AD120" s="4">
        <f t="shared" si="11"/>
        <v>111.88936781609196</v>
      </c>
      <c r="AE120" s="4">
        <f t="shared" si="12"/>
        <v>125.11261261261262</v>
      </c>
      <c r="AF120" s="4">
        <f t="shared" si="19"/>
        <v>0.38672252658717987</v>
      </c>
      <c r="AG120" s="4">
        <f t="shared" si="20"/>
        <v>-1.5361890694239211</v>
      </c>
    </row>
    <row r="121" spans="1:33" x14ac:dyDescent="0.25">
      <c r="A121" s="1">
        <v>40756</v>
      </c>
      <c r="B121" s="3">
        <v>101.3</v>
      </c>
      <c r="C121" s="3">
        <v>99.1</v>
      </c>
      <c r="D121" s="3">
        <v>101.5</v>
      </c>
      <c r="E121" s="3">
        <v>97.4</v>
      </c>
      <c r="F121">
        <v>98</v>
      </c>
      <c r="G121">
        <v>100.2</v>
      </c>
      <c r="H121">
        <v>103.3</v>
      </c>
      <c r="I121">
        <v>-2.1</v>
      </c>
      <c r="J121">
        <v>-1.1000000000000001</v>
      </c>
      <c r="K121">
        <v>-2</v>
      </c>
      <c r="L121">
        <v>-5.2</v>
      </c>
      <c r="M121">
        <v>0.6</v>
      </c>
      <c r="N121">
        <v>-1.3</v>
      </c>
      <c r="O121">
        <v>0.5</v>
      </c>
      <c r="P121" s="3">
        <f>Tabela_3_!J121</f>
        <v>100</v>
      </c>
      <c r="Q121" s="3">
        <v>99.647098817336001</v>
      </c>
      <c r="R121" s="3">
        <v>102.146995821443</v>
      </c>
      <c r="S121" s="3">
        <v>98.054595660244203</v>
      </c>
      <c r="T121" s="3">
        <v>100.093447339806</v>
      </c>
      <c r="U121" s="3">
        <v>94.316277256742495</v>
      </c>
      <c r="V121" s="150" t="s">
        <v>24</v>
      </c>
      <c r="W121" s="4">
        <f t="shared" si="13"/>
        <v>-6.5420560747663554</v>
      </c>
      <c r="X121" s="4">
        <f t="shared" si="14"/>
        <v>-0.57963099361043602</v>
      </c>
      <c r="Y121" s="4">
        <f t="shared" si="15"/>
        <v>-5.9951514093359641</v>
      </c>
      <c r="Z121" s="4">
        <f t="shared" si="16"/>
        <v>-3.1233450899549986</v>
      </c>
      <c r="AA121" s="4">
        <f t="shared" si="17"/>
        <v>2.1826482105249623</v>
      </c>
      <c r="AB121" s="4">
        <f t="shared" si="18"/>
        <v>0.98778009513069698</v>
      </c>
      <c r="AC121" s="150" t="s">
        <v>24</v>
      </c>
      <c r="AD121" s="4">
        <f t="shared" si="11"/>
        <v>110.52442528735634</v>
      </c>
      <c r="AE121" s="4">
        <f t="shared" si="12"/>
        <v>119.51951951951952</v>
      </c>
      <c r="AF121" s="4">
        <f t="shared" si="19"/>
        <v>-1.2199036918137951</v>
      </c>
      <c r="AG121" s="4">
        <f t="shared" si="20"/>
        <v>-4.4704470447044731</v>
      </c>
    </row>
    <row r="122" spans="1:33" x14ac:dyDescent="0.25">
      <c r="A122" s="1">
        <v>40787</v>
      </c>
      <c r="B122" s="3">
        <v>100.3</v>
      </c>
      <c r="C122" s="3">
        <v>100.6</v>
      </c>
      <c r="D122" s="3">
        <v>100.1</v>
      </c>
      <c r="E122" s="3">
        <v>100.3</v>
      </c>
      <c r="F122">
        <v>96.7</v>
      </c>
      <c r="G122">
        <v>101.5</v>
      </c>
      <c r="H122">
        <v>104</v>
      </c>
      <c r="I122">
        <v>-1</v>
      </c>
      <c r="J122">
        <v>1.5</v>
      </c>
      <c r="K122">
        <v>-1.4</v>
      </c>
      <c r="L122">
        <v>3</v>
      </c>
      <c r="M122">
        <v>-1.3</v>
      </c>
      <c r="N122">
        <v>1.3</v>
      </c>
      <c r="O122">
        <v>0.7</v>
      </c>
      <c r="P122" s="3">
        <f>Tabela_3_!J122</f>
        <v>102.9</v>
      </c>
      <c r="Q122" s="3">
        <v>102.551719436246</v>
      </c>
      <c r="R122" s="3">
        <v>103.294533279055</v>
      </c>
      <c r="S122" s="3">
        <v>100.001872615564</v>
      </c>
      <c r="T122" s="3">
        <v>97.002326230932695</v>
      </c>
      <c r="U122" s="3">
        <v>94.974411390174097</v>
      </c>
      <c r="V122" s="150" t="s">
        <v>24</v>
      </c>
      <c r="W122" s="4">
        <f t="shared" si="13"/>
        <v>2.9000000000000137</v>
      </c>
      <c r="X122" s="4">
        <f t="shared" si="14"/>
        <v>2.9149073614621601</v>
      </c>
      <c r="Y122" s="4">
        <f t="shared" si="15"/>
        <v>1.1234177259779043</v>
      </c>
      <c r="Z122" s="4">
        <f t="shared" si="16"/>
        <v>1.9859109531867647</v>
      </c>
      <c r="AA122" s="4">
        <f t="shared" si="17"/>
        <v>-3.0882352351990661</v>
      </c>
      <c r="AB122" s="4">
        <f t="shared" si="18"/>
        <v>0.69779485850578471</v>
      </c>
      <c r="AC122" s="150" t="s">
        <v>24</v>
      </c>
      <c r="AD122" s="4">
        <f t="shared" si="11"/>
        <v>109.59051724137932</v>
      </c>
      <c r="AE122" s="4">
        <f t="shared" si="12"/>
        <v>116.32882882882882</v>
      </c>
      <c r="AF122" s="4">
        <f t="shared" si="19"/>
        <v>-0.84497887552812401</v>
      </c>
      <c r="AG122" s="4">
        <f t="shared" si="20"/>
        <v>-2.6695979899497568</v>
      </c>
    </row>
    <row r="123" spans="1:33" x14ac:dyDescent="0.25">
      <c r="A123" s="1">
        <v>40817</v>
      </c>
      <c r="B123" s="3">
        <v>99.4</v>
      </c>
      <c r="C123" s="3">
        <v>99.4</v>
      </c>
      <c r="D123" s="3">
        <v>99.3</v>
      </c>
      <c r="E123" s="3">
        <v>97.2</v>
      </c>
      <c r="F123">
        <v>98.6</v>
      </c>
      <c r="G123">
        <v>100.6</v>
      </c>
      <c r="H123">
        <v>101.2</v>
      </c>
      <c r="I123">
        <v>-0.9</v>
      </c>
      <c r="J123">
        <v>-1.2</v>
      </c>
      <c r="K123">
        <v>-0.8</v>
      </c>
      <c r="L123">
        <v>-3.1</v>
      </c>
      <c r="M123">
        <v>2</v>
      </c>
      <c r="N123">
        <v>-0.9</v>
      </c>
      <c r="O123">
        <v>-2.7</v>
      </c>
      <c r="P123" s="3">
        <f>Tabela_3_!J123</f>
        <v>100.8</v>
      </c>
      <c r="Q123" s="3">
        <v>93.518518283039995</v>
      </c>
      <c r="R123" s="3">
        <v>104.357663542407</v>
      </c>
      <c r="S123" s="3">
        <v>105.519782372783</v>
      </c>
      <c r="T123" s="3">
        <v>100.254845272585</v>
      </c>
      <c r="U123" s="3">
        <v>98.628309474931598</v>
      </c>
      <c r="V123" s="150" t="s">
        <v>24</v>
      </c>
      <c r="W123" s="4">
        <f t="shared" si="13"/>
        <v>-2.0408163265306256</v>
      </c>
      <c r="X123" s="4">
        <f t="shared" si="14"/>
        <v>-8.8084346151033888</v>
      </c>
      <c r="Y123" s="4">
        <f t="shared" si="15"/>
        <v>1.0292221956024417</v>
      </c>
      <c r="Z123" s="4">
        <f t="shared" si="16"/>
        <v>5.5178064299169938</v>
      </c>
      <c r="AA123" s="4">
        <f t="shared" si="17"/>
        <v>3.3530320024584448</v>
      </c>
      <c r="AB123" s="4">
        <f t="shared" si="18"/>
        <v>3.8472447802245791</v>
      </c>
      <c r="AC123" s="150" t="s">
        <v>24</v>
      </c>
      <c r="AD123" s="4">
        <f t="shared" si="11"/>
        <v>108.11781609195401</v>
      </c>
      <c r="AE123" s="4">
        <f t="shared" si="12"/>
        <v>114.00150150150151</v>
      </c>
      <c r="AF123" s="4">
        <f t="shared" si="19"/>
        <v>-1.3438216978040152</v>
      </c>
      <c r="AG123" s="4">
        <f t="shared" si="20"/>
        <v>-2.0006453694740078</v>
      </c>
    </row>
    <row r="124" spans="1:33" x14ac:dyDescent="0.25">
      <c r="A124" s="1">
        <v>40848</v>
      </c>
      <c r="B124" s="3">
        <v>99.9</v>
      </c>
      <c r="C124" s="3">
        <v>102.8</v>
      </c>
      <c r="D124" s="3">
        <v>99.6</v>
      </c>
      <c r="E124" s="3">
        <v>97</v>
      </c>
      <c r="F124">
        <v>98.4</v>
      </c>
      <c r="G124">
        <v>100.5</v>
      </c>
      <c r="H124">
        <v>100.6</v>
      </c>
      <c r="I124">
        <v>0.5</v>
      </c>
      <c r="J124">
        <v>3.4</v>
      </c>
      <c r="K124">
        <v>0.3</v>
      </c>
      <c r="L124">
        <v>-0.2</v>
      </c>
      <c r="M124">
        <v>-0.2</v>
      </c>
      <c r="N124">
        <v>-0.1</v>
      </c>
      <c r="O124">
        <v>-0.6</v>
      </c>
      <c r="P124" s="3">
        <f>Tabela_3_!J124</f>
        <v>106.4</v>
      </c>
      <c r="Q124" s="3">
        <v>104.973779369021</v>
      </c>
      <c r="R124" s="3">
        <v>106.91413002837901</v>
      </c>
      <c r="S124" s="3">
        <v>122.83330432578801</v>
      </c>
      <c r="T124" s="3">
        <v>98.535177940995595</v>
      </c>
      <c r="U124" s="3">
        <v>101.581053655334</v>
      </c>
      <c r="V124" s="150" t="s">
        <v>24</v>
      </c>
      <c r="W124" s="4">
        <f t="shared" si="13"/>
        <v>5.555555555555558</v>
      </c>
      <c r="X124" s="4">
        <f t="shared" si="14"/>
        <v>12.249190102981423</v>
      </c>
      <c r="Y124" s="4">
        <f t="shared" si="15"/>
        <v>2.4497161005652135</v>
      </c>
      <c r="Z124" s="4">
        <f t="shared" si="16"/>
        <v>16.407844636979398</v>
      </c>
      <c r="AA124" s="4">
        <f t="shared" si="17"/>
        <v>-1.715295980871312</v>
      </c>
      <c r="AB124" s="4">
        <f t="shared" si="18"/>
        <v>2.9938099883511704</v>
      </c>
      <c r="AC124" s="150" t="s">
        <v>24</v>
      </c>
      <c r="AD124" s="4">
        <f t="shared" si="11"/>
        <v>107.61494252873564</v>
      </c>
      <c r="AE124" s="4">
        <f t="shared" si="12"/>
        <v>116.40390390390391</v>
      </c>
      <c r="AF124" s="4">
        <f t="shared" si="19"/>
        <v>-0.46511627906975495</v>
      </c>
      <c r="AG124" s="4">
        <f t="shared" si="20"/>
        <v>2.1073427724728422</v>
      </c>
    </row>
    <row r="125" spans="1:33" x14ac:dyDescent="0.25">
      <c r="A125" s="1">
        <v>40878</v>
      </c>
      <c r="B125" s="3">
        <v>102.6</v>
      </c>
      <c r="C125" s="3">
        <v>100.8</v>
      </c>
      <c r="D125" s="3">
        <v>103</v>
      </c>
      <c r="E125" s="3">
        <v>102.9</v>
      </c>
      <c r="F125">
        <v>100.8</v>
      </c>
      <c r="G125">
        <v>100.2</v>
      </c>
      <c r="H125">
        <v>101.9</v>
      </c>
      <c r="I125">
        <v>2.7</v>
      </c>
      <c r="J125">
        <v>-1.9</v>
      </c>
      <c r="K125">
        <v>3.4</v>
      </c>
      <c r="L125">
        <v>6.1</v>
      </c>
      <c r="M125">
        <v>2.4</v>
      </c>
      <c r="N125">
        <v>-0.3</v>
      </c>
      <c r="O125">
        <v>1.3</v>
      </c>
      <c r="P125" s="3">
        <f>Tabela_3_!J125</f>
        <v>104.1</v>
      </c>
      <c r="Q125" s="3">
        <v>109.877232365466</v>
      </c>
      <c r="R125" s="3">
        <v>104.159784878536</v>
      </c>
      <c r="S125" s="3">
        <v>112.2340265558</v>
      </c>
      <c r="T125" s="3">
        <v>91.035970413068895</v>
      </c>
      <c r="U125" s="3">
        <v>103.749645348608</v>
      </c>
      <c r="V125" s="150" t="s">
        <v>24</v>
      </c>
      <c r="W125" s="4">
        <f t="shared" si="13"/>
        <v>-2.1616541353383534</v>
      </c>
      <c r="X125" s="4">
        <f t="shared" si="14"/>
        <v>4.6711217086007562</v>
      </c>
      <c r="Y125" s="4">
        <f t="shared" si="15"/>
        <v>-2.5762218231695777</v>
      </c>
      <c r="Z125" s="4">
        <f t="shared" si="16"/>
        <v>-8.6289934380302746</v>
      </c>
      <c r="AA125" s="4">
        <f t="shared" si="17"/>
        <v>-7.6106906027178844</v>
      </c>
      <c r="AB125" s="4">
        <f t="shared" si="18"/>
        <v>2.1348387472255093</v>
      </c>
      <c r="AC125" s="150" t="s">
        <v>24</v>
      </c>
      <c r="AD125" s="4">
        <f t="shared" si="11"/>
        <v>108.44109195402298</v>
      </c>
      <c r="AE125" s="4">
        <f t="shared" si="12"/>
        <v>116.85435435435434</v>
      </c>
      <c r="AF125" s="4">
        <f t="shared" si="19"/>
        <v>0.76769025367153798</v>
      </c>
      <c r="AG125" s="4">
        <f t="shared" si="20"/>
        <v>0.38697194453400918</v>
      </c>
    </row>
    <row r="126" spans="1:33" x14ac:dyDescent="0.25">
      <c r="A126" s="1">
        <v>40909</v>
      </c>
      <c r="B126" s="3">
        <v>97.6</v>
      </c>
      <c r="C126" s="3">
        <v>94.6</v>
      </c>
      <c r="D126" s="3">
        <v>97.8</v>
      </c>
      <c r="E126" s="3">
        <v>97.6</v>
      </c>
      <c r="F126">
        <v>97.5</v>
      </c>
      <c r="G126">
        <v>99.6</v>
      </c>
      <c r="H126">
        <v>100.8</v>
      </c>
      <c r="I126">
        <v>-4.9000000000000004</v>
      </c>
      <c r="J126">
        <v>-6.2</v>
      </c>
      <c r="K126">
        <v>-5</v>
      </c>
      <c r="L126">
        <v>-5.2</v>
      </c>
      <c r="M126">
        <v>-3.3</v>
      </c>
      <c r="N126">
        <v>-0.6</v>
      </c>
      <c r="O126">
        <v>-1.1000000000000001</v>
      </c>
      <c r="P126" s="3">
        <f>Tabela_3_!J126</f>
        <v>102.5</v>
      </c>
      <c r="Q126" s="3">
        <v>97.863233706057798</v>
      </c>
      <c r="R126" s="3">
        <v>106.219301271337</v>
      </c>
      <c r="S126" s="3">
        <v>109.419985332046</v>
      </c>
      <c r="T126" s="3">
        <v>103.567468497264</v>
      </c>
      <c r="U126" s="3">
        <v>98.9962073253553</v>
      </c>
      <c r="V126" s="150" t="s">
        <v>24</v>
      </c>
      <c r="W126" s="4">
        <f t="shared" si="13"/>
        <v>-1.5369836695485084</v>
      </c>
      <c r="X126" s="4">
        <f t="shared" si="14"/>
        <v>-10.934020088391083</v>
      </c>
      <c r="Y126" s="4">
        <f t="shared" si="15"/>
        <v>1.9772663655197364</v>
      </c>
      <c r="Z126" s="4">
        <f t="shared" si="16"/>
        <v>-2.5072977510567473</v>
      </c>
      <c r="AA126" s="4">
        <f t="shared" si="17"/>
        <v>13.765435824250982</v>
      </c>
      <c r="AB126" s="4">
        <f t="shared" si="18"/>
        <v>-4.5816426719153869</v>
      </c>
      <c r="AC126" s="150" t="s">
        <v>24</v>
      </c>
      <c r="AD126" s="4">
        <f t="shared" si="11"/>
        <v>107.79454022988509</v>
      </c>
      <c r="AE126" s="4">
        <f t="shared" si="12"/>
        <v>117.49249249249249</v>
      </c>
      <c r="AF126" s="4">
        <f t="shared" si="19"/>
        <v>-0.59622391520367524</v>
      </c>
      <c r="AG126" s="4">
        <f t="shared" si="20"/>
        <v>0.54609701252812393</v>
      </c>
    </row>
    <row r="127" spans="1:33" x14ac:dyDescent="0.25">
      <c r="A127" s="1">
        <v>40940</v>
      </c>
      <c r="B127" s="3">
        <v>98.2</v>
      </c>
      <c r="C127" s="3">
        <v>100.6</v>
      </c>
      <c r="D127" s="3">
        <v>97.9</v>
      </c>
      <c r="E127" s="3">
        <v>95.7</v>
      </c>
      <c r="F127">
        <v>98.5</v>
      </c>
      <c r="G127">
        <v>101.1</v>
      </c>
      <c r="H127">
        <v>100.2</v>
      </c>
      <c r="I127">
        <v>0.6</v>
      </c>
      <c r="J127">
        <v>6.3</v>
      </c>
      <c r="K127">
        <v>0.1</v>
      </c>
      <c r="L127">
        <v>-1.9</v>
      </c>
      <c r="M127">
        <v>1</v>
      </c>
      <c r="N127">
        <v>1.5</v>
      </c>
      <c r="O127">
        <v>-0.6</v>
      </c>
      <c r="P127" s="3">
        <f>Tabela_3_!J127</f>
        <v>103.1</v>
      </c>
      <c r="Q127" s="3">
        <v>105.38176561242101</v>
      </c>
      <c r="R127" s="3">
        <v>105.6440802004</v>
      </c>
      <c r="S127" s="3">
        <v>103.742049234207</v>
      </c>
      <c r="T127" s="3">
        <v>106.557377438177</v>
      </c>
      <c r="U127" s="3">
        <v>100.689414133154</v>
      </c>
      <c r="V127" s="150" t="s">
        <v>24</v>
      </c>
      <c r="W127" s="4">
        <f t="shared" si="13"/>
        <v>0.58536585365853711</v>
      </c>
      <c r="X127" s="4">
        <f t="shared" si="14"/>
        <v>7.6826931030563372</v>
      </c>
      <c r="Y127" s="4">
        <f t="shared" si="15"/>
        <v>-0.54154100436756281</v>
      </c>
      <c r="Z127" s="4">
        <f t="shared" si="16"/>
        <v>-5.1891216038904791</v>
      </c>
      <c r="AA127" s="4">
        <f t="shared" si="17"/>
        <v>2.8869190145281776</v>
      </c>
      <c r="AB127" s="4">
        <f t="shared" si="18"/>
        <v>1.710375431084854</v>
      </c>
      <c r="AC127" s="150" t="s">
        <v>24</v>
      </c>
      <c r="AD127" s="4">
        <f t="shared" si="11"/>
        <v>107.18390804597699</v>
      </c>
      <c r="AE127" s="4">
        <f t="shared" si="12"/>
        <v>116.25375375375376</v>
      </c>
      <c r="AF127" s="4">
        <f t="shared" si="19"/>
        <v>-0.56647784071980345</v>
      </c>
      <c r="AG127" s="4">
        <f t="shared" si="20"/>
        <v>-1.0543130990415261</v>
      </c>
    </row>
    <row r="128" spans="1:33" x14ac:dyDescent="0.25">
      <c r="A128" s="1">
        <v>40969</v>
      </c>
      <c r="B128" s="3">
        <v>97.9</v>
      </c>
      <c r="C128" s="3">
        <v>100.5</v>
      </c>
      <c r="D128" s="3">
        <v>97.6</v>
      </c>
      <c r="E128" s="3">
        <v>95.2</v>
      </c>
      <c r="F128">
        <v>98.9</v>
      </c>
      <c r="G128">
        <v>100.3</v>
      </c>
      <c r="H128">
        <v>100.3</v>
      </c>
      <c r="I128">
        <v>-0.3</v>
      </c>
      <c r="J128">
        <v>-0.1</v>
      </c>
      <c r="K128">
        <v>-0.3</v>
      </c>
      <c r="L128">
        <v>-0.5</v>
      </c>
      <c r="M128">
        <v>0.4</v>
      </c>
      <c r="N128">
        <v>-0.8</v>
      </c>
      <c r="O128">
        <v>0.1</v>
      </c>
      <c r="P128" s="3">
        <f>Tabela_3_!J128</f>
        <v>103.7</v>
      </c>
      <c r="Q128" s="3">
        <v>106.54284628260299</v>
      </c>
      <c r="R128" s="3">
        <v>101.92678896060301</v>
      </c>
      <c r="S128" s="3">
        <v>108.38320559519801</v>
      </c>
      <c r="T128" s="3">
        <v>99.382848226653905</v>
      </c>
      <c r="U128" s="3">
        <v>103.85148950428</v>
      </c>
      <c r="V128" s="150" t="s">
        <v>24</v>
      </c>
      <c r="W128" s="4">
        <f t="shared" si="13"/>
        <v>0.58195926285160571</v>
      </c>
      <c r="X128" s="4">
        <f t="shared" si="14"/>
        <v>1.1017851745360518</v>
      </c>
      <c r="Y128" s="4">
        <f t="shared" si="15"/>
        <v>-3.5186933643092222</v>
      </c>
      <c r="Z128" s="4">
        <f t="shared" si="16"/>
        <v>4.4737465620263261</v>
      </c>
      <c r="AA128" s="4">
        <f t="shared" si="17"/>
        <v>-6.7330196970037619</v>
      </c>
      <c r="AB128" s="4">
        <f t="shared" si="18"/>
        <v>3.1404248384486522</v>
      </c>
      <c r="AC128" s="150" t="s">
        <v>24</v>
      </c>
      <c r="AD128" s="4">
        <f t="shared" si="11"/>
        <v>105.49568965517244</v>
      </c>
      <c r="AE128" s="4">
        <f t="shared" si="12"/>
        <v>116.10360360360362</v>
      </c>
      <c r="AF128" s="4">
        <f t="shared" si="19"/>
        <v>-1.5750670241286402</v>
      </c>
      <c r="AG128" s="4">
        <f t="shared" si="20"/>
        <v>-0.12915724895058434</v>
      </c>
    </row>
    <row r="129" spans="1:33" x14ac:dyDescent="0.25">
      <c r="A129" s="1">
        <v>41000</v>
      </c>
      <c r="B129" s="3">
        <v>98.6</v>
      </c>
      <c r="C129" s="3">
        <v>101</v>
      </c>
      <c r="D129" s="3">
        <v>98.2</v>
      </c>
      <c r="E129" s="3">
        <v>92.9</v>
      </c>
      <c r="F129">
        <v>101.5</v>
      </c>
      <c r="G129">
        <v>100.3</v>
      </c>
      <c r="H129">
        <v>100.8</v>
      </c>
      <c r="I129">
        <v>0.7</v>
      </c>
      <c r="J129">
        <v>0.5</v>
      </c>
      <c r="K129">
        <v>0.6</v>
      </c>
      <c r="L129">
        <v>-2.4</v>
      </c>
      <c r="M129">
        <v>2.6</v>
      </c>
      <c r="N129">
        <v>0</v>
      </c>
      <c r="O129">
        <v>0.5</v>
      </c>
      <c r="P129" s="3">
        <f>Tabela_3_!J129</f>
        <v>98.7</v>
      </c>
      <c r="Q129" s="3">
        <v>96.376059869276901</v>
      </c>
      <c r="R129" s="3">
        <v>97.425454138950201</v>
      </c>
      <c r="S129" s="3">
        <v>100.829378687063</v>
      </c>
      <c r="T129" s="3">
        <v>100.13645633156101</v>
      </c>
      <c r="U129" s="3">
        <v>101.019431149056</v>
      </c>
      <c r="V129" s="150" t="s">
        <v>24</v>
      </c>
      <c r="W129" s="4">
        <f t="shared" si="13"/>
        <v>-4.8216007714561249</v>
      </c>
      <c r="X129" s="4">
        <f t="shared" si="14"/>
        <v>-9.5424392796479971</v>
      </c>
      <c r="Y129" s="4">
        <f t="shared" si="15"/>
        <v>-4.4162431364267452</v>
      </c>
      <c r="Z129" s="4">
        <f t="shared" si="16"/>
        <v>-6.9695548001670105</v>
      </c>
      <c r="AA129" s="4">
        <f t="shared" si="17"/>
        <v>0.75828789208014502</v>
      </c>
      <c r="AB129" s="4">
        <f t="shared" si="18"/>
        <v>-2.7270271892511189</v>
      </c>
      <c r="AC129" s="150" t="s">
        <v>24</v>
      </c>
      <c r="AD129" s="4">
        <f t="shared" si="11"/>
        <v>105.85488505747129</v>
      </c>
      <c r="AE129" s="4">
        <f t="shared" si="12"/>
        <v>114.67717717717719</v>
      </c>
      <c r="AF129" s="4">
        <f t="shared" si="19"/>
        <v>0.34048348655091321</v>
      </c>
      <c r="AG129" s="4">
        <f t="shared" si="20"/>
        <v>-1.2285806660200516</v>
      </c>
    </row>
    <row r="130" spans="1:33" x14ac:dyDescent="0.25">
      <c r="A130" s="1">
        <v>41030</v>
      </c>
      <c r="B130" s="3">
        <v>98.7</v>
      </c>
      <c r="C130" s="3">
        <v>102.9</v>
      </c>
      <c r="D130" s="3">
        <v>98.2</v>
      </c>
      <c r="E130" s="3">
        <v>95.5</v>
      </c>
      <c r="F130">
        <v>98.8</v>
      </c>
      <c r="G130">
        <v>100.6</v>
      </c>
      <c r="H130">
        <v>98.9</v>
      </c>
      <c r="I130">
        <v>0.1</v>
      </c>
      <c r="J130">
        <v>1.9</v>
      </c>
      <c r="K130">
        <v>0</v>
      </c>
      <c r="L130">
        <v>2.8</v>
      </c>
      <c r="M130">
        <v>-2.7</v>
      </c>
      <c r="N130">
        <v>0.3</v>
      </c>
      <c r="O130">
        <v>-1.9</v>
      </c>
      <c r="P130" s="3">
        <f>Tabela_3_!J130</f>
        <v>97.8</v>
      </c>
      <c r="Q130" s="3">
        <v>101.03103985834601</v>
      </c>
      <c r="R130" s="3">
        <v>97.149060797537501</v>
      </c>
      <c r="S130" s="3">
        <v>97.392409712851205</v>
      </c>
      <c r="T130" s="3">
        <v>84.655870615668704</v>
      </c>
      <c r="U130" s="3">
        <v>101.322676083293</v>
      </c>
      <c r="V130" s="150" t="s">
        <v>24</v>
      </c>
      <c r="W130" s="4">
        <f t="shared" si="13"/>
        <v>-0.91185410334346795</v>
      </c>
      <c r="X130" s="4">
        <f t="shared" si="14"/>
        <v>4.8300169101985091</v>
      </c>
      <c r="Y130" s="4">
        <f t="shared" si="15"/>
        <v>-0.28369725741129725</v>
      </c>
      <c r="Z130" s="4">
        <f t="shared" si="16"/>
        <v>-3.4086979598266454</v>
      </c>
      <c r="AA130" s="4">
        <f t="shared" si="17"/>
        <v>-15.459490262601927</v>
      </c>
      <c r="AB130" s="4">
        <f t="shared" si="18"/>
        <v>0.30018475731619088</v>
      </c>
      <c r="AC130" s="150" t="s">
        <v>24</v>
      </c>
      <c r="AD130" s="4">
        <f t="shared" si="11"/>
        <v>106.03448275862068</v>
      </c>
      <c r="AE130" s="4">
        <f t="shared" si="12"/>
        <v>112.68768768768768</v>
      </c>
      <c r="AF130" s="4">
        <f t="shared" si="19"/>
        <v>0.16966406515097621</v>
      </c>
      <c r="AG130" s="4">
        <f t="shared" si="20"/>
        <v>-1.7348608837970625</v>
      </c>
    </row>
    <row r="131" spans="1:33" x14ac:dyDescent="0.25">
      <c r="A131" s="1">
        <v>41061</v>
      </c>
      <c r="B131" s="3">
        <v>99.3</v>
      </c>
      <c r="C131" s="3">
        <v>99.6</v>
      </c>
      <c r="D131" s="3">
        <v>99.1</v>
      </c>
      <c r="E131" s="3">
        <v>96.1</v>
      </c>
      <c r="F131">
        <v>98.7</v>
      </c>
      <c r="G131">
        <v>98.9</v>
      </c>
      <c r="H131">
        <v>99.2</v>
      </c>
      <c r="I131">
        <v>0.6</v>
      </c>
      <c r="J131">
        <v>-3.2</v>
      </c>
      <c r="K131">
        <v>0.9</v>
      </c>
      <c r="L131">
        <v>0.6</v>
      </c>
      <c r="M131">
        <v>-0.1</v>
      </c>
      <c r="N131">
        <v>-1.7</v>
      </c>
      <c r="O131">
        <v>0.3</v>
      </c>
      <c r="P131" s="3">
        <f>Tabela_3_!J131</f>
        <v>99.6</v>
      </c>
      <c r="Q131" s="3">
        <v>100.944626561422</v>
      </c>
      <c r="R131" s="3">
        <v>101.158984421231</v>
      </c>
      <c r="S131" s="3">
        <v>101.480436099733</v>
      </c>
      <c r="T131" s="3">
        <v>102.75725799542001</v>
      </c>
      <c r="U131" s="3">
        <v>103.933714100801</v>
      </c>
      <c r="V131" s="150" t="s">
        <v>24</v>
      </c>
      <c r="W131" s="4">
        <f t="shared" si="13"/>
        <v>1.8404907975460016</v>
      </c>
      <c r="X131" s="4">
        <f t="shared" si="14"/>
        <v>-8.5531433750618557E-2</v>
      </c>
      <c r="Y131" s="4">
        <f t="shared" si="15"/>
        <v>4.1275989605811469</v>
      </c>
      <c r="Z131" s="4">
        <f t="shared" si="16"/>
        <v>4.197479453414088</v>
      </c>
      <c r="AA131" s="4">
        <f t="shared" si="17"/>
        <v>21.38231790436631</v>
      </c>
      <c r="AB131" s="4">
        <f t="shared" si="18"/>
        <v>2.5769532728898481</v>
      </c>
      <c r="AC131" s="150" t="s">
        <v>24</v>
      </c>
      <c r="AD131" s="4">
        <f t="shared" si="11"/>
        <v>106.5373563218391</v>
      </c>
      <c r="AE131" s="4">
        <f t="shared" si="12"/>
        <v>111.14864864864866</v>
      </c>
      <c r="AF131" s="4">
        <f t="shared" si="19"/>
        <v>0.47425474254745303</v>
      </c>
      <c r="AG131" s="4">
        <f t="shared" si="20"/>
        <v>-1.3657561625582848</v>
      </c>
    </row>
    <row r="132" spans="1:33" x14ac:dyDescent="0.25">
      <c r="A132" s="1">
        <v>41091</v>
      </c>
      <c r="B132" s="3">
        <v>100.4</v>
      </c>
      <c r="C132" s="3">
        <v>100.5</v>
      </c>
      <c r="D132" s="3">
        <v>100.4</v>
      </c>
      <c r="E132" s="3">
        <v>102</v>
      </c>
      <c r="F132">
        <v>99.9</v>
      </c>
      <c r="G132">
        <v>99.7</v>
      </c>
      <c r="H132">
        <v>100.9</v>
      </c>
      <c r="I132">
        <v>1.1000000000000001</v>
      </c>
      <c r="J132">
        <v>0.9</v>
      </c>
      <c r="K132">
        <v>1.3</v>
      </c>
      <c r="L132">
        <v>6.1</v>
      </c>
      <c r="M132">
        <v>1.2</v>
      </c>
      <c r="N132">
        <v>0.8</v>
      </c>
      <c r="O132">
        <v>1.7</v>
      </c>
      <c r="P132" s="3">
        <f>Tabela_3_!J132</f>
        <v>102.2</v>
      </c>
      <c r="Q132" s="3">
        <v>98.9990994307732</v>
      </c>
      <c r="R132" s="3">
        <v>102.282253879382</v>
      </c>
      <c r="S132" s="3">
        <v>101.979696437283</v>
      </c>
      <c r="T132" s="3">
        <v>99.6656726186947</v>
      </c>
      <c r="U132" s="3">
        <v>103.395913468327</v>
      </c>
      <c r="V132" s="150" t="s">
        <v>24</v>
      </c>
      <c r="W132" s="4">
        <f t="shared" si="13"/>
        <v>2.6104417670682833</v>
      </c>
      <c r="X132" s="4">
        <f t="shared" si="14"/>
        <v>-1.9273211432061732</v>
      </c>
      <c r="Y132" s="4">
        <f t="shared" si="15"/>
        <v>1.1104000940476588</v>
      </c>
      <c r="Z132" s="4">
        <f t="shared" si="16"/>
        <v>0.49197693342521998</v>
      </c>
      <c r="AA132" s="4">
        <f t="shared" si="17"/>
        <v>-3.0086296939366597</v>
      </c>
      <c r="AB132" s="4">
        <f t="shared" si="18"/>
        <v>-0.51744579429963133</v>
      </c>
      <c r="AC132" s="150" t="s">
        <v>24</v>
      </c>
      <c r="AD132" s="4">
        <f t="shared" si="11"/>
        <v>107.18390804597699</v>
      </c>
      <c r="AE132" s="4">
        <f t="shared" si="12"/>
        <v>112.46246246246245</v>
      </c>
      <c r="AF132" s="4">
        <f t="shared" si="19"/>
        <v>0.60687795010110346</v>
      </c>
      <c r="AG132" s="4">
        <f t="shared" si="20"/>
        <v>1.1820330969267046</v>
      </c>
    </row>
    <row r="133" spans="1:33" x14ac:dyDescent="0.25">
      <c r="A133" s="1">
        <v>41122</v>
      </c>
      <c r="B133" s="3">
        <v>102.1</v>
      </c>
      <c r="C133" s="3">
        <v>99.5</v>
      </c>
      <c r="D133" s="3">
        <v>102.7</v>
      </c>
      <c r="E133" s="3">
        <v>104</v>
      </c>
      <c r="F133">
        <v>101.3</v>
      </c>
      <c r="G133">
        <v>100.8</v>
      </c>
      <c r="H133">
        <v>100.2</v>
      </c>
      <c r="I133">
        <v>1.7</v>
      </c>
      <c r="J133">
        <v>-1</v>
      </c>
      <c r="K133">
        <v>2.2999999999999998</v>
      </c>
      <c r="L133">
        <v>2</v>
      </c>
      <c r="M133">
        <v>1.4</v>
      </c>
      <c r="N133">
        <v>1.1000000000000001</v>
      </c>
      <c r="O133">
        <v>-0.7</v>
      </c>
      <c r="P133" s="3">
        <f>Tabela_3_!J133</f>
        <v>99.1</v>
      </c>
      <c r="Q133" s="3">
        <v>98.649503954695504</v>
      </c>
      <c r="R133" s="3">
        <v>98.109493148228694</v>
      </c>
      <c r="S133" s="3">
        <v>99.358777281253396</v>
      </c>
      <c r="T133" s="3">
        <v>100.62895529668501</v>
      </c>
      <c r="U133" s="3">
        <v>100.437833224389</v>
      </c>
      <c r="V133" s="150" t="s">
        <v>24</v>
      </c>
      <c r="W133" s="4">
        <f t="shared" si="13"/>
        <v>-3.0332681017612662</v>
      </c>
      <c r="X133" s="4">
        <f t="shared" si="14"/>
        <v>-0.35312995581556761</v>
      </c>
      <c r="Y133" s="4">
        <f t="shared" si="15"/>
        <v>-4.0796526991613842</v>
      </c>
      <c r="Z133" s="4">
        <f t="shared" si="16"/>
        <v>-2.5700401624959235</v>
      </c>
      <c r="AA133" s="4">
        <f t="shared" si="17"/>
        <v>0.96651399893288303</v>
      </c>
      <c r="AB133" s="4">
        <f t="shared" si="18"/>
        <v>-2.8609256833386776</v>
      </c>
      <c r="AC133" s="150" t="s">
        <v>24</v>
      </c>
      <c r="AD133" s="4">
        <f t="shared" si="11"/>
        <v>108.40517241379308</v>
      </c>
      <c r="AE133" s="4">
        <f t="shared" si="12"/>
        <v>112.95045045045045</v>
      </c>
      <c r="AF133" s="4">
        <f t="shared" si="19"/>
        <v>1.1394101876675666</v>
      </c>
      <c r="AG133" s="4">
        <f t="shared" si="20"/>
        <v>0.43391188251000745</v>
      </c>
    </row>
    <row r="134" spans="1:33" x14ac:dyDescent="0.25">
      <c r="A134" s="1">
        <v>41153</v>
      </c>
      <c r="B134" s="3">
        <v>101.4</v>
      </c>
      <c r="C134" s="3">
        <v>96.8</v>
      </c>
      <c r="D134" s="3">
        <v>101.9</v>
      </c>
      <c r="E134" s="3">
        <v>101.9</v>
      </c>
      <c r="F134">
        <v>100.5</v>
      </c>
      <c r="G134">
        <v>100.1</v>
      </c>
      <c r="H134">
        <v>98.5</v>
      </c>
      <c r="I134">
        <v>-0.7</v>
      </c>
      <c r="J134">
        <v>-2.7</v>
      </c>
      <c r="K134">
        <v>-0.8</v>
      </c>
      <c r="L134">
        <v>-2</v>
      </c>
      <c r="M134">
        <v>-0.8</v>
      </c>
      <c r="N134">
        <v>-0.7</v>
      </c>
      <c r="O134">
        <v>-1.7</v>
      </c>
      <c r="P134" s="3">
        <f>Tabela_3_!J134</f>
        <v>96.9</v>
      </c>
      <c r="Q134" s="3">
        <v>96.237970310126897</v>
      </c>
      <c r="R134" s="3">
        <v>96.407222851201396</v>
      </c>
      <c r="S134" s="3">
        <v>93.759866561640607</v>
      </c>
      <c r="T134" s="3">
        <v>100.003610224396</v>
      </c>
      <c r="U134" s="3">
        <v>101.913825319138</v>
      </c>
      <c r="V134" s="150" t="s">
        <v>24</v>
      </c>
      <c r="W134" s="4">
        <f t="shared" si="13"/>
        <v>-2.2199798183652808</v>
      </c>
      <c r="X134" s="4">
        <f t="shared" si="14"/>
        <v>-2.4445471572529076</v>
      </c>
      <c r="Y134" s="4">
        <f t="shared" si="15"/>
        <v>-1.7350719511468937</v>
      </c>
      <c r="Z134" s="4">
        <f t="shared" si="16"/>
        <v>-5.635043901319392</v>
      </c>
      <c r="AA134" s="4">
        <f t="shared" si="17"/>
        <v>-0.62143651441605163</v>
      </c>
      <c r="AB134" s="4">
        <f t="shared" si="18"/>
        <v>1.4695578820895783</v>
      </c>
      <c r="AC134" s="150" t="s">
        <v>24</v>
      </c>
      <c r="AD134" s="4">
        <f t="shared" ref="AD134:AD155" si="21">(AVERAGE(B132:B134)/$B$66)*100</f>
        <v>109.15948275862068</v>
      </c>
      <c r="AE134" s="4">
        <f t="shared" ref="AE134:AE155" si="22">(AVERAGE(P132:P134)/$P$66)*100</f>
        <v>111.93693693693696</v>
      </c>
      <c r="AF134" s="4">
        <f t="shared" si="19"/>
        <v>0.6958250497018037</v>
      </c>
      <c r="AG134" s="4">
        <f t="shared" si="20"/>
        <v>-0.89730807577266258</v>
      </c>
    </row>
    <row r="135" spans="1:33" x14ac:dyDescent="0.25">
      <c r="A135" s="1">
        <v>41183</v>
      </c>
      <c r="B135" s="3">
        <v>101.7</v>
      </c>
      <c r="C135" s="3">
        <v>103.2</v>
      </c>
      <c r="D135" s="3">
        <v>101.8</v>
      </c>
      <c r="E135" s="3">
        <v>106.5</v>
      </c>
      <c r="F135">
        <v>100.4</v>
      </c>
      <c r="G135">
        <v>99.4</v>
      </c>
      <c r="H135">
        <v>101.7</v>
      </c>
      <c r="I135">
        <v>0.3</v>
      </c>
      <c r="J135">
        <v>6.6</v>
      </c>
      <c r="K135">
        <v>-0.1</v>
      </c>
      <c r="L135">
        <v>4.5</v>
      </c>
      <c r="M135">
        <v>-0.1</v>
      </c>
      <c r="N135">
        <v>-0.7</v>
      </c>
      <c r="O135">
        <v>3.2</v>
      </c>
      <c r="P135" s="3">
        <f>Tabela_3_!J135</f>
        <v>104.8</v>
      </c>
      <c r="Q135" s="3">
        <v>109.837587832477</v>
      </c>
      <c r="R135" s="3">
        <v>99.345083327798207</v>
      </c>
      <c r="S135" s="3">
        <v>97.602361325124207</v>
      </c>
      <c r="T135" s="3">
        <v>99.440419225199705</v>
      </c>
      <c r="U135" s="3">
        <v>98.138014980530897</v>
      </c>
      <c r="V135" s="150" t="s">
        <v>24</v>
      </c>
      <c r="W135" s="4">
        <f t="shared" si="13"/>
        <v>8.1527347781217721</v>
      </c>
      <c r="X135" s="4">
        <f t="shared" si="14"/>
        <v>14.13123892630459</v>
      </c>
      <c r="Y135" s="4">
        <f t="shared" si="15"/>
        <v>3.0473447836281142</v>
      </c>
      <c r="Z135" s="4">
        <f t="shared" si="16"/>
        <v>4.0982297697250036</v>
      </c>
      <c r="AA135" s="4">
        <f t="shared" si="17"/>
        <v>-0.56317066747146871</v>
      </c>
      <c r="AB135" s="4">
        <f t="shared" si="18"/>
        <v>-3.7049049300066472</v>
      </c>
      <c r="AC135" s="150" t="s">
        <v>24</v>
      </c>
      <c r="AD135" s="4">
        <f t="shared" si="21"/>
        <v>109.62643678160919</v>
      </c>
      <c r="AE135" s="4">
        <f t="shared" si="22"/>
        <v>112.91291291291292</v>
      </c>
      <c r="AF135" s="4">
        <f t="shared" si="19"/>
        <v>0.42777229351760315</v>
      </c>
      <c r="AG135" s="4">
        <f t="shared" si="20"/>
        <v>0.87189805499663375</v>
      </c>
    </row>
    <row r="136" spans="1:33" x14ac:dyDescent="0.25">
      <c r="A136" s="1">
        <v>41214</v>
      </c>
      <c r="B136" s="3">
        <v>100.2</v>
      </c>
      <c r="C136" s="3">
        <v>97.6</v>
      </c>
      <c r="D136" s="3">
        <v>100.8</v>
      </c>
      <c r="E136" s="3">
        <v>103.1</v>
      </c>
      <c r="F136">
        <v>101.9</v>
      </c>
      <c r="G136">
        <v>97.3</v>
      </c>
      <c r="H136">
        <v>99.5</v>
      </c>
      <c r="I136">
        <v>-1.5</v>
      </c>
      <c r="J136">
        <v>-5.4</v>
      </c>
      <c r="K136">
        <v>-1</v>
      </c>
      <c r="L136">
        <v>-3.2</v>
      </c>
      <c r="M136">
        <v>1.5</v>
      </c>
      <c r="N136">
        <v>-2.1</v>
      </c>
      <c r="O136">
        <v>-2.2000000000000002</v>
      </c>
      <c r="P136" s="3">
        <f>Tabela_3_!J136</f>
        <v>94.8</v>
      </c>
      <c r="Q136" s="3">
        <v>91.975510375553199</v>
      </c>
      <c r="R136" s="3">
        <v>96.495014313898196</v>
      </c>
      <c r="S136" s="3">
        <v>97.414956675957598</v>
      </c>
      <c r="T136" s="3">
        <v>100.065227094408</v>
      </c>
      <c r="U136" s="3">
        <v>96.2947567077222</v>
      </c>
      <c r="V136" s="150" t="s">
        <v>24</v>
      </c>
      <c r="W136" s="4">
        <f t="shared" ref="W136:W161" si="23">(P136/P135-1)*100</f>
        <v>-9.5419847328244263</v>
      </c>
      <c r="X136" s="4">
        <f t="shared" ref="X136:X161" si="24">(Q136/Q135-1)*100</f>
        <v>-16.262263046204939</v>
      </c>
      <c r="Y136" s="4">
        <f t="shared" ref="Y136:Y161" si="25">(R136/R135-1)*100</f>
        <v>-2.8688576408919531</v>
      </c>
      <c r="Z136" s="4">
        <f t="shared" ref="Z136:Z161" si="26">(S136/S135-1)*100</f>
        <v>-0.19200831478076719</v>
      </c>
      <c r="AA136" s="4">
        <f t="shared" ref="AA136:AA161" si="27">(T136/T135-1)*100</f>
        <v>0.62832384866893243</v>
      </c>
      <c r="AB136" s="4">
        <f t="shared" ref="AB136:AB161" si="28">(U136/U135-1)*100</f>
        <v>-1.8782306460695897</v>
      </c>
      <c r="AC136" s="150" t="s">
        <v>24</v>
      </c>
      <c r="AD136" s="4">
        <f t="shared" si="21"/>
        <v>108.94396551724139</v>
      </c>
      <c r="AE136" s="4">
        <f t="shared" si="22"/>
        <v>111.2987987987988</v>
      </c>
      <c r="AF136" s="4">
        <f t="shared" si="19"/>
        <v>-0.62254259501963727</v>
      </c>
      <c r="AG136" s="4">
        <f t="shared" si="20"/>
        <v>-1.4295212765957466</v>
      </c>
    </row>
    <row r="137" spans="1:33" x14ac:dyDescent="0.25">
      <c r="A137" s="1">
        <v>41244</v>
      </c>
      <c r="B137" s="3">
        <v>101.2</v>
      </c>
      <c r="C137" s="3">
        <v>100.2</v>
      </c>
      <c r="D137" s="3">
        <v>101</v>
      </c>
      <c r="E137" s="3">
        <v>100.7</v>
      </c>
      <c r="F137">
        <v>100.3</v>
      </c>
      <c r="G137">
        <v>99.8</v>
      </c>
      <c r="H137">
        <v>98.2</v>
      </c>
      <c r="I137">
        <v>1</v>
      </c>
      <c r="J137">
        <v>2.7</v>
      </c>
      <c r="K137">
        <v>0.2</v>
      </c>
      <c r="L137">
        <v>-2.2999999999999998</v>
      </c>
      <c r="M137">
        <v>-1.6</v>
      </c>
      <c r="N137">
        <v>2.6</v>
      </c>
      <c r="O137">
        <v>-1.3</v>
      </c>
      <c r="P137" s="3">
        <f>Tabela_3_!J137</f>
        <v>96.9</v>
      </c>
      <c r="Q137" s="3">
        <v>97.220491538196001</v>
      </c>
      <c r="R137" s="3">
        <v>98.201022342953195</v>
      </c>
      <c r="S137" s="3">
        <v>88.470755338293898</v>
      </c>
      <c r="T137" s="3">
        <v>101.82443066340601</v>
      </c>
      <c r="U137" s="3">
        <v>89.806768842194202</v>
      </c>
      <c r="V137" s="150" t="s">
        <v>24</v>
      </c>
      <c r="W137" s="4">
        <f t="shared" si="23"/>
        <v>2.2151898734177333</v>
      </c>
      <c r="X137" s="4">
        <f t="shared" si="24"/>
        <v>5.7025844610446352</v>
      </c>
      <c r="Y137" s="4">
        <f t="shared" si="25"/>
        <v>1.7679753106262686</v>
      </c>
      <c r="Z137" s="4">
        <f t="shared" si="26"/>
        <v>-9.1815483400724656</v>
      </c>
      <c r="AA137" s="4">
        <f t="shared" si="27"/>
        <v>1.7580568396034835</v>
      </c>
      <c r="AB137" s="4">
        <f t="shared" si="28"/>
        <v>-6.7376335818788213</v>
      </c>
      <c r="AC137" s="150" t="s">
        <v>24</v>
      </c>
      <c r="AD137" s="4">
        <f t="shared" si="21"/>
        <v>108.87212643678164</v>
      </c>
      <c r="AE137" s="4">
        <f t="shared" si="22"/>
        <v>111.2987987987988</v>
      </c>
      <c r="AF137" s="4">
        <f t="shared" si="19"/>
        <v>-6.5941312232098426E-2</v>
      </c>
      <c r="AG137" s="4">
        <f t="shared" si="20"/>
        <v>0</v>
      </c>
    </row>
    <row r="138" spans="1:33" x14ac:dyDescent="0.25">
      <c r="A138" s="1">
        <v>41275</v>
      </c>
      <c r="B138" s="3">
        <v>102.3</v>
      </c>
      <c r="C138" s="3">
        <v>96.1</v>
      </c>
      <c r="D138" s="3">
        <v>102.7</v>
      </c>
      <c r="E138" s="3">
        <v>98.8</v>
      </c>
      <c r="F138">
        <v>100</v>
      </c>
      <c r="G138">
        <v>101</v>
      </c>
      <c r="H138">
        <v>100.2</v>
      </c>
      <c r="I138">
        <v>1.1000000000000001</v>
      </c>
      <c r="J138">
        <v>-4.0999999999999996</v>
      </c>
      <c r="K138">
        <v>1.7</v>
      </c>
      <c r="L138">
        <v>-1.9</v>
      </c>
      <c r="M138">
        <v>-0.3</v>
      </c>
      <c r="N138">
        <v>1.2</v>
      </c>
      <c r="O138">
        <v>2</v>
      </c>
      <c r="P138" s="3">
        <f>Tabela_3_!J138</f>
        <v>96.1</v>
      </c>
      <c r="Q138" s="3">
        <v>94.967807717067899</v>
      </c>
      <c r="R138" s="3">
        <v>97.382642985007607</v>
      </c>
      <c r="S138" s="3">
        <v>95.791214048588699</v>
      </c>
      <c r="T138" s="3">
        <v>92.896489916814701</v>
      </c>
      <c r="U138" s="3">
        <v>101.462962851231</v>
      </c>
      <c r="V138" s="150" t="s">
        <v>24</v>
      </c>
      <c r="W138" s="4">
        <f t="shared" si="23"/>
        <v>-0.82559339525285491</v>
      </c>
      <c r="X138" s="4">
        <f t="shared" si="24"/>
        <v>-2.3170874632361449</v>
      </c>
      <c r="Y138" s="4">
        <f t="shared" si="25"/>
        <v>-0.8333715254893348</v>
      </c>
      <c r="Z138" s="4">
        <f t="shared" si="26"/>
        <v>8.2744390305054871</v>
      </c>
      <c r="AA138" s="4">
        <f t="shared" si="27"/>
        <v>-8.7679751199432499</v>
      </c>
      <c r="AB138" s="4">
        <f t="shared" si="28"/>
        <v>12.979193171417535</v>
      </c>
      <c r="AC138" s="150" t="s">
        <v>24</v>
      </c>
      <c r="AD138" s="4">
        <f t="shared" si="21"/>
        <v>109.08764367816093</v>
      </c>
      <c r="AE138" s="4">
        <f t="shared" si="22"/>
        <v>108.03303303303302</v>
      </c>
      <c r="AF138" s="4">
        <f t="shared" si="19"/>
        <v>0.19795447047177284</v>
      </c>
      <c r="AG138" s="4">
        <f t="shared" si="20"/>
        <v>-2.9342327150084446</v>
      </c>
    </row>
    <row r="139" spans="1:33" x14ac:dyDescent="0.25">
      <c r="A139" s="1">
        <v>41306</v>
      </c>
      <c r="B139" s="3">
        <v>99.7</v>
      </c>
      <c r="C139" s="3">
        <v>96.1</v>
      </c>
      <c r="D139" s="3">
        <v>100</v>
      </c>
      <c r="E139" s="3">
        <v>97.3</v>
      </c>
      <c r="F139">
        <v>99.1</v>
      </c>
      <c r="G139">
        <v>101.3</v>
      </c>
      <c r="H139">
        <v>98.6</v>
      </c>
      <c r="I139">
        <v>-2.5</v>
      </c>
      <c r="J139">
        <v>0</v>
      </c>
      <c r="K139">
        <v>-2.6</v>
      </c>
      <c r="L139">
        <v>-1.5</v>
      </c>
      <c r="M139">
        <v>-0.9</v>
      </c>
      <c r="N139">
        <v>0.3</v>
      </c>
      <c r="O139">
        <v>-1.6</v>
      </c>
      <c r="P139" s="3">
        <f>Tabela_3_!J139</f>
        <v>100.1</v>
      </c>
      <c r="Q139" s="3">
        <v>98.717033925526096</v>
      </c>
      <c r="R139" s="3">
        <v>99.364164341423006</v>
      </c>
      <c r="S139" s="3">
        <v>94.711790708800606</v>
      </c>
      <c r="T139" s="3">
        <v>93.477806510775494</v>
      </c>
      <c r="U139" s="3">
        <v>105.200949154154</v>
      </c>
      <c r="V139" s="150" t="s">
        <v>24</v>
      </c>
      <c r="W139" s="4">
        <f t="shared" si="23"/>
        <v>4.1623309053069768</v>
      </c>
      <c r="X139" s="4">
        <f t="shared" si="24"/>
        <v>3.94789171044998</v>
      </c>
      <c r="Y139" s="4">
        <f t="shared" si="25"/>
        <v>2.0347787815950591</v>
      </c>
      <c r="Z139" s="4">
        <f t="shared" si="26"/>
        <v>-1.1268500462271791</v>
      </c>
      <c r="AA139" s="4">
        <f t="shared" si="27"/>
        <v>0.62576809358603214</v>
      </c>
      <c r="AB139" s="4">
        <f t="shared" si="28"/>
        <v>3.6840894429662763</v>
      </c>
      <c r="AC139" s="150" t="s">
        <v>24</v>
      </c>
      <c r="AD139" s="4">
        <f t="shared" si="21"/>
        <v>108.9080459770115</v>
      </c>
      <c r="AE139" s="4">
        <f t="shared" si="22"/>
        <v>110.02252252252254</v>
      </c>
      <c r="AF139" s="4">
        <f t="shared" si="19"/>
        <v>-0.1646361540994512</v>
      </c>
      <c r="AG139" s="4">
        <f t="shared" si="20"/>
        <v>1.8415566365531877</v>
      </c>
    </row>
    <row r="140" spans="1:33" x14ac:dyDescent="0.25">
      <c r="A140" s="1">
        <v>41334</v>
      </c>
      <c r="B140" s="3">
        <v>101.4</v>
      </c>
      <c r="C140" s="3">
        <v>92.4</v>
      </c>
      <c r="D140" s="3">
        <v>102.4</v>
      </c>
      <c r="E140" s="3">
        <v>98.2</v>
      </c>
      <c r="F140">
        <v>99.3</v>
      </c>
      <c r="G140">
        <v>103.1</v>
      </c>
      <c r="H140">
        <v>99.5</v>
      </c>
      <c r="I140">
        <v>1.7</v>
      </c>
      <c r="J140">
        <v>-3.9</v>
      </c>
      <c r="K140">
        <v>2.4</v>
      </c>
      <c r="L140">
        <v>0.9</v>
      </c>
      <c r="M140">
        <v>0.2</v>
      </c>
      <c r="N140">
        <v>1.8</v>
      </c>
      <c r="O140">
        <v>0.9</v>
      </c>
      <c r="P140" s="3">
        <f>Tabela_3_!J140</f>
        <v>95.8</v>
      </c>
      <c r="Q140" s="3">
        <v>92.290121033319906</v>
      </c>
      <c r="R140" s="3">
        <v>96.3773100978201</v>
      </c>
      <c r="S140" s="3">
        <v>88.613810094780604</v>
      </c>
      <c r="T140" s="3">
        <v>98.154672074283994</v>
      </c>
      <c r="U140" s="3">
        <v>100.656156631166</v>
      </c>
      <c r="V140" s="150" t="s">
        <v>24</v>
      </c>
      <c r="W140" s="4">
        <f t="shared" si="23"/>
        <v>-4.2957042957042946</v>
      </c>
      <c r="X140" s="4">
        <f t="shared" si="24"/>
        <v>-6.5104396238796713</v>
      </c>
      <c r="Y140" s="4">
        <f t="shared" si="25"/>
        <v>-3.0059672552972372</v>
      </c>
      <c r="Z140" s="4">
        <f t="shared" si="26"/>
        <v>-6.4384598457955082</v>
      </c>
      <c r="AA140" s="4">
        <f t="shared" si="27"/>
        <v>5.0031828281821955</v>
      </c>
      <c r="AB140" s="4">
        <f t="shared" si="28"/>
        <v>-4.3201060061999863</v>
      </c>
      <c r="AC140" s="150" t="s">
        <v>24</v>
      </c>
      <c r="AD140" s="4">
        <f t="shared" si="21"/>
        <v>108.97988505747125</v>
      </c>
      <c r="AE140" s="4">
        <f t="shared" si="22"/>
        <v>109.60960960960962</v>
      </c>
      <c r="AF140" s="4">
        <f t="shared" si="19"/>
        <v>6.5963060686002883E-2</v>
      </c>
      <c r="AG140" s="4">
        <f t="shared" si="20"/>
        <v>-0.37529853292391779</v>
      </c>
    </row>
    <row r="141" spans="1:33" x14ac:dyDescent="0.25">
      <c r="A141" s="1">
        <v>41365</v>
      </c>
      <c r="B141" s="3">
        <v>102.2</v>
      </c>
      <c r="C141" s="3">
        <v>94.8</v>
      </c>
      <c r="D141" s="3">
        <v>103.4</v>
      </c>
      <c r="E141" s="3">
        <v>101</v>
      </c>
      <c r="F141">
        <v>100.3</v>
      </c>
      <c r="G141">
        <v>103.2</v>
      </c>
      <c r="H141">
        <v>101.3</v>
      </c>
      <c r="I141">
        <v>0.8</v>
      </c>
      <c r="J141">
        <v>2.6</v>
      </c>
      <c r="K141">
        <v>1</v>
      </c>
      <c r="L141">
        <v>2.9</v>
      </c>
      <c r="M141">
        <v>1</v>
      </c>
      <c r="N141">
        <v>0.1</v>
      </c>
      <c r="O141">
        <v>1.8</v>
      </c>
      <c r="P141" s="3">
        <f>Tabela_3_!J141</f>
        <v>97.9</v>
      </c>
      <c r="Q141" s="3">
        <v>99.1072030592576</v>
      </c>
      <c r="R141" s="3">
        <v>97.503497016973398</v>
      </c>
      <c r="S141" s="3">
        <v>95.714787861167594</v>
      </c>
      <c r="T141" s="3">
        <v>100.497138871294</v>
      </c>
      <c r="U141" s="3">
        <v>106.046881700003</v>
      </c>
      <c r="V141" s="150" t="s">
        <v>24</v>
      </c>
      <c r="W141" s="4">
        <f t="shared" si="23"/>
        <v>2.1920668058455162</v>
      </c>
      <c r="X141" s="4">
        <f t="shared" si="24"/>
        <v>7.3865782703616656</v>
      </c>
      <c r="Y141" s="4">
        <f t="shared" si="25"/>
        <v>1.1685187291596399</v>
      </c>
      <c r="Z141" s="4">
        <f t="shared" si="26"/>
        <v>8.0133985422721885</v>
      </c>
      <c r="AA141" s="4">
        <f t="shared" si="27"/>
        <v>2.3865056522599515</v>
      </c>
      <c r="AB141" s="4">
        <f t="shared" si="28"/>
        <v>5.3555840489620588</v>
      </c>
      <c r="AC141" s="150" t="s">
        <v>24</v>
      </c>
      <c r="AD141" s="4">
        <f t="shared" si="21"/>
        <v>108.94396551724139</v>
      </c>
      <c r="AE141" s="4">
        <f t="shared" si="22"/>
        <v>110.28528528528527</v>
      </c>
      <c r="AF141" s="4">
        <f t="shared" si="19"/>
        <v>-3.2959789057318556E-2</v>
      </c>
      <c r="AG141" s="4">
        <f t="shared" si="20"/>
        <v>0.6164383561643616</v>
      </c>
    </row>
    <row r="142" spans="1:33" x14ac:dyDescent="0.25">
      <c r="A142" s="1">
        <v>41395</v>
      </c>
      <c r="B142" s="3">
        <v>102</v>
      </c>
      <c r="C142" s="3">
        <v>94.2</v>
      </c>
      <c r="D142" s="3">
        <v>103.1</v>
      </c>
      <c r="E142" s="3">
        <v>100.2</v>
      </c>
      <c r="F142">
        <v>99.7</v>
      </c>
      <c r="G142">
        <v>101.1</v>
      </c>
      <c r="H142">
        <v>103</v>
      </c>
      <c r="I142">
        <v>-0.2</v>
      </c>
      <c r="J142">
        <v>-0.6</v>
      </c>
      <c r="K142">
        <v>-0.3</v>
      </c>
      <c r="L142">
        <v>-0.8</v>
      </c>
      <c r="M142">
        <v>-0.6</v>
      </c>
      <c r="N142">
        <v>-2</v>
      </c>
      <c r="O142">
        <v>1.7</v>
      </c>
      <c r="P142" s="3">
        <f>Tabela_3_!J142</f>
        <v>97.3</v>
      </c>
      <c r="Q142" s="3">
        <v>95.074927009496605</v>
      </c>
      <c r="R142" s="3">
        <v>99.109391992109494</v>
      </c>
      <c r="S142" s="3">
        <v>89.150751961265996</v>
      </c>
      <c r="T142" s="3">
        <v>98.964090930287298</v>
      </c>
      <c r="U142" s="3">
        <v>106.694596205083</v>
      </c>
      <c r="V142" s="150" t="s">
        <v>24</v>
      </c>
      <c r="W142" s="4">
        <f t="shared" si="23"/>
        <v>-0.61287027579163267</v>
      </c>
      <c r="X142" s="4">
        <f t="shared" si="24"/>
        <v>-4.0686003895701095</v>
      </c>
      <c r="Y142" s="4">
        <f t="shared" si="25"/>
        <v>1.6470126962282672</v>
      </c>
      <c r="Z142" s="4">
        <f t="shared" si="26"/>
        <v>-6.8579119763840453</v>
      </c>
      <c r="AA142" s="4">
        <f t="shared" si="27"/>
        <v>-1.5254642651768013</v>
      </c>
      <c r="AB142" s="4">
        <f t="shared" si="28"/>
        <v>0.61078128342550997</v>
      </c>
      <c r="AC142" s="150" t="s">
        <v>24</v>
      </c>
      <c r="AD142" s="4">
        <f t="shared" si="21"/>
        <v>109.77011494252875</v>
      </c>
      <c r="AE142" s="4">
        <f t="shared" si="22"/>
        <v>109.23423423423424</v>
      </c>
      <c r="AF142" s="4">
        <f t="shared" si="19"/>
        <v>0.75832509066930953</v>
      </c>
      <c r="AG142" s="4">
        <f t="shared" si="20"/>
        <v>-0.95302927161332596</v>
      </c>
    </row>
    <row r="143" spans="1:33" x14ac:dyDescent="0.25">
      <c r="A143" s="1">
        <v>41426</v>
      </c>
      <c r="B143" s="3">
        <v>105.4</v>
      </c>
      <c r="C143" s="3">
        <v>97.7</v>
      </c>
      <c r="D143" s="3">
        <v>106.2</v>
      </c>
      <c r="E143" s="3">
        <v>99.8</v>
      </c>
      <c r="F143">
        <v>100.9</v>
      </c>
      <c r="G143">
        <v>103.2</v>
      </c>
      <c r="H143">
        <v>102.6</v>
      </c>
      <c r="I143">
        <v>3.3</v>
      </c>
      <c r="J143">
        <v>3.7</v>
      </c>
      <c r="K143">
        <v>3</v>
      </c>
      <c r="L143">
        <v>-0.4</v>
      </c>
      <c r="M143">
        <v>1.2</v>
      </c>
      <c r="N143">
        <v>2.1</v>
      </c>
      <c r="O143">
        <v>-0.4</v>
      </c>
      <c r="P143" s="3">
        <f>Tabela_3_!J143</f>
        <v>96</v>
      </c>
      <c r="Q143" s="3">
        <v>94.409940344798201</v>
      </c>
      <c r="R143" s="3">
        <v>94.531110643804595</v>
      </c>
      <c r="S143" s="3">
        <v>96.125210853273003</v>
      </c>
      <c r="T143" s="3">
        <v>102.227649834452</v>
      </c>
      <c r="U143" s="3">
        <v>107.386874585109</v>
      </c>
      <c r="V143" s="150" t="s">
        <v>24</v>
      </c>
      <c r="W143" s="4">
        <f t="shared" si="23"/>
        <v>-1.336073997944498</v>
      </c>
      <c r="X143" s="4">
        <f t="shared" si="24"/>
        <v>-0.69943431524484012</v>
      </c>
      <c r="Y143" s="4">
        <f t="shared" si="25"/>
        <v>-4.61942229316612</v>
      </c>
      <c r="Z143" s="4">
        <f t="shared" si="26"/>
        <v>7.8232193655946469</v>
      </c>
      <c r="AA143" s="4">
        <f t="shared" si="27"/>
        <v>3.2977202877189304</v>
      </c>
      <c r="AB143" s="4">
        <f t="shared" si="28"/>
        <v>0.64884108909821769</v>
      </c>
      <c r="AC143" s="150" t="s">
        <v>24</v>
      </c>
      <c r="AD143" s="4">
        <f t="shared" si="21"/>
        <v>111.20689655172416</v>
      </c>
      <c r="AE143" s="4">
        <f t="shared" si="22"/>
        <v>109.30930930930931</v>
      </c>
      <c r="AF143" s="4">
        <f t="shared" si="19"/>
        <v>1.308900523560208</v>
      </c>
      <c r="AG143" s="4">
        <f t="shared" si="20"/>
        <v>6.8728522336769515E-2</v>
      </c>
    </row>
    <row r="144" spans="1:33" x14ac:dyDescent="0.25">
      <c r="A144" s="1">
        <v>41456</v>
      </c>
      <c r="B144" s="3">
        <v>101.9</v>
      </c>
      <c r="C144" s="3">
        <v>95.7</v>
      </c>
      <c r="D144" s="3">
        <v>102.8</v>
      </c>
      <c r="E144" s="3">
        <v>101.2</v>
      </c>
      <c r="F144">
        <v>98.3</v>
      </c>
      <c r="G144">
        <v>103.1</v>
      </c>
      <c r="H144">
        <v>98.6</v>
      </c>
      <c r="I144">
        <v>-3.3</v>
      </c>
      <c r="J144">
        <v>-2</v>
      </c>
      <c r="K144">
        <v>-3.2</v>
      </c>
      <c r="L144">
        <v>1.4</v>
      </c>
      <c r="M144">
        <v>-2.6</v>
      </c>
      <c r="N144">
        <v>-0.1</v>
      </c>
      <c r="O144">
        <v>-3.9</v>
      </c>
      <c r="P144" s="3">
        <f>Tabela_3_!J144</f>
        <v>91.5</v>
      </c>
      <c r="Q144" s="3">
        <v>90.984951333338699</v>
      </c>
      <c r="R144" s="3">
        <v>95.143521906017796</v>
      </c>
      <c r="S144" s="3">
        <v>92.207429664501106</v>
      </c>
      <c r="T144" s="3">
        <v>99.363142937080596</v>
      </c>
      <c r="U144" s="3">
        <v>104.25105988291899</v>
      </c>
      <c r="V144" s="150" t="s">
        <v>24</v>
      </c>
      <c r="W144" s="4">
        <f t="shared" si="23"/>
        <v>-4.6875</v>
      </c>
      <c r="X144" s="4">
        <f t="shared" si="24"/>
        <v>-3.6277843190568371</v>
      </c>
      <c r="Y144" s="4">
        <f t="shared" si="25"/>
        <v>0.64784096795476032</v>
      </c>
      <c r="Z144" s="4">
        <f t="shared" si="26"/>
        <v>-4.0757062106756337</v>
      </c>
      <c r="AA144" s="4">
        <f t="shared" si="27"/>
        <v>-2.8020862281488368</v>
      </c>
      <c r="AB144" s="4">
        <f t="shared" si="28"/>
        <v>-2.9201098498352618</v>
      </c>
      <c r="AC144" s="150" t="s">
        <v>24</v>
      </c>
      <c r="AD144" s="4">
        <f t="shared" si="21"/>
        <v>111.09913793103449</v>
      </c>
      <c r="AE144" s="4">
        <f t="shared" si="22"/>
        <v>106.90690690690691</v>
      </c>
      <c r="AF144" s="4">
        <f t="shared" si="19"/>
        <v>-9.6899224806212825E-2</v>
      </c>
      <c r="AG144" s="4">
        <f t="shared" si="20"/>
        <v>-2.1978021978022011</v>
      </c>
    </row>
    <row r="145" spans="1:33" x14ac:dyDescent="0.25">
      <c r="A145" s="1">
        <v>41487</v>
      </c>
      <c r="B145" s="3">
        <v>102.1</v>
      </c>
      <c r="C145" s="3">
        <v>96.5</v>
      </c>
      <c r="D145" s="3">
        <v>103</v>
      </c>
      <c r="E145" s="3">
        <v>102.7</v>
      </c>
      <c r="F145">
        <v>98</v>
      </c>
      <c r="G145">
        <v>102</v>
      </c>
      <c r="H145">
        <v>100.4</v>
      </c>
      <c r="I145">
        <v>0.2</v>
      </c>
      <c r="J145">
        <v>0.8</v>
      </c>
      <c r="K145">
        <v>0.2</v>
      </c>
      <c r="L145">
        <v>1.5</v>
      </c>
      <c r="M145">
        <v>-0.3</v>
      </c>
      <c r="N145">
        <v>-1.1000000000000001</v>
      </c>
      <c r="O145">
        <v>1.8</v>
      </c>
      <c r="P145" s="3">
        <f>Tabela_3_!J145</f>
        <v>91.2</v>
      </c>
      <c r="Q145" s="3">
        <v>89.8559513143841</v>
      </c>
      <c r="R145" s="3">
        <v>96.530774381237705</v>
      </c>
      <c r="S145" s="3">
        <v>93.862621435791397</v>
      </c>
      <c r="T145" s="3">
        <v>96.114726867570198</v>
      </c>
      <c r="U145" s="3">
        <v>107.673049835719</v>
      </c>
      <c r="V145" s="150" t="s">
        <v>24</v>
      </c>
      <c r="W145" s="4">
        <f t="shared" si="23"/>
        <v>-0.32786885245901232</v>
      </c>
      <c r="X145" s="4">
        <f t="shared" si="24"/>
        <v>-1.2408645632158599</v>
      </c>
      <c r="Y145" s="4">
        <f t="shared" si="25"/>
        <v>1.4580629846667081</v>
      </c>
      <c r="Z145" s="4">
        <f t="shared" si="26"/>
        <v>1.7950741901306078</v>
      </c>
      <c r="AA145" s="4">
        <f t="shared" si="27"/>
        <v>-3.2692364326351697</v>
      </c>
      <c r="AB145" s="4">
        <f t="shared" si="28"/>
        <v>3.282450995359798</v>
      </c>
      <c r="AC145" s="150" t="s">
        <v>24</v>
      </c>
      <c r="AD145" s="4">
        <f t="shared" si="21"/>
        <v>111.13505747126436</v>
      </c>
      <c r="AE145" s="4">
        <f t="shared" si="22"/>
        <v>104.61711711711712</v>
      </c>
      <c r="AF145" s="4">
        <f t="shared" ref="AF145:AF161" si="29">(AD145/AD144-1)*100</f>
        <v>3.233107015840897E-2</v>
      </c>
      <c r="AG145" s="4">
        <f t="shared" ref="AG145:AG161" si="30">(AE145/AE144-1)*100</f>
        <v>-2.14185393258427</v>
      </c>
    </row>
    <row r="146" spans="1:33" x14ac:dyDescent="0.25">
      <c r="A146" s="1">
        <v>41518</v>
      </c>
      <c r="B146" s="3">
        <v>104.1</v>
      </c>
      <c r="C146" s="3">
        <v>96.6</v>
      </c>
      <c r="D146" s="3">
        <v>104.7</v>
      </c>
      <c r="E146" s="3">
        <v>102.6</v>
      </c>
      <c r="F146">
        <v>99.9</v>
      </c>
      <c r="G146">
        <v>101.8</v>
      </c>
      <c r="H146">
        <v>100.8</v>
      </c>
      <c r="I146">
        <v>2</v>
      </c>
      <c r="J146">
        <v>0.1</v>
      </c>
      <c r="K146">
        <v>1.7</v>
      </c>
      <c r="L146">
        <v>-0.1</v>
      </c>
      <c r="M146">
        <v>1.9</v>
      </c>
      <c r="N146">
        <v>-0.2</v>
      </c>
      <c r="O146">
        <v>0.4</v>
      </c>
      <c r="P146" s="3">
        <f>Tabela_3_!J146</f>
        <v>94.3</v>
      </c>
      <c r="Q146" s="3">
        <v>88.943505438557594</v>
      </c>
      <c r="R146" s="3">
        <v>101.440495230601</v>
      </c>
      <c r="S146" s="3">
        <v>101.87688619106601</v>
      </c>
      <c r="T146" s="3">
        <v>99.561306302856195</v>
      </c>
      <c r="U146" s="3">
        <v>103.421267456198</v>
      </c>
      <c r="V146" s="150" t="s">
        <v>24</v>
      </c>
      <c r="W146" s="4">
        <f t="shared" si="23"/>
        <v>3.3991228070175294</v>
      </c>
      <c r="X146" s="4">
        <f t="shared" si="24"/>
        <v>-1.0154540266721801</v>
      </c>
      <c r="Y146" s="4">
        <f t="shared" si="25"/>
        <v>5.0861716181545225</v>
      </c>
      <c r="Z146" s="4">
        <f t="shared" si="26"/>
        <v>8.5382920620397549</v>
      </c>
      <c r="AA146" s="4">
        <f t="shared" si="27"/>
        <v>3.5859015029349184</v>
      </c>
      <c r="AB146" s="4">
        <f t="shared" si="28"/>
        <v>-3.9487897723786136</v>
      </c>
      <c r="AC146" s="150" t="s">
        <v>24</v>
      </c>
      <c r="AD146" s="4">
        <f t="shared" si="21"/>
        <v>110.66810344827587</v>
      </c>
      <c r="AE146" s="4">
        <f t="shared" si="22"/>
        <v>103.97897897897899</v>
      </c>
      <c r="AF146" s="4">
        <f t="shared" si="29"/>
        <v>-0.42016806722687816</v>
      </c>
      <c r="AG146" s="4">
        <f t="shared" si="30"/>
        <v>-0.60997488338714323</v>
      </c>
    </row>
    <row r="147" spans="1:33" x14ac:dyDescent="0.25">
      <c r="A147" s="1">
        <v>41548</v>
      </c>
      <c r="B147" s="3">
        <v>102.1</v>
      </c>
      <c r="C147" s="3">
        <v>99.4</v>
      </c>
      <c r="D147" s="3">
        <v>102.7</v>
      </c>
      <c r="E147" s="3">
        <v>100.1</v>
      </c>
      <c r="F147">
        <v>101</v>
      </c>
      <c r="G147">
        <v>103.4</v>
      </c>
      <c r="H147">
        <v>100.2</v>
      </c>
      <c r="I147">
        <v>-1.9</v>
      </c>
      <c r="J147">
        <v>2.9</v>
      </c>
      <c r="K147">
        <v>-1.9</v>
      </c>
      <c r="L147">
        <v>-2.4</v>
      </c>
      <c r="M147">
        <v>1.1000000000000001</v>
      </c>
      <c r="N147">
        <v>1.6</v>
      </c>
      <c r="O147">
        <v>-0.6</v>
      </c>
      <c r="P147" s="3">
        <f>Tabela_3_!J147</f>
        <v>96.9</v>
      </c>
      <c r="Q147" s="3">
        <v>93.8922276986371</v>
      </c>
      <c r="R147" s="3">
        <v>100.51791545209601</v>
      </c>
      <c r="S147" s="3">
        <v>97.758748614604499</v>
      </c>
      <c r="T147" s="3">
        <v>98.520875473744496</v>
      </c>
      <c r="U147" s="3">
        <v>108.020976797399</v>
      </c>
      <c r="V147" s="150" t="s">
        <v>24</v>
      </c>
      <c r="W147" s="4">
        <f t="shared" si="23"/>
        <v>2.7571580063626921</v>
      </c>
      <c r="X147" s="4">
        <f t="shared" si="24"/>
        <v>5.563893884863913</v>
      </c>
      <c r="Y147" s="4">
        <f t="shared" si="25"/>
        <v>-0.90947878005497307</v>
      </c>
      <c r="Z147" s="4">
        <f t="shared" si="26"/>
        <v>-4.0422687917042399</v>
      </c>
      <c r="AA147" s="4">
        <f t="shared" si="27"/>
        <v>-1.0450152451262573</v>
      </c>
      <c r="AB147" s="4">
        <f t="shared" si="28"/>
        <v>4.447546867619967</v>
      </c>
      <c r="AC147" s="150" t="s">
        <v>24</v>
      </c>
      <c r="AD147" s="4">
        <f t="shared" si="21"/>
        <v>110.73994252873563</v>
      </c>
      <c r="AE147" s="4">
        <f t="shared" si="22"/>
        <v>106.006006006006</v>
      </c>
      <c r="AF147" s="4">
        <f t="shared" si="29"/>
        <v>6.4913988964598879E-2</v>
      </c>
      <c r="AG147" s="4">
        <f t="shared" si="30"/>
        <v>1.9494584837544959</v>
      </c>
    </row>
    <row r="148" spans="1:33" x14ac:dyDescent="0.25">
      <c r="A148" s="1">
        <v>41579</v>
      </c>
      <c r="B148" s="3">
        <v>102.1</v>
      </c>
      <c r="C148" s="3">
        <v>98.9</v>
      </c>
      <c r="D148" s="3">
        <v>102.6</v>
      </c>
      <c r="E148" s="3">
        <v>101</v>
      </c>
      <c r="F148">
        <v>98.6</v>
      </c>
      <c r="G148">
        <v>104</v>
      </c>
      <c r="H148">
        <v>100.6</v>
      </c>
      <c r="I148">
        <v>0</v>
      </c>
      <c r="J148">
        <v>-0.5</v>
      </c>
      <c r="K148">
        <v>-0.1</v>
      </c>
      <c r="L148">
        <v>0.9</v>
      </c>
      <c r="M148">
        <v>-2.4</v>
      </c>
      <c r="N148">
        <v>0.6</v>
      </c>
      <c r="O148">
        <v>0.4</v>
      </c>
      <c r="P148" s="3">
        <f>Tabela_3_!J148</f>
        <v>98.2</v>
      </c>
      <c r="Q148" s="3">
        <v>100.09457357261699</v>
      </c>
      <c r="R148" s="3">
        <v>97.903897899997702</v>
      </c>
      <c r="S148" s="3">
        <v>94.053339501550894</v>
      </c>
      <c r="T148" s="3">
        <v>100.555637457234</v>
      </c>
      <c r="U148" s="3">
        <v>106.135123848069</v>
      </c>
      <c r="V148" s="150" t="s">
        <v>24</v>
      </c>
      <c r="W148" s="4">
        <f t="shared" si="23"/>
        <v>1.3415892672858476</v>
      </c>
      <c r="X148" s="4">
        <f t="shared" si="24"/>
        <v>6.6058139486128375</v>
      </c>
      <c r="Y148" s="4">
        <f t="shared" si="25"/>
        <v>-2.600548907467215</v>
      </c>
      <c r="Z148" s="4">
        <f t="shared" si="26"/>
        <v>-3.7903606230287212</v>
      </c>
      <c r="AA148" s="4">
        <f t="shared" si="27"/>
        <v>2.0653104976028791</v>
      </c>
      <c r="AB148" s="4">
        <f t="shared" si="28"/>
        <v>-1.7458210481349878</v>
      </c>
      <c r="AC148" s="150" t="s">
        <v>24</v>
      </c>
      <c r="AD148" s="4">
        <f t="shared" si="21"/>
        <v>110.73994252873563</v>
      </c>
      <c r="AE148" s="4">
        <f t="shared" si="22"/>
        <v>108.63363363363364</v>
      </c>
      <c r="AF148" s="4">
        <f t="shared" si="29"/>
        <v>0</v>
      </c>
      <c r="AG148" s="4">
        <f t="shared" si="30"/>
        <v>2.4787535410764949</v>
      </c>
    </row>
    <row r="149" spans="1:33" x14ac:dyDescent="0.25">
      <c r="A149" s="1">
        <v>41609</v>
      </c>
      <c r="B149" s="3">
        <v>98.4</v>
      </c>
      <c r="C149" s="3">
        <v>97.5</v>
      </c>
      <c r="D149" s="3">
        <v>98.3</v>
      </c>
      <c r="E149" s="3">
        <v>100.4</v>
      </c>
      <c r="F149">
        <v>98</v>
      </c>
      <c r="G149">
        <v>100.3</v>
      </c>
      <c r="H149">
        <v>96</v>
      </c>
      <c r="I149">
        <v>-3.6</v>
      </c>
      <c r="J149">
        <v>-1.4</v>
      </c>
      <c r="K149">
        <v>-4.2</v>
      </c>
      <c r="L149">
        <v>-0.6</v>
      </c>
      <c r="M149">
        <v>-0.6</v>
      </c>
      <c r="N149">
        <v>-3.6</v>
      </c>
      <c r="O149">
        <v>-4.5999999999999996</v>
      </c>
      <c r="P149" s="3">
        <f>Tabela_3_!J149</f>
        <v>93.7</v>
      </c>
      <c r="Q149" s="3">
        <v>92.866121186520402</v>
      </c>
      <c r="R149" s="3">
        <v>95.808709230602702</v>
      </c>
      <c r="S149" s="3">
        <v>93.546687853052006</v>
      </c>
      <c r="T149" s="3">
        <v>98.492598730332006</v>
      </c>
      <c r="U149" s="3">
        <v>86.788690558829501</v>
      </c>
      <c r="V149" s="150" t="s">
        <v>24</v>
      </c>
      <c r="W149" s="4">
        <f t="shared" si="23"/>
        <v>-4.5824847250509171</v>
      </c>
      <c r="X149" s="4">
        <f t="shared" si="24"/>
        <v>-7.2216226395654388</v>
      </c>
      <c r="Y149" s="4">
        <f t="shared" si="25"/>
        <v>-2.1400462232209594</v>
      </c>
      <c r="Z149" s="4">
        <f t="shared" si="26"/>
        <v>-0.53868544294541909</v>
      </c>
      <c r="AA149" s="4">
        <f t="shared" si="27"/>
        <v>-2.051639051842713</v>
      </c>
      <c r="AB149" s="4">
        <f t="shared" si="28"/>
        <v>-18.228115809177048</v>
      </c>
      <c r="AC149" s="150" t="s">
        <v>24</v>
      </c>
      <c r="AD149" s="4">
        <f t="shared" si="21"/>
        <v>108.69252873563219</v>
      </c>
      <c r="AE149" s="4">
        <f t="shared" si="22"/>
        <v>108.40840840840842</v>
      </c>
      <c r="AF149" s="4">
        <f t="shared" si="29"/>
        <v>-1.848848524164759</v>
      </c>
      <c r="AG149" s="4">
        <f t="shared" si="30"/>
        <v>-0.20732550103661485</v>
      </c>
    </row>
    <row r="150" spans="1:33" x14ac:dyDescent="0.25">
      <c r="A150" s="1">
        <v>41640</v>
      </c>
      <c r="B150" s="3">
        <v>100.9</v>
      </c>
      <c r="C150" s="3">
        <v>98.3</v>
      </c>
      <c r="D150" s="3">
        <v>101.2</v>
      </c>
      <c r="E150" s="3">
        <v>99.1</v>
      </c>
      <c r="F150">
        <v>99.1</v>
      </c>
      <c r="G150">
        <v>101.3</v>
      </c>
      <c r="H150">
        <v>97.2</v>
      </c>
      <c r="I150">
        <v>2.5</v>
      </c>
      <c r="J150">
        <v>0.8</v>
      </c>
      <c r="K150">
        <v>3</v>
      </c>
      <c r="L150">
        <v>-1.3</v>
      </c>
      <c r="M150">
        <v>1.1000000000000001</v>
      </c>
      <c r="N150">
        <v>1</v>
      </c>
      <c r="O150">
        <v>1.3</v>
      </c>
      <c r="P150" s="3">
        <f>Tabela_3_!J150</f>
        <v>94.9</v>
      </c>
      <c r="Q150" s="3">
        <v>96.363925568880404</v>
      </c>
      <c r="R150" s="3">
        <v>92.4486514010988</v>
      </c>
      <c r="S150" s="3">
        <v>88.116064762540603</v>
      </c>
      <c r="T150" s="3">
        <v>102.716528689499</v>
      </c>
      <c r="U150" s="3">
        <v>103.992067820858</v>
      </c>
      <c r="V150" s="150" t="s">
        <v>24</v>
      </c>
      <c r="W150" s="4">
        <f t="shared" si="23"/>
        <v>1.2806830309498363</v>
      </c>
      <c r="X150" s="4">
        <f t="shared" si="24"/>
        <v>3.766502075966649</v>
      </c>
      <c r="Y150" s="4">
        <f t="shared" si="25"/>
        <v>-3.5070484264813073</v>
      </c>
      <c r="Z150" s="4">
        <f t="shared" si="26"/>
        <v>-5.8052542694425613</v>
      </c>
      <c r="AA150" s="4">
        <f t="shared" si="27"/>
        <v>4.2885760083678059</v>
      </c>
      <c r="AB150" s="4">
        <f t="shared" si="28"/>
        <v>19.822141745953914</v>
      </c>
      <c r="AC150" s="150" t="s">
        <v>24</v>
      </c>
      <c r="AD150" s="4">
        <f t="shared" si="21"/>
        <v>108.26149425287355</v>
      </c>
      <c r="AE150" s="4">
        <f t="shared" si="22"/>
        <v>107.65765765765767</v>
      </c>
      <c r="AF150" s="4">
        <f t="shared" si="29"/>
        <v>-0.39656311962990021</v>
      </c>
      <c r="AG150" s="4">
        <f t="shared" si="30"/>
        <v>-0.69252077562327319</v>
      </c>
    </row>
    <row r="151" spans="1:33" x14ac:dyDescent="0.25">
      <c r="A151" s="1">
        <v>41671</v>
      </c>
      <c r="B151" s="3">
        <v>100.9</v>
      </c>
      <c r="C151" s="3">
        <v>97.3</v>
      </c>
      <c r="D151" s="3">
        <v>101.5</v>
      </c>
      <c r="E151" s="3">
        <v>100.4</v>
      </c>
      <c r="F151">
        <v>98.5</v>
      </c>
      <c r="G151">
        <v>102</v>
      </c>
      <c r="H151">
        <v>100.8</v>
      </c>
      <c r="I151">
        <v>0</v>
      </c>
      <c r="J151">
        <v>-1</v>
      </c>
      <c r="K151">
        <v>0.3</v>
      </c>
      <c r="L151">
        <v>1.3</v>
      </c>
      <c r="M151">
        <v>-0.6</v>
      </c>
      <c r="N151">
        <v>0.7</v>
      </c>
      <c r="O151">
        <v>3.7</v>
      </c>
      <c r="P151" s="3">
        <f>Tabela_3_!J151</f>
        <v>90.7</v>
      </c>
      <c r="Q151" s="3">
        <v>88.709309524429301</v>
      </c>
      <c r="R151" s="3">
        <v>88.803075156669195</v>
      </c>
      <c r="S151" s="3">
        <v>92.099548006277004</v>
      </c>
      <c r="T151" s="3">
        <v>82.738832806981506</v>
      </c>
      <c r="U151" s="3">
        <v>112.996604634525</v>
      </c>
      <c r="V151" s="150" t="s">
        <v>24</v>
      </c>
      <c r="W151" s="4">
        <f t="shared" si="23"/>
        <v>-4.4257112750263445</v>
      </c>
      <c r="X151" s="4">
        <f t="shared" si="24"/>
        <v>-7.9434456403289939</v>
      </c>
      <c r="Y151" s="4">
        <f t="shared" si="25"/>
        <v>-3.9433525413073545</v>
      </c>
      <c r="Z151" s="4">
        <f t="shared" si="26"/>
        <v>4.5207230423547351</v>
      </c>
      <c r="AA151" s="4">
        <f t="shared" si="27"/>
        <v>-19.449348743966922</v>
      </c>
      <c r="AB151" s="4">
        <f t="shared" si="28"/>
        <v>8.658868894864824</v>
      </c>
      <c r="AC151" s="150" t="s">
        <v>24</v>
      </c>
      <c r="AD151" s="4">
        <f t="shared" si="21"/>
        <v>107.83045977011496</v>
      </c>
      <c r="AE151" s="4">
        <f t="shared" si="22"/>
        <v>104.84234234234235</v>
      </c>
      <c r="AF151" s="4">
        <f t="shared" si="29"/>
        <v>-0.39814200398139432</v>
      </c>
      <c r="AG151" s="4">
        <f t="shared" si="30"/>
        <v>-2.6150627615062816</v>
      </c>
    </row>
    <row r="152" spans="1:33" x14ac:dyDescent="0.25">
      <c r="A152" s="1">
        <v>41699</v>
      </c>
      <c r="B152" s="3">
        <v>100.4</v>
      </c>
      <c r="C152" s="3">
        <v>99.4</v>
      </c>
      <c r="D152" s="3">
        <v>100.5</v>
      </c>
      <c r="E152" s="3">
        <v>99.6</v>
      </c>
      <c r="F152">
        <v>99</v>
      </c>
      <c r="G152">
        <v>101.1</v>
      </c>
      <c r="H152">
        <v>98.7</v>
      </c>
      <c r="I152">
        <v>-0.5</v>
      </c>
      <c r="J152">
        <v>2.2000000000000002</v>
      </c>
      <c r="K152">
        <v>-1</v>
      </c>
      <c r="L152">
        <v>-0.8</v>
      </c>
      <c r="M152">
        <v>0.5</v>
      </c>
      <c r="N152">
        <v>-0.9</v>
      </c>
      <c r="O152">
        <v>-2.1</v>
      </c>
      <c r="P152" s="3">
        <f>Tabela_3_!J152</f>
        <v>92.6</v>
      </c>
      <c r="Q152" s="3">
        <v>92.341773903403094</v>
      </c>
      <c r="R152" s="3">
        <v>90.160551927718899</v>
      </c>
      <c r="S152" s="3">
        <v>74.174965311544099</v>
      </c>
      <c r="T152" s="3">
        <v>98.946191688099006</v>
      </c>
      <c r="U152" s="3">
        <v>108.017138130777</v>
      </c>
      <c r="V152" s="150" t="s">
        <v>24</v>
      </c>
      <c r="W152" s="4">
        <f t="shared" si="23"/>
        <v>2.094818081587646</v>
      </c>
      <c r="X152" s="4">
        <f t="shared" si="24"/>
        <v>4.0947950090553409</v>
      </c>
      <c r="Y152" s="4">
        <f t="shared" si="25"/>
        <v>1.5286371205668337</v>
      </c>
      <c r="Z152" s="4">
        <f t="shared" si="26"/>
        <v>-19.462183129836063</v>
      </c>
      <c r="AA152" s="4">
        <f t="shared" si="27"/>
        <v>19.588575679967679</v>
      </c>
      <c r="AB152" s="4">
        <f t="shared" si="28"/>
        <v>-4.4067399368799887</v>
      </c>
      <c r="AC152" s="150" t="s">
        <v>24</v>
      </c>
      <c r="AD152" s="4">
        <f t="shared" si="21"/>
        <v>108.54885057471266</v>
      </c>
      <c r="AE152" s="4">
        <f t="shared" si="22"/>
        <v>104.42942942942946</v>
      </c>
      <c r="AF152" s="4">
        <f t="shared" si="29"/>
        <v>0.66622251832111345</v>
      </c>
      <c r="AG152" s="4">
        <f t="shared" si="30"/>
        <v>-0.39384174722517651</v>
      </c>
    </row>
    <row r="153" spans="1:33" x14ac:dyDescent="0.25">
      <c r="A153" s="1">
        <v>41730</v>
      </c>
      <c r="B153" s="3">
        <v>99.9</v>
      </c>
      <c r="C153" s="3">
        <v>99.6</v>
      </c>
      <c r="D153" s="3">
        <v>99.7</v>
      </c>
      <c r="E153" s="3">
        <v>102.4</v>
      </c>
      <c r="F153">
        <v>98.5</v>
      </c>
      <c r="G153">
        <v>99.3</v>
      </c>
      <c r="H153">
        <v>95</v>
      </c>
      <c r="I153">
        <v>-0.5</v>
      </c>
      <c r="J153">
        <v>0.2</v>
      </c>
      <c r="K153">
        <v>-0.8</v>
      </c>
      <c r="L153">
        <v>2.8</v>
      </c>
      <c r="M153">
        <v>-0.5</v>
      </c>
      <c r="N153">
        <v>-1.8</v>
      </c>
      <c r="O153">
        <v>-3.7</v>
      </c>
      <c r="P153" s="3">
        <f>Tabela_3_!J153</f>
        <v>97.1</v>
      </c>
      <c r="Q153" s="3">
        <v>98.158268588064701</v>
      </c>
      <c r="R153" s="3">
        <v>94.086187481430599</v>
      </c>
      <c r="S153" s="3">
        <v>88.158060758859705</v>
      </c>
      <c r="T153" s="3">
        <v>98.797907199257907</v>
      </c>
      <c r="U153" s="3">
        <v>107.11667844649899</v>
      </c>
      <c r="V153" s="150" t="s">
        <v>24</v>
      </c>
      <c r="W153" s="4">
        <f t="shared" si="23"/>
        <v>4.8596112311015016</v>
      </c>
      <c r="X153" s="4">
        <f t="shared" si="24"/>
        <v>6.2988769208030648</v>
      </c>
      <c r="Y153" s="4">
        <f t="shared" si="25"/>
        <v>4.3540500471412891</v>
      </c>
      <c r="Z153" s="4">
        <f t="shared" si="26"/>
        <v>18.851502509754958</v>
      </c>
      <c r="AA153" s="4">
        <f t="shared" si="27"/>
        <v>-0.14986376566015203</v>
      </c>
      <c r="AB153" s="4">
        <f t="shared" si="28"/>
        <v>-0.83362668171027554</v>
      </c>
      <c r="AC153" s="150" t="s">
        <v>24</v>
      </c>
      <c r="AD153" s="4">
        <f t="shared" si="21"/>
        <v>108.18965517241381</v>
      </c>
      <c r="AE153" s="4">
        <f t="shared" si="22"/>
        <v>105.25525525525525</v>
      </c>
      <c r="AF153" s="4">
        <f t="shared" si="29"/>
        <v>-0.33090668431502435</v>
      </c>
      <c r="AG153" s="4">
        <f t="shared" si="30"/>
        <v>0.79079798705963267</v>
      </c>
    </row>
    <row r="154" spans="1:33" x14ac:dyDescent="0.25">
      <c r="A154" s="1">
        <v>41760</v>
      </c>
      <c r="B154" s="3">
        <v>99.1</v>
      </c>
      <c r="C154" s="3">
        <v>100.1</v>
      </c>
      <c r="D154" s="3">
        <v>99.1</v>
      </c>
      <c r="E154" s="3">
        <v>103.3</v>
      </c>
      <c r="F154">
        <v>98.1</v>
      </c>
      <c r="G154">
        <v>99.7</v>
      </c>
      <c r="H154">
        <v>91.3</v>
      </c>
      <c r="I154">
        <v>-0.8</v>
      </c>
      <c r="J154">
        <v>0.5</v>
      </c>
      <c r="K154">
        <v>-0.6</v>
      </c>
      <c r="L154">
        <v>0.9</v>
      </c>
      <c r="M154">
        <v>-0.4</v>
      </c>
      <c r="N154">
        <v>0.4</v>
      </c>
      <c r="O154">
        <v>-3.9</v>
      </c>
      <c r="P154" s="3">
        <f>Tabela_3_!J154</f>
        <v>96.2</v>
      </c>
      <c r="Q154" s="3">
        <v>100.146647865608</v>
      </c>
      <c r="R154" s="3">
        <v>92.4369772622711</v>
      </c>
      <c r="S154" s="3">
        <v>84.724923456672897</v>
      </c>
      <c r="T154" s="3">
        <v>96.448399899085899</v>
      </c>
      <c r="U154" s="3">
        <v>107.650964478174</v>
      </c>
      <c r="V154" s="150" t="s">
        <v>24</v>
      </c>
      <c r="W154" s="4">
        <f t="shared" si="23"/>
        <v>-0.92687950566425759</v>
      </c>
      <c r="X154" s="4">
        <f t="shared" si="24"/>
        <v>2.0256869911671194</v>
      </c>
      <c r="Y154" s="4">
        <f t="shared" si="25"/>
        <v>-1.7528717692860019</v>
      </c>
      <c r="Z154" s="4">
        <f t="shared" si="26"/>
        <v>-3.8942976656184958</v>
      </c>
      <c r="AA154" s="4">
        <f t="shared" si="27"/>
        <v>-2.3780941993370996</v>
      </c>
      <c r="AB154" s="4">
        <f t="shared" si="28"/>
        <v>0.4987888342167679</v>
      </c>
      <c r="AC154" s="150" t="s">
        <v>24</v>
      </c>
      <c r="AD154" s="4">
        <f t="shared" si="21"/>
        <v>107.54310344827587</v>
      </c>
      <c r="AE154" s="4">
        <f t="shared" si="22"/>
        <v>107.31981981981981</v>
      </c>
      <c r="AF154" s="4">
        <f t="shared" si="29"/>
        <v>-0.59760956175298752</v>
      </c>
      <c r="AG154" s="4">
        <f t="shared" si="30"/>
        <v>1.9614835948644771</v>
      </c>
    </row>
    <row r="155" spans="1:33" x14ac:dyDescent="0.25">
      <c r="A155" s="1">
        <v>41791</v>
      </c>
      <c r="B155" s="3">
        <v>97.5</v>
      </c>
      <c r="C155" s="3">
        <v>100.8</v>
      </c>
      <c r="D155" s="3">
        <v>97.1</v>
      </c>
      <c r="E155" s="3">
        <v>106.5</v>
      </c>
      <c r="F155">
        <v>98.5</v>
      </c>
      <c r="G155">
        <v>96.1</v>
      </c>
      <c r="H155">
        <v>90.3</v>
      </c>
      <c r="I155">
        <v>-1.6</v>
      </c>
      <c r="J155">
        <v>0.7</v>
      </c>
      <c r="K155">
        <v>-2</v>
      </c>
      <c r="L155">
        <v>3.1</v>
      </c>
      <c r="M155">
        <v>0.4</v>
      </c>
      <c r="N155">
        <v>-3.6</v>
      </c>
      <c r="O155">
        <v>-1.1000000000000001</v>
      </c>
      <c r="P155" s="3">
        <f>Tabela_3_!J155</f>
        <v>99.7</v>
      </c>
      <c r="Q155" s="3">
        <v>102.939964084531</v>
      </c>
      <c r="R155" s="3">
        <v>92.712708309536097</v>
      </c>
      <c r="S155" s="3">
        <v>81.854477220413898</v>
      </c>
      <c r="T155" s="3">
        <v>100.238245985234</v>
      </c>
      <c r="U155" s="3">
        <v>103.33884411465</v>
      </c>
      <c r="V155" s="150" t="s">
        <v>24</v>
      </c>
      <c r="W155" s="4">
        <f t="shared" si="23"/>
        <v>3.6382536382536301</v>
      </c>
      <c r="X155" s="4">
        <f t="shared" si="24"/>
        <v>2.7892258787048929</v>
      </c>
      <c r="Y155" s="4">
        <f t="shared" si="25"/>
        <v>0.29829085224484242</v>
      </c>
      <c r="Z155" s="4">
        <f t="shared" si="26"/>
        <v>-3.3879596689478375</v>
      </c>
      <c r="AA155" s="4">
        <f t="shared" si="27"/>
        <v>3.9294027584837243</v>
      </c>
      <c r="AB155" s="4">
        <f t="shared" si="28"/>
        <v>-4.0056495400914605</v>
      </c>
      <c r="AC155" s="150" t="s">
        <v>24</v>
      </c>
      <c r="AD155" s="4">
        <f t="shared" si="21"/>
        <v>106.50143678160919</v>
      </c>
      <c r="AE155" s="4">
        <f t="shared" si="22"/>
        <v>109.98498498498499</v>
      </c>
      <c r="AF155" s="4">
        <f t="shared" si="29"/>
        <v>-0.96860387441551898</v>
      </c>
      <c r="AG155" s="4">
        <f t="shared" si="30"/>
        <v>2.4833857992305086</v>
      </c>
    </row>
    <row r="156" spans="1:33" x14ac:dyDescent="0.25">
      <c r="A156" s="1">
        <v>41821</v>
      </c>
      <c r="B156" s="3">
        <v>98.2</v>
      </c>
      <c r="C156" s="3">
        <v>102</v>
      </c>
      <c r="D156" s="3">
        <v>97.9</v>
      </c>
      <c r="E156" s="3">
        <v>99.9</v>
      </c>
      <c r="F156">
        <v>99.4</v>
      </c>
      <c r="G156">
        <v>98.6</v>
      </c>
      <c r="H156">
        <v>89.4</v>
      </c>
      <c r="I156">
        <v>0.7</v>
      </c>
      <c r="J156">
        <v>1.2</v>
      </c>
      <c r="K156">
        <v>0.8</v>
      </c>
      <c r="L156">
        <v>-6.2</v>
      </c>
      <c r="M156">
        <v>0.9</v>
      </c>
      <c r="N156">
        <v>2.6</v>
      </c>
      <c r="O156">
        <v>-1</v>
      </c>
      <c r="P156" s="3">
        <f>Tabela_3_!J156</f>
        <v>103.7</v>
      </c>
      <c r="Q156" s="3">
        <v>107.430802731477</v>
      </c>
      <c r="R156" s="3">
        <v>97.906556700888999</v>
      </c>
      <c r="S156" s="3">
        <v>89.594558389893905</v>
      </c>
      <c r="T156" s="3">
        <v>98.508614356869003</v>
      </c>
      <c r="U156" s="3">
        <v>107.619343187076</v>
      </c>
      <c r="V156" s="150" t="s">
        <v>24</v>
      </c>
      <c r="W156" s="4">
        <f t="shared" si="23"/>
        <v>4.0120361083249678</v>
      </c>
      <c r="X156" s="4">
        <f t="shared" si="24"/>
        <v>4.3625803514544259</v>
      </c>
      <c r="Y156" s="4">
        <f t="shared" si="25"/>
        <v>5.6020889542050867</v>
      </c>
      <c r="Z156" s="4">
        <f t="shared" si="26"/>
        <v>9.4559044689001901</v>
      </c>
      <c r="AA156" s="4">
        <f t="shared" si="27"/>
        <v>-1.7255206447046034</v>
      </c>
      <c r="AB156" s="4">
        <f t="shared" si="28"/>
        <v>4.1421975532036859</v>
      </c>
      <c r="AC156" s="150" t="s">
        <v>24</v>
      </c>
      <c r="AD156" s="4">
        <f>(AVERAGE(B154:B156)/$B$66)*100</f>
        <v>105.89080459770115</v>
      </c>
      <c r="AE156" s="4">
        <f>(AVERAGE(P154:P156)/$P$66)*100</f>
        <v>112.46246246246247</v>
      </c>
      <c r="AF156" s="4">
        <f t="shared" si="29"/>
        <v>-0.57335581787519851</v>
      </c>
      <c r="AG156" s="4">
        <f t="shared" si="30"/>
        <v>2.2525597269624553</v>
      </c>
    </row>
    <row r="157" spans="1:33" x14ac:dyDescent="0.25">
      <c r="A157" s="1">
        <v>41852</v>
      </c>
      <c r="B157" s="3">
        <v>98.9</v>
      </c>
      <c r="C157" s="3">
        <v>104.4</v>
      </c>
      <c r="D157" s="3">
        <v>98.1</v>
      </c>
      <c r="E157" s="3">
        <v>101</v>
      </c>
      <c r="F157">
        <v>100.3</v>
      </c>
      <c r="G157">
        <v>100.1</v>
      </c>
      <c r="H157">
        <v>89.7</v>
      </c>
      <c r="I157">
        <v>0.7</v>
      </c>
      <c r="J157">
        <v>2.4</v>
      </c>
      <c r="K157">
        <v>0.2</v>
      </c>
      <c r="L157">
        <v>1.1000000000000001</v>
      </c>
      <c r="M157">
        <v>0.9</v>
      </c>
      <c r="N157">
        <v>1.5</v>
      </c>
      <c r="O157">
        <v>0.3</v>
      </c>
      <c r="P157" s="3">
        <f>Tabela_3_!J157</f>
        <v>107</v>
      </c>
      <c r="Q157" s="3">
        <v>113.078559141829</v>
      </c>
      <c r="R157" s="3">
        <v>97.658053503413996</v>
      </c>
      <c r="S157" s="3">
        <v>88.0135255626342</v>
      </c>
      <c r="T157" s="3">
        <v>98.871371852768902</v>
      </c>
      <c r="U157" s="3">
        <v>104.781211912204</v>
      </c>
      <c r="V157" s="150" t="s">
        <v>24</v>
      </c>
      <c r="W157" s="4">
        <f t="shared" si="23"/>
        <v>3.1822565091610411</v>
      </c>
      <c r="X157" s="4">
        <f t="shared" si="24"/>
        <v>5.2571108720732118</v>
      </c>
      <c r="Y157" s="4">
        <f t="shared" si="25"/>
        <v>-0.25381670630517661</v>
      </c>
      <c r="Z157" s="4">
        <f t="shared" si="26"/>
        <v>-1.7646527374792442</v>
      </c>
      <c r="AA157" s="4">
        <f t="shared" si="27"/>
        <v>0.36824951631715397</v>
      </c>
      <c r="AB157" s="4">
        <f t="shared" si="28"/>
        <v>-2.6371943842274148</v>
      </c>
      <c r="AC157" s="150" t="s">
        <v>24</v>
      </c>
      <c r="AD157" s="4">
        <f>(AVERAGE(B155:B157)/$B$66)*100</f>
        <v>105.81896551724139</v>
      </c>
      <c r="AE157" s="4">
        <f>(AVERAGE(P155:P157)/$P$66)*100</f>
        <v>116.5165165165165</v>
      </c>
      <c r="AF157" s="4">
        <f t="shared" si="29"/>
        <v>-6.784260515602103E-2</v>
      </c>
      <c r="AG157" s="4">
        <f t="shared" si="30"/>
        <v>3.6048064085447029</v>
      </c>
    </row>
    <row r="158" spans="1:33" x14ac:dyDescent="0.25">
      <c r="A158" s="1">
        <v>41883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>
        <f>Tabela_3_!J158</f>
        <v>0</v>
      </c>
      <c r="Q158" s="3"/>
      <c r="R158" s="3"/>
      <c r="S158" s="3"/>
      <c r="T158" s="3"/>
      <c r="U158" s="3"/>
      <c r="V158" s="150" t="s">
        <v>24</v>
      </c>
      <c r="W158" s="4">
        <f t="shared" si="23"/>
        <v>-100</v>
      </c>
      <c r="X158" s="4">
        <f t="shared" si="24"/>
        <v>-100</v>
      </c>
      <c r="Y158" s="4">
        <f t="shared" si="25"/>
        <v>-100</v>
      </c>
      <c r="Z158" s="4">
        <f t="shared" si="26"/>
        <v>-100</v>
      </c>
      <c r="AA158" s="4">
        <f t="shared" si="27"/>
        <v>-100</v>
      </c>
      <c r="AB158" s="4">
        <f t="shared" si="28"/>
        <v>-100</v>
      </c>
      <c r="AC158" s="150" t="s">
        <v>24</v>
      </c>
      <c r="AF158" s="4">
        <f t="shared" si="29"/>
        <v>-100</v>
      </c>
      <c r="AG158" s="4">
        <f t="shared" si="30"/>
        <v>-100</v>
      </c>
    </row>
    <row r="159" spans="1:33" x14ac:dyDescent="0.25">
      <c r="A159" s="1">
        <v>41913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>
        <f>Tabela_3_!J159</f>
        <v>0</v>
      </c>
      <c r="Q159" s="3"/>
      <c r="R159" s="3"/>
      <c r="S159" s="3"/>
      <c r="T159" s="3"/>
      <c r="U159" s="3"/>
      <c r="V159" s="150" t="s">
        <v>24</v>
      </c>
      <c r="W159" s="4" t="e">
        <f t="shared" si="23"/>
        <v>#DIV/0!</v>
      </c>
      <c r="X159" s="4" t="e">
        <f t="shared" si="24"/>
        <v>#DIV/0!</v>
      </c>
      <c r="Y159" s="4" t="e">
        <f t="shared" si="25"/>
        <v>#DIV/0!</v>
      </c>
      <c r="Z159" s="4" t="e">
        <f t="shared" si="26"/>
        <v>#DIV/0!</v>
      </c>
      <c r="AA159" s="4" t="e">
        <f t="shared" si="27"/>
        <v>#DIV/0!</v>
      </c>
      <c r="AB159" s="4" t="e">
        <f t="shared" si="28"/>
        <v>#DIV/0!</v>
      </c>
      <c r="AC159" s="150" t="s">
        <v>24</v>
      </c>
      <c r="AF159" s="4" t="e">
        <f t="shared" si="29"/>
        <v>#DIV/0!</v>
      </c>
      <c r="AG159" s="4" t="e">
        <f t="shared" si="30"/>
        <v>#DIV/0!</v>
      </c>
    </row>
    <row r="160" spans="1:33" x14ac:dyDescent="0.25">
      <c r="A160" s="1">
        <v>41944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>
        <f>Tabela_3_!J160</f>
        <v>0</v>
      </c>
      <c r="Q160" s="3"/>
      <c r="R160" s="3"/>
      <c r="S160" s="3"/>
      <c r="T160" s="3"/>
      <c r="U160" s="3"/>
      <c r="V160" s="150" t="s">
        <v>24</v>
      </c>
      <c r="W160" s="4" t="e">
        <f t="shared" si="23"/>
        <v>#DIV/0!</v>
      </c>
      <c r="X160" s="4" t="e">
        <f t="shared" si="24"/>
        <v>#DIV/0!</v>
      </c>
      <c r="Y160" s="4" t="e">
        <f t="shared" si="25"/>
        <v>#DIV/0!</v>
      </c>
      <c r="Z160" s="4" t="e">
        <f t="shared" si="26"/>
        <v>#DIV/0!</v>
      </c>
      <c r="AA160" s="4" t="e">
        <f t="shared" si="27"/>
        <v>#DIV/0!</v>
      </c>
      <c r="AB160" s="4" t="e">
        <f t="shared" si="28"/>
        <v>#DIV/0!</v>
      </c>
      <c r="AC160" s="150" t="s">
        <v>24</v>
      </c>
      <c r="AF160" s="4" t="e">
        <f t="shared" si="29"/>
        <v>#DIV/0!</v>
      </c>
      <c r="AG160" s="4" t="e">
        <f t="shared" si="30"/>
        <v>#DIV/0!</v>
      </c>
    </row>
    <row r="161" spans="1:33" x14ac:dyDescent="0.25">
      <c r="A161" s="1">
        <v>41974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>
        <f>Tabela_3_!J161</f>
        <v>0</v>
      </c>
      <c r="Q161" s="3"/>
      <c r="R161" s="3"/>
      <c r="S161" s="3"/>
      <c r="T161" s="3"/>
      <c r="U161" s="3"/>
      <c r="V161" s="150" t="s">
        <v>24</v>
      </c>
      <c r="W161" s="4" t="e">
        <f t="shared" si="23"/>
        <v>#DIV/0!</v>
      </c>
      <c r="X161" s="4" t="e">
        <f t="shared" si="24"/>
        <v>#DIV/0!</v>
      </c>
      <c r="Y161" s="4" t="e">
        <f t="shared" si="25"/>
        <v>#DIV/0!</v>
      </c>
      <c r="Z161" s="4" t="e">
        <f t="shared" si="26"/>
        <v>#DIV/0!</v>
      </c>
      <c r="AA161" s="4" t="e">
        <f t="shared" si="27"/>
        <v>#DIV/0!</v>
      </c>
      <c r="AB161" s="4" t="e">
        <f t="shared" si="28"/>
        <v>#DIV/0!</v>
      </c>
      <c r="AC161" s="150" t="s">
        <v>24</v>
      </c>
      <c r="AF161" s="4" t="e">
        <f t="shared" si="29"/>
        <v>#DIV/0!</v>
      </c>
      <c r="AG161" s="4" t="e">
        <f t="shared" si="30"/>
        <v>#DIV/0!</v>
      </c>
    </row>
    <row r="162" spans="1:33" x14ac:dyDescent="0.25">
      <c r="W162" s="3"/>
      <c r="X162" s="3"/>
      <c r="Y162" s="3"/>
      <c r="Z162" s="3"/>
      <c r="AA162" s="3"/>
      <c r="AB162" s="3"/>
    </row>
  </sheetData>
  <mergeCells count="9">
    <mergeCell ref="A1:A5"/>
    <mergeCell ref="B1:AC1"/>
    <mergeCell ref="B2:AC2"/>
    <mergeCell ref="B4:H4"/>
    <mergeCell ref="I4:O4"/>
    <mergeCell ref="B3:O3"/>
    <mergeCell ref="P3:AC3"/>
    <mergeCell ref="P4:V4"/>
    <mergeCell ref="W4:AC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1"/>
  </sheetPr>
  <dimension ref="A1"/>
  <sheetViews>
    <sheetView workbookViewId="0">
      <selection activeCell="H27" sqref="H2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A44"/>
  <sheetViews>
    <sheetView tabSelected="1" workbookViewId="0">
      <pane xSplit="11" ySplit="28" topLeftCell="L77" activePane="bottomRight" state="frozen"/>
      <selection pane="topRight" activeCell="L1" sqref="L1"/>
      <selection pane="bottomLeft" activeCell="A29" sqref="A29"/>
      <selection pane="bottomRight" activeCell="C3" sqref="C3"/>
    </sheetView>
  </sheetViews>
  <sheetFormatPr defaultRowHeight="15" x14ac:dyDescent="0.25"/>
  <cols>
    <col min="2" max="2" width="14" customWidth="1"/>
    <col min="3" max="3" width="19.28515625" customWidth="1"/>
    <col min="4" max="4" width="18" customWidth="1"/>
    <col min="5" max="5" width="105.5703125" customWidth="1"/>
    <col min="7" max="7" width="17.28515625" style="24" customWidth="1"/>
    <col min="8" max="10" width="9.140625" style="24"/>
    <col min="11" max="11" width="20.140625" style="24" customWidth="1"/>
    <col min="12" max="27" width="9.140625" style="24"/>
  </cols>
  <sheetData>
    <row r="1" spans="1:6" ht="6.75" customHeight="1" thickBot="1" x14ac:dyDescent="0.3">
      <c r="A1" s="24"/>
      <c r="B1" s="24"/>
      <c r="C1" s="24"/>
      <c r="D1" s="24"/>
      <c r="E1" s="24"/>
      <c r="F1" s="24"/>
    </row>
    <row r="2" spans="1:6" ht="28.5" customHeight="1" x14ac:dyDescent="0.25">
      <c r="A2" s="24"/>
      <c r="B2" s="151" t="s">
        <v>46</v>
      </c>
      <c r="C2" s="152"/>
      <c r="D2" s="152"/>
      <c r="E2" s="153"/>
      <c r="F2" s="24"/>
    </row>
    <row r="3" spans="1:6" ht="42.75" customHeight="1" x14ac:dyDescent="0.25">
      <c r="A3" s="24"/>
      <c r="B3" s="154"/>
      <c r="C3" s="157">
        <v>41852</v>
      </c>
      <c r="D3" s="155"/>
      <c r="E3" s="156"/>
      <c r="F3" s="24"/>
    </row>
    <row r="4" spans="1:6" ht="27.75" customHeight="1" x14ac:dyDescent="0.25">
      <c r="A4" s="24"/>
      <c r="B4" s="154"/>
      <c r="C4" s="155"/>
      <c r="D4" s="155"/>
      <c r="E4" s="156"/>
      <c r="F4" s="24"/>
    </row>
    <row r="5" spans="1:6" x14ac:dyDescent="0.25">
      <c r="A5" s="24"/>
      <c r="B5" s="25" t="s">
        <v>47</v>
      </c>
      <c r="C5" s="176" t="s">
        <v>48</v>
      </c>
      <c r="D5" s="176"/>
      <c r="E5" s="177"/>
      <c r="F5" s="24"/>
    </row>
    <row r="6" spans="1:6" x14ac:dyDescent="0.25">
      <c r="A6" s="24"/>
      <c r="B6" s="26" t="s">
        <v>49</v>
      </c>
      <c r="C6" s="183" t="s">
        <v>50</v>
      </c>
      <c r="D6" s="183"/>
      <c r="E6" s="184"/>
      <c r="F6" s="24"/>
    </row>
    <row r="7" spans="1:6" x14ac:dyDescent="0.25">
      <c r="A7" s="24"/>
      <c r="B7" s="26" t="s">
        <v>51</v>
      </c>
      <c r="C7" s="171" t="s">
        <v>52</v>
      </c>
      <c r="D7" s="171"/>
      <c r="E7" s="172"/>
      <c r="F7" s="24"/>
    </row>
    <row r="8" spans="1:6" x14ac:dyDescent="0.25">
      <c r="A8" s="24"/>
      <c r="B8" s="26" t="s">
        <v>53</v>
      </c>
      <c r="C8" s="171" t="s">
        <v>54</v>
      </c>
      <c r="D8" s="171"/>
      <c r="E8" s="172"/>
      <c r="F8" s="24"/>
    </row>
    <row r="9" spans="1:6" x14ac:dyDescent="0.25">
      <c r="A9" s="24"/>
      <c r="B9" s="26" t="s">
        <v>55</v>
      </c>
      <c r="C9" s="171" t="s">
        <v>56</v>
      </c>
      <c r="D9" s="171"/>
      <c r="E9" s="172"/>
      <c r="F9" s="27"/>
    </row>
    <row r="10" spans="1:6" x14ac:dyDescent="0.25">
      <c r="A10" s="24"/>
      <c r="B10" s="26" t="s">
        <v>183</v>
      </c>
      <c r="C10" s="171" t="s">
        <v>190</v>
      </c>
      <c r="D10" s="171"/>
      <c r="E10" s="172"/>
      <c r="F10" s="24"/>
    </row>
    <row r="11" spans="1:6" x14ac:dyDescent="0.25">
      <c r="A11" s="24"/>
      <c r="B11" s="26" t="s">
        <v>57</v>
      </c>
      <c r="C11" s="171" t="s">
        <v>189</v>
      </c>
      <c r="D11" s="171"/>
      <c r="E11" s="172"/>
      <c r="F11" s="24"/>
    </row>
    <row r="12" spans="1:6" x14ac:dyDescent="0.25">
      <c r="A12" s="24"/>
      <c r="B12" s="26" t="s">
        <v>59</v>
      </c>
      <c r="C12" s="179" t="s">
        <v>188</v>
      </c>
      <c r="D12" s="179"/>
      <c r="E12" s="180"/>
      <c r="F12" s="24"/>
    </row>
    <row r="13" spans="1:6" x14ac:dyDescent="0.25">
      <c r="A13" s="24"/>
      <c r="B13" s="26" t="s">
        <v>61</v>
      </c>
      <c r="C13" s="181" t="s">
        <v>187</v>
      </c>
      <c r="D13" s="181"/>
      <c r="E13" s="182"/>
      <c r="F13" s="24"/>
    </row>
    <row r="14" spans="1:6" x14ac:dyDescent="0.25">
      <c r="A14" s="24"/>
      <c r="B14" s="26"/>
      <c r="C14" s="28"/>
      <c r="D14" s="28"/>
      <c r="E14" s="29"/>
      <c r="F14" s="24"/>
    </row>
    <row r="15" spans="1:6" x14ac:dyDescent="0.25">
      <c r="A15" s="24"/>
      <c r="B15" s="25" t="s">
        <v>58</v>
      </c>
      <c r="C15" s="176" t="s">
        <v>48</v>
      </c>
      <c r="D15" s="176"/>
      <c r="E15" s="177"/>
      <c r="F15" s="24"/>
    </row>
    <row r="16" spans="1:6" x14ac:dyDescent="0.25">
      <c r="A16" s="24"/>
      <c r="B16" s="26" t="s">
        <v>63</v>
      </c>
      <c r="C16" s="171" t="s">
        <v>60</v>
      </c>
      <c r="D16" s="171"/>
      <c r="E16" s="172"/>
      <c r="F16" s="24"/>
    </row>
    <row r="17" spans="1:6" x14ac:dyDescent="0.25">
      <c r="A17" s="24"/>
      <c r="B17" s="26" t="s">
        <v>64</v>
      </c>
      <c r="C17" s="171" t="s">
        <v>62</v>
      </c>
      <c r="D17" s="171"/>
      <c r="E17" s="172"/>
      <c r="F17" s="24"/>
    </row>
    <row r="18" spans="1:6" x14ac:dyDescent="0.25">
      <c r="A18" s="24"/>
      <c r="B18" s="26" t="s">
        <v>65</v>
      </c>
      <c r="C18" s="178" t="s">
        <v>186</v>
      </c>
      <c r="D18" s="178"/>
      <c r="E18" s="172"/>
      <c r="F18" s="24"/>
    </row>
    <row r="19" spans="1:6" x14ac:dyDescent="0.25">
      <c r="A19" s="24"/>
      <c r="B19" s="26" t="s">
        <v>66</v>
      </c>
      <c r="C19" s="171" t="s">
        <v>185</v>
      </c>
      <c r="D19" s="171"/>
      <c r="E19" s="172"/>
      <c r="F19" s="24"/>
    </row>
    <row r="20" spans="1:6" x14ac:dyDescent="0.25">
      <c r="A20" s="24"/>
      <c r="B20" s="26" t="s">
        <v>158</v>
      </c>
      <c r="C20" s="171" t="s">
        <v>184</v>
      </c>
      <c r="D20" s="171"/>
      <c r="E20" s="172"/>
      <c r="F20" s="24"/>
    </row>
    <row r="21" spans="1:6" x14ac:dyDescent="0.25">
      <c r="A21" s="24"/>
      <c r="B21" s="26" t="s">
        <v>157</v>
      </c>
      <c r="C21" s="171" t="s">
        <v>67</v>
      </c>
      <c r="D21" s="171"/>
      <c r="E21" s="172"/>
      <c r="F21" s="24"/>
    </row>
    <row r="22" spans="1:6" x14ac:dyDescent="0.25">
      <c r="A22" s="24"/>
      <c r="B22" s="26"/>
      <c r="C22" s="28"/>
      <c r="D22" s="28"/>
      <c r="E22" s="29"/>
      <c r="F22" s="24"/>
    </row>
    <row r="23" spans="1:6" x14ac:dyDescent="0.25">
      <c r="A23" s="24"/>
      <c r="B23" s="26"/>
      <c r="C23" s="28"/>
      <c r="D23" s="28"/>
      <c r="E23" s="29"/>
      <c r="F23" s="24"/>
    </row>
    <row r="24" spans="1:6" x14ac:dyDescent="0.25">
      <c r="A24" s="24"/>
      <c r="B24" s="26"/>
      <c r="C24" s="28"/>
      <c r="D24" s="28"/>
      <c r="E24" s="29"/>
      <c r="F24" s="24"/>
    </row>
    <row r="25" spans="1:6" ht="15.75" thickBot="1" x14ac:dyDescent="0.3">
      <c r="A25" s="24"/>
      <c r="B25" s="173" t="s">
        <v>68</v>
      </c>
      <c r="C25" s="174"/>
      <c r="D25" s="174"/>
      <c r="E25" s="175"/>
      <c r="F25" s="24"/>
    </row>
    <row r="26" spans="1:6" x14ac:dyDescent="0.25">
      <c r="A26" s="24"/>
      <c r="B26" s="24"/>
      <c r="C26" s="24"/>
      <c r="D26" s="24"/>
      <c r="E26" s="24"/>
      <c r="F26" s="24"/>
    </row>
    <row r="27" spans="1:6" x14ac:dyDescent="0.25">
      <c r="A27" s="24"/>
      <c r="B27" s="24"/>
      <c r="C27" s="24"/>
      <c r="D27" s="24"/>
      <c r="E27" s="24"/>
      <c r="F27" s="24"/>
    </row>
    <row r="28" spans="1:6" x14ac:dyDescent="0.25">
      <c r="A28" s="24"/>
      <c r="B28" s="24"/>
      <c r="C28" s="24"/>
      <c r="D28" s="24"/>
      <c r="E28" s="24"/>
      <c r="F28" s="24"/>
    </row>
    <row r="29" spans="1:6" s="24" customFormat="1" x14ac:dyDescent="0.25"/>
    <row r="30" spans="1:6" s="24" customFormat="1" x14ac:dyDescent="0.25"/>
    <row r="31" spans="1:6" s="24" customFormat="1" x14ac:dyDescent="0.25"/>
    <row r="32" spans="1:6" s="24" customFormat="1" x14ac:dyDescent="0.25"/>
    <row r="33" spans="2:5" s="24" customFormat="1" x14ac:dyDescent="0.25"/>
    <row r="34" spans="2:5" s="24" customFormat="1" x14ac:dyDescent="0.25"/>
    <row r="35" spans="2:5" s="24" customFormat="1" x14ac:dyDescent="0.25"/>
    <row r="36" spans="2:5" s="24" customFormat="1" x14ac:dyDescent="0.25"/>
    <row r="37" spans="2:5" s="24" customFormat="1" x14ac:dyDescent="0.25"/>
    <row r="38" spans="2:5" s="24" customFormat="1" x14ac:dyDescent="0.25"/>
    <row r="39" spans="2:5" s="24" customFormat="1" x14ac:dyDescent="0.25"/>
    <row r="40" spans="2:5" s="24" customFormat="1" x14ac:dyDescent="0.25"/>
    <row r="41" spans="2:5" s="24" customFormat="1" x14ac:dyDescent="0.25"/>
    <row r="42" spans="2:5" s="24" customFormat="1" x14ac:dyDescent="0.25">
      <c r="B42"/>
      <c r="C42"/>
      <c r="D42"/>
      <c r="E42"/>
    </row>
    <row r="43" spans="2:5" s="24" customFormat="1" x14ac:dyDescent="0.25">
      <c r="B43"/>
      <c r="C43"/>
      <c r="D43"/>
      <c r="E43"/>
    </row>
    <row r="44" spans="2:5" s="24" customFormat="1" x14ac:dyDescent="0.25">
      <c r="B44"/>
      <c r="C44"/>
      <c r="D44"/>
      <c r="E44"/>
    </row>
  </sheetData>
  <protectedRanges>
    <protectedRange sqref="C3" name="Intervalo1"/>
  </protectedRanges>
  <mergeCells count="17">
    <mergeCell ref="C9:E9"/>
    <mergeCell ref="C5:E5"/>
    <mergeCell ref="C6:E6"/>
    <mergeCell ref="C7:E7"/>
    <mergeCell ref="C8:E8"/>
    <mergeCell ref="C19:E19"/>
    <mergeCell ref="C20:E20"/>
    <mergeCell ref="C21:E21"/>
    <mergeCell ref="B25:E25"/>
    <mergeCell ref="C10:E10"/>
    <mergeCell ref="C11:E11"/>
    <mergeCell ref="C15:E15"/>
    <mergeCell ref="C16:E16"/>
    <mergeCell ref="C17:E17"/>
    <mergeCell ref="C18:E18"/>
    <mergeCell ref="C12:E12"/>
    <mergeCell ref="C13:E13"/>
  </mergeCells>
  <dataValidations count="1">
    <dataValidation type="list" showInputMessage="1" showErrorMessage="1" promptTitle="Mês de Referência" prompt="Escolha o mês de referência para atualização das tabelas e gráficos automaticamente!" sqref="C3">
      <formula1>Lista</formula1>
    </dataValidation>
  </dataValidations>
  <hyperlinks>
    <hyperlink ref="C21:E21" location="'1.14'!A1" display="Produção Industrial – Brasil e Espírito Santo - Índice em média móvel 3 meses com ajuste sazonal (jan2007 = 100) "/>
    <hyperlink ref="C20:E20" location="'1.13'!A1" display="Produção Industrial por Atividades - Espírito Santo - Variação (%)"/>
    <hyperlink ref="C19:E19" location="'1.12'!A1" display="Produção Industrial – Brasil e Unidades da Federação - Variação (%) acumulada em 12 meses"/>
    <hyperlink ref="C18:E18" location="'1.11'!A1" display="Produção Industrial - Brasil e Unidades da Federação - Variação (%) acumulada no ano"/>
    <hyperlink ref="C17:E17" location="'1.10'!A1" display="Produção Industrial – Brasil e Unidades da Federação - Sem ajuste sazonal"/>
    <hyperlink ref="C16:E16" location="'1.9'!A1" display="Produção Industrial – Brasil e Unidades da Federação - Com ajuste sazonal"/>
    <hyperlink ref="C11:E11" location="'1.7'!A1" display="Produção Industrial - Brasil e Espírito Santo - Variação (%)"/>
    <hyperlink ref="C6:E6" location="'1.1'!A1" display="Produção física industrial - Brasil e Unidades da Federação - Número Índice"/>
    <hyperlink ref="C7:E7" location="'1.2'!A1" display="Produção física industrial - Setores ES - Número Índice"/>
    <hyperlink ref="C8:E8" location="'1.3'!A1" display="Produção física industrial - Brasil e Unidades da Federação - Número Índice (Série com ajuste sazonal)"/>
    <hyperlink ref="C9:E9" location="'1.4'!A1" display="Produção física industrial - Setores ES - Número Índice (Série com ajuste sazonal)"/>
    <hyperlink ref="C10:E10" location="'1.5'!A1" display="Indicadores Regionais da Indústria - Brasil e Unidades da Federação - Variação (%) "/>
    <hyperlink ref="C12:E12" location="'1.7'!A1" display="Produção Industrial Trimestral por atividades (Brasil e Espírito Santo) - Variação (%)"/>
    <hyperlink ref="C13:E13" location="'1.8'!A1" display="Indicadores Regionais da Indústria (Brasil e Unidades da Federação) - Variação (%) Acumulado em 12 meses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Q159"/>
  <sheetViews>
    <sheetView workbookViewId="0">
      <pane xSplit="1" ySplit="7" topLeftCell="H137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5" style="24" customWidth="1"/>
    <col min="2" max="3" width="12.28515625" style="24" customWidth="1"/>
    <col min="4" max="4" width="10" style="24" bestFit="1" customWidth="1"/>
    <col min="5" max="5" width="10.5703125" style="24" customWidth="1"/>
    <col min="6" max="6" width="10.28515625" style="24" customWidth="1"/>
    <col min="7" max="7" width="16.28515625" style="24" customWidth="1"/>
    <col min="8" max="8" width="11.140625" style="24" customWidth="1"/>
    <col min="9" max="9" width="15.28515625" style="24" customWidth="1"/>
    <col min="10" max="10" width="16.28515625" style="24" customWidth="1"/>
    <col min="11" max="11" width="16.5703125" style="24" customWidth="1"/>
    <col min="12" max="12" width="12.5703125" style="24" customWidth="1"/>
    <col min="13" max="13" width="11.5703125" style="24" customWidth="1"/>
    <col min="14" max="14" width="17.85546875" style="24" customWidth="1"/>
    <col min="15" max="16" width="20.42578125" style="24" customWidth="1"/>
    <col min="17" max="17" width="9" style="24" customWidth="1"/>
    <col min="18" max="16384" width="9.140625" style="24"/>
  </cols>
  <sheetData>
    <row r="1" spans="1:17" x14ac:dyDescent="0.25">
      <c r="A1" s="158" t="s">
        <v>193</v>
      </c>
    </row>
    <row r="2" spans="1:17" x14ac:dyDescent="0.25">
      <c r="B2" s="185" t="s">
        <v>165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x14ac:dyDescent="0.25">
      <c r="B3" s="185" t="s">
        <v>166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</row>
    <row r="4" spans="1:17" x14ac:dyDescent="0.25">
      <c r="A4" s="87"/>
      <c r="B4" s="185" t="s">
        <v>167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7" x14ac:dyDescent="0.25">
      <c r="A5" s="87"/>
      <c r="B5" s="185" t="s">
        <v>168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</row>
    <row r="6" spans="1:17" ht="15" customHeight="1" x14ac:dyDescent="0.25">
      <c r="A6" s="186" t="s">
        <v>2</v>
      </c>
      <c r="B6" s="187" t="s">
        <v>169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</row>
    <row r="7" spans="1:17" x14ac:dyDescent="0.25">
      <c r="A7" s="186"/>
      <c r="B7" s="94" t="s">
        <v>8</v>
      </c>
      <c r="C7" s="147" t="s">
        <v>9</v>
      </c>
      <c r="D7" s="95" t="s">
        <v>10</v>
      </c>
      <c r="E7" s="95" t="s">
        <v>11</v>
      </c>
      <c r="F7" s="95" t="s">
        <v>12</v>
      </c>
      <c r="G7" s="95" t="s">
        <v>13</v>
      </c>
      <c r="H7" s="95" t="s">
        <v>14</v>
      </c>
      <c r="I7" s="95" t="s">
        <v>15</v>
      </c>
      <c r="J7" s="95" t="s">
        <v>16</v>
      </c>
      <c r="K7" s="95" t="s">
        <v>17</v>
      </c>
      <c r="L7" s="95" t="s">
        <v>18</v>
      </c>
      <c r="M7" s="95" t="s">
        <v>19</v>
      </c>
      <c r="N7" s="95" t="s">
        <v>20</v>
      </c>
      <c r="O7" s="95" t="s">
        <v>21</v>
      </c>
      <c r="P7" s="147" t="s">
        <v>22</v>
      </c>
      <c r="Q7" s="95" t="s">
        <v>23</v>
      </c>
    </row>
    <row r="8" spans="1:17" x14ac:dyDescent="0.25">
      <c r="A8" s="88">
        <v>37257</v>
      </c>
      <c r="B8" s="90">
        <f>Tabela_1!B6</f>
        <v>72.400000000000006</v>
      </c>
      <c r="C8" s="90">
        <f>Tabela_1!C6</f>
        <v>86.7</v>
      </c>
      <c r="D8" s="90">
        <f>Tabela_1!D6</f>
        <v>59.1</v>
      </c>
      <c r="E8" s="90">
        <f>Tabela_1!E6</f>
        <v>53</v>
      </c>
      <c r="F8" s="90">
        <f>Tabela_1!F6</f>
        <v>89.7</v>
      </c>
      <c r="G8" s="90">
        <f>Tabela_1!G6</f>
        <v>77.900000000000006</v>
      </c>
      <c r="H8" s="90">
        <f>Tabela_1!H6</f>
        <v>81.099999999999994</v>
      </c>
      <c r="I8" s="90">
        <f>Tabela_1!I6</f>
        <v>73</v>
      </c>
      <c r="J8" s="90">
        <f>Tabela_1!J6</f>
        <v>67.099999999999994</v>
      </c>
      <c r="K8" s="90">
        <f>Tabela_1!K6</f>
        <v>83.4</v>
      </c>
      <c r="L8" s="90">
        <f>Tabela_1!L6</f>
        <v>68.599999999999994</v>
      </c>
      <c r="M8" s="90">
        <f>Tabela_1!M6</f>
        <v>55.2</v>
      </c>
      <c r="N8" s="90">
        <f>Tabela_1!N6</f>
        <v>90</v>
      </c>
      <c r="O8" s="90">
        <f>Tabela_1!O6</f>
        <v>85.4</v>
      </c>
      <c r="P8" s="90" t="str">
        <f>Tabela_1!P6</f>
        <v>-</v>
      </c>
      <c r="Q8" s="90">
        <f>Tabela_1!Q6</f>
        <v>48.2</v>
      </c>
    </row>
    <row r="9" spans="1:17" x14ac:dyDescent="0.25">
      <c r="A9" s="88">
        <v>37288</v>
      </c>
      <c r="B9" s="90">
        <f>Tabela_1!B7</f>
        <v>69.7</v>
      </c>
      <c r="C9" s="90">
        <f>Tabela_1!C7</f>
        <v>78.7</v>
      </c>
      <c r="D9" s="90">
        <f>Tabela_1!D7</f>
        <v>57.9</v>
      </c>
      <c r="E9" s="90">
        <f>Tabela_1!E7</f>
        <v>55.1</v>
      </c>
      <c r="F9" s="90">
        <f>Tabela_1!F7</f>
        <v>80.2</v>
      </c>
      <c r="G9" s="90">
        <f>Tabela_1!G7</f>
        <v>66.3</v>
      </c>
      <c r="H9" s="90">
        <f>Tabela_1!H7</f>
        <v>72.400000000000006</v>
      </c>
      <c r="I9" s="90">
        <f>Tabela_1!I7</f>
        <v>66.8</v>
      </c>
      <c r="J9" s="90">
        <f>Tabela_1!J7</f>
        <v>61.5</v>
      </c>
      <c r="K9" s="90">
        <f>Tabela_1!K7</f>
        <v>77.3</v>
      </c>
      <c r="L9" s="90">
        <f>Tabela_1!L7</f>
        <v>68</v>
      </c>
      <c r="M9" s="90">
        <f>Tabela_1!M7</f>
        <v>56.2</v>
      </c>
      <c r="N9" s="90">
        <f>Tabela_1!N7</f>
        <v>89.4</v>
      </c>
      <c r="O9" s="90">
        <f>Tabela_1!O7</f>
        <v>84.3</v>
      </c>
      <c r="P9" s="90" t="str">
        <f>Tabela_1!P7</f>
        <v>-</v>
      </c>
      <c r="Q9" s="90">
        <f>Tabela_1!Q7</f>
        <v>55.8</v>
      </c>
    </row>
    <row r="10" spans="1:17" x14ac:dyDescent="0.25">
      <c r="A10" s="88">
        <v>37316</v>
      </c>
      <c r="B10" s="90">
        <f>Tabela_1!B8</f>
        <v>77.400000000000006</v>
      </c>
      <c r="C10" s="90">
        <f>Tabela_1!C8</f>
        <v>83.2</v>
      </c>
      <c r="D10" s="90">
        <f>Tabela_1!D8</f>
        <v>65.5</v>
      </c>
      <c r="E10" s="90">
        <f>Tabela_1!E8</f>
        <v>61.6</v>
      </c>
      <c r="F10" s="90">
        <f>Tabela_1!F8</f>
        <v>88</v>
      </c>
      <c r="G10" s="90">
        <f>Tabela_1!G8</f>
        <v>67</v>
      </c>
      <c r="H10" s="90">
        <f>Tabela_1!H8</f>
        <v>78.3</v>
      </c>
      <c r="I10" s="90">
        <f>Tabela_1!I8</f>
        <v>75.7</v>
      </c>
      <c r="J10" s="90">
        <f>Tabela_1!J8</f>
        <v>62.9</v>
      </c>
      <c r="K10" s="90">
        <f>Tabela_1!K8</f>
        <v>84.8</v>
      </c>
      <c r="L10" s="90">
        <f>Tabela_1!L8</f>
        <v>74.8</v>
      </c>
      <c r="M10" s="90">
        <f>Tabela_1!M8</f>
        <v>62.2</v>
      </c>
      <c r="N10" s="90">
        <f>Tabela_1!N8</f>
        <v>93.8</v>
      </c>
      <c r="O10" s="90">
        <f>Tabela_1!O8</f>
        <v>98.8</v>
      </c>
      <c r="P10" s="90" t="str">
        <f>Tabela_1!P8</f>
        <v>-</v>
      </c>
      <c r="Q10" s="90">
        <f>Tabela_1!Q8</f>
        <v>62.3</v>
      </c>
    </row>
    <row r="11" spans="1:17" x14ac:dyDescent="0.25">
      <c r="A11" s="88">
        <v>37347</v>
      </c>
      <c r="B11" s="90">
        <f>Tabela_1!B9</f>
        <v>79.599999999999994</v>
      </c>
      <c r="C11" s="90">
        <f>Tabela_1!C9</f>
        <v>78.7</v>
      </c>
      <c r="D11" s="90">
        <f>Tabela_1!D9</f>
        <v>73.7</v>
      </c>
      <c r="E11" s="90">
        <f>Tabela_1!E9</f>
        <v>59.3</v>
      </c>
      <c r="F11" s="90">
        <f>Tabela_1!F9</f>
        <v>90.6</v>
      </c>
      <c r="G11" s="90">
        <f>Tabela_1!G9</f>
        <v>67.7</v>
      </c>
      <c r="H11" s="90">
        <f>Tabela_1!H9</f>
        <v>75</v>
      </c>
      <c r="I11" s="90">
        <f>Tabela_1!I9</f>
        <v>72.7</v>
      </c>
      <c r="J11" s="90">
        <f>Tabela_1!J9</f>
        <v>66.8</v>
      </c>
      <c r="K11" s="90">
        <f>Tabela_1!K9</f>
        <v>86.9</v>
      </c>
      <c r="L11" s="90">
        <f>Tabela_1!L9</f>
        <v>76.8</v>
      </c>
      <c r="M11" s="90">
        <f>Tabela_1!M9</f>
        <v>65.099999999999994</v>
      </c>
      <c r="N11" s="90">
        <f>Tabela_1!N9</f>
        <v>98.3</v>
      </c>
      <c r="O11" s="90">
        <f>Tabela_1!O9</f>
        <v>108.2</v>
      </c>
      <c r="P11" s="90" t="str">
        <f>Tabela_1!P9</f>
        <v>-</v>
      </c>
      <c r="Q11" s="90">
        <f>Tabela_1!Q9</f>
        <v>63.4</v>
      </c>
    </row>
    <row r="12" spans="1:17" x14ac:dyDescent="0.25">
      <c r="A12" s="88">
        <v>37377</v>
      </c>
      <c r="B12" s="90">
        <f>Tabela_1!B10</f>
        <v>80.400000000000006</v>
      </c>
      <c r="C12" s="90">
        <f>Tabela_1!C10</f>
        <v>76.900000000000006</v>
      </c>
      <c r="D12" s="90">
        <f>Tabela_1!D10</f>
        <v>66.7</v>
      </c>
      <c r="E12" s="90">
        <f>Tabela_1!E10</f>
        <v>58.8</v>
      </c>
      <c r="F12" s="90">
        <f>Tabela_1!F10</f>
        <v>90.4</v>
      </c>
      <c r="G12" s="90">
        <f>Tabela_1!G10</f>
        <v>67.8</v>
      </c>
      <c r="H12" s="90">
        <f>Tabela_1!H10</f>
        <v>72.400000000000006</v>
      </c>
      <c r="I12" s="90">
        <f>Tabela_1!I10</f>
        <v>74.8</v>
      </c>
      <c r="J12" s="90">
        <f>Tabela_1!J10</f>
        <v>67.8</v>
      </c>
      <c r="K12" s="90">
        <f>Tabela_1!K10</f>
        <v>88.3</v>
      </c>
      <c r="L12" s="90">
        <f>Tabela_1!L10</f>
        <v>79.599999999999994</v>
      </c>
      <c r="M12" s="90">
        <f>Tabela_1!M10</f>
        <v>62.7</v>
      </c>
      <c r="N12" s="90">
        <f>Tabela_1!N10</f>
        <v>96.2</v>
      </c>
      <c r="O12" s="90">
        <f>Tabela_1!O10</f>
        <v>109.8</v>
      </c>
      <c r="P12" s="90" t="str">
        <f>Tabela_1!P10</f>
        <v>-</v>
      </c>
      <c r="Q12" s="90">
        <f>Tabela_1!Q10</f>
        <v>63.8</v>
      </c>
    </row>
    <row r="13" spans="1:17" x14ac:dyDescent="0.25">
      <c r="A13" s="88">
        <v>37408</v>
      </c>
      <c r="B13" s="90">
        <f>Tabela_1!B11</f>
        <v>77.5</v>
      </c>
      <c r="C13" s="90">
        <f>Tabela_1!C11</f>
        <v>76.2</v>
      </c>
      <c r="D13" s="90">
        <f>Tabela_1!D11</f>
        <v>68.2</v>
      </c>
      <c r="E13" s="90">
        <f>Tabela_1!E11</f>
        <v>60.4</v>
      </c>
      <c r="F13" s="90">
        <f>Tabela_1!F11</f>
        <v>86.4</v>
      </c>
      <c r="G13" s="90">
        <f>Tabela_1!G11</f>
        <v>61.4</v>
      </c>
      <c r="H13" s="90">
        <f>Tabela_1!H11</f>
        <v>75.7</v>
      </c>
      <c r="I13" s="90">
        <f>Tabela_1!I11</f>
        <v>73.7</v>
      </c>
      <c r="J13" s="90">
        <f>Tabela_1!J11</f>
        <v>71.599999999999994</v>
      </c>
      <c r="K13" s="90">
        <f>Tabela_1!K11</f>
        <v>85.4</v>
      </c>
      <c r="L13" s="90">
        <f>Tabela_1!L11</f>
        <v>75.599999999999994</v>
      </c>
      <c r="M13" s="90">
        <f>Tabela_1!M11</f>
        <v>63.4</v>
      </c>
      <c r="N13" s="90">
        <f>Tabela_1!N11</f>
        <v>91.6</v>
      </c>
      <c r="O13" s="90">
        <f>Tabela_1!O11</f>
        <v>99</v>
      </c>
      <c r="P13" s="90" t="str">
        <f>Tabela_1!P11</f>
        <v>-</v>
      </c>
      <c r="Q13" s="90">
        <f>Tabela_1!Q11</f>
        <v>64.3</v>
      </c>
    </row>
    <row r="14" spans="1:17" x14ac:dyDescent="0.25">
      <c r="A14" s="88">
        <v>37438</v>
      </c>
      <c r="B14" s="90">
        <f>Tabela_1!B12</f>
        <v>83.3</v>
      </c>
      <c r="C14" s="90">
        <f>Tabela_1!C12</f>
        <v>86.7</v>
      </c>
      <c r="D14" s="90">
        <f>Tabela_1!D12</f>
        <v>67.400000000000006</v>
      </c>
      <c r="E14" s="90">
        <f>Tabela_1!E12</f>
        <v>62.9</v>
      </c>
      <c r="F14" s="90">
        <f>Tabela_1!F12</f>
        <v>98.5</v>
      </c>
      <c r="G14" s="90">
        <f>Tabela_1!G12</f>
        <v>68.5</v>
      </c>
      <c r="H14" s="90">
        <f>Tabela_1!H12</f>
        <v>88.2</v>
      </c>
      <c r="I14" s="90">
        <f>Tabela_1!I12</f>
        <v>77.5</v>
      </c>
      <c r="J14" s="90">
        <f>Tabela_1!J12</f>
        <v>74.599999999999994</v>
      </c>
      <c r="K14" s="90">
        <f>Tabela_1!K12</f>
        <v>91.7</v>
      </c>
      <c r="L14" s="90">
        <f>Tabela_1!L12</f>
        <v>81.7</v>
      </c>
      <c r="M14" s="90">
        <f>Tabela_1!M12</f>
        <v>66.400000000000006</v>
      </c>
      <c r="N14" s="90">
        <f>Tabela_1!N12</f>
        <v>101</v>
      </c>
      <c r="O14" s="90">
        <f>Tabela_1!O12</f>
        <v>99.7</v>
      </c>
      <c r="P14" s="90" t="str">
        <f>Tabela_1!P12</f>
        <v>-</v>
      </c>
      <c r="Q14" s="90">
        <f>Tabela_1!Q12</f>
        <v>71.400000000000006</v>
      </c>
    </row>
    <row r="15" spans="1:17" x14ac:dyDescent="0.25">
      <c r="A15" s="88">
        <v>37469</v>
      </c>
      <c r="B15" s="90">
        <f>Tabela_1!B13</f>
        <v>83.6</v>
      </c>
      <c r="C15" s="90">
        <f>Tabela_1!C13</f>
        <v>86.9</v>
      </c>
      <c r="D15" s="90">
        <f>Tabela_1!D13</f>
        <v>69.599999999999994</v>
      </c>
      <c r="E15" s="90">
        <f>Tabela_1!E13</f>
        <v>62</v>
      </c>
      <c r="F15" s="90">
        <f>Tabela_1!F13</f>
        <v>92.5</v>
      </c>
      <c r="G15" s="90">
        <f>Tabela_1!G13</f>
        <v>70</v>
      </c>
      <c r="H15" s="90">
        <f>Tabela_1!H13</f>
        <v>89.1</v>
      </c>
      <c r="I15" s="90">
        <f>Tabela_1!I13</f>
        <v>78.5</v>
      </c>
      <c r="J15" s="90">
        <f>Tabela_1!J13</f>
        <v>75.099999999999994</v>
      </c>
      <c r="K15" s="90">
        <f>Tabela_1!K13</f>
        <v>95.9</v>
      </c>
      <c r="L15" s="90">
        <f>Tabela_1!L13</f>
        <v>80.900000000000006</v>
      </c>
      <c r="M15" s="90">
        <f>Tabela_1!M13</f>
        <v>67.8</v>
      </c>
      <c r="N15" s="90">
        <f>Tabela_1!N13</f>
        <v>103.2</v>
      </c>
      <c r="O15" s="90">
        <f>Tabela_1!O13</f>
        <v>96.8</v>
      </c>
      <c r="P15" s="90" t="str">
        <f>Tabela_1!P13</f>
        <v>-</v>
      </c>
      <c r="Q15" s="90">
        <f>Tabela_1!Q13</f>
        <v>73.5</v>
      </c>
    </row>
    <row r="16" spans="1:17" x14ac:dyDescent="0.25">
      <c r="A16" s="88">
        <v>37500</v>
      </c>
      <c r="B16" s="90">
        <f>Tabela_1!B14</f>
        <v>82.1</v>
      </c>
      <c r="C16" s="90">
        <f>Tabela_1!C14</f>
        <v>84.4</v>
      </c>
      <c r="D16" s="90">
        <f>Tabela_1!D14</f>
        <v>74.2</v>
      </c>
      <c r="E16" s="90">
        <f>Tabela_1!E14</f>
        <v>56.6</v>
      </c>
      <c r="F16" s="90">
        <f>Tabela_1!F14</f>
        <v>100</v>
      </c>
      <c r="G16" s="90">
        <f>Tabela_1!G14</f>
        <v>76.5</v>
      </c>
      <c r="H16" s="90">
        <f>Tabela_1!H14</f>
        <v>77.5</v>
      </c>
      <c r="I16" s="90">
        <f>Tabela_1!I14</f>
        <v>79.2</v>
      </c>
      <c r="J16" s="90">
        <f>Tabela_1!J14</f>
        <v>72.400000000000006</v>
      </c>
      <c r="K16" s="90">
        <f>Tabela_1!K14</f>
        <v>88</v>
      </c>
      <c r="L16" s="90">
        <f>Tabela_1!L14</f>
        <v>80.3</v>
      </c>
      <c r="M16" s="90">
        <f>Tabela_1!M14</f>
        <v>67.7</v>
      </c>
      <c r="N16" s="90">
        <f>Tabela_1!N14</f>
        <v>100.2</v>
      </c>
      <c r="O16" s="90">
        <f>Tabela_1!O14</f>
        <v>94.2</v>
      </c>
      <c r="P16" s="90" t="str">
        <f>Tabela_1!P14</f>
        <v>-</v>
      </c>
      <c r="Q16" s="90">
        <f>Tabela_1!Q14</f>
        <v>70.7</v>
      </c>
    </row>
    <row r="17" spans="1:17" x14ac:dyDescent="0.25">
      <c r="A17" s="88">
        <v>37530</v>
      </c>
      <c r="B17" s="90">
        <f>Tabela_1!B15</f>
        <v>89.2</v>
      </c>
      <c r="C17" s="90">
        <f>Tabela_1!C15</f>
        <v>97.8</v>
      </c>
      <c r="D17" s="90">
        <f>Tabela_1!D15</f>
        <v>82.7</v>
      </c>
      <c r="E17" s="90">
        <f>Tabela_1!E15</f>
        <v>61.6</v>
      </c>
      <c r="F17" s="90">
        <f>Tabela_1!F15</f>
        <v>107.9</v>
      </c>
      <c r="G17" s="90">
        <f>Tabela_1!G15</f>
        <v>92.4</v>
      </c>
      <c r="H17" s="90">
        <f>Tabela_1!H15</f>
        <v>86.1</v>
      </c>
      <c r="I17" s="90">
        <f>Tabela_1!I15</f>
        <v>82.5</v>
      </c>
      <c r="J17" s="90">
        <f>Tabela_1!J15</f>
        <v>76.8</v>
      </c>
      <c r="K17" s="90">
        <f>Tabela_1!K15</f>
        <v>93.3</v>
      </c>
      <c r="L17" s="90">
        <f>Tabela_1!L15</f>
        <v>88.9</v>
      </c>
      <c r="M17" s="90">
        <f>Tabela_1!M15</f>
        <v>70.400000000000006</v>
      </c>
      <c r="N17" s="90">
        <f>Tabela_1!N15</f>
        <v>112.3</v>
      </c>
      <c r="O17" s="90">
        <f>Tabela_1!O15</f>
        <v>101.9</v>
      </c>
      <c r="P17" s="90" t="str">
        <f>Tabela_1!P15</f>
        <v>-</v>
      </c>
      <c r="Q17" s="90">
        <f>Tabela_1!Q15</f>
        <v>74.2</v>
      </c>
    </row>
    <row r="18" spans="1:17" x14ac:dyDescent="0.25">
      <c r="A18" s="88">
        <v>37561</v>
      </c>
      <c r="B18" s="90">
        <f>Tabela_1!B16</f>
        <v>83.9</v>
      </c>
      <c r="C18" s="90">
        <f>Tabela_1!C16</f>
        <v>97.5</v>
      </c>
      <c r="D18" s="90">
        <f>Tabela_1!D16</f>
        <v>82.9</v>
      </c>
      <c r="E18" s="90">
        <f>Tabela_1!E16</f>
        <v>62.1</v>
      </c>
      <c r="F18" s="90">
        <f>Tabela_1!F16</f>
        <v>109.5</v>
      </c>
      <c r="G18" s="90">
        <f>Tabela_1!G16</f>
        <v>92.4</v>
      </c>
      <c r="H18" s="90">
        <f>Tabela_1!H16</f>
        <v>84.6</v>
      </c>
      <c r="I18" s="90">
        <f>Tabela_1!I16</f>
        <v>78.2</v>
      </c>
      <c r="J18" s="90">
        <f>Tabela_1!J16</f>
        <v>80.3</v>
      </c>
      <c r="K18" s="90">
        <f>Tabela_1!K16</f>
        <v>87.3</v>
      </c>
      <c r="L18" s="90">
        <f>Tabela_1!L16</f>
        <v>81.2</v>
      </c>
      <c r="M18" s="90">
        <f>Tabela_1!M16</f>
        <v>65.400000000000006</v>
      </c>
      <c r="N18" s="90">
        <f>Tabela_1!N16</f>
        <v>106.7</v>
      </c>
      <c r="O18" s="90">
        <f>Tabela_1!O16</f>
        <v>97.6</v>
      </c>
      <c r="P18" s="90" t="str">
        <f>Tabela_1!P16</f>
        <v>-</v>
      </c>
      <c r="Q18" s="90">
        <f>Tabela_1!Q16</f>
        <v>68.7</v>
      </c>
    </row>
    <row r="19" spans="1:17" x14ac:dyDescent="0.25">
      <c r="A19" s="88">
        <v>37591</v>
      </c>
      <c r="B19" s="90">
        <f>Tabela_1!B17</f>
        <v>74.599999999999994</v>
      </c>
      <c r="C19" s="90">
        <f>Tabela_1!C17</f>
        <v>96</v>
      </c>
      <c r="D19" s="90">
        <f>Tabela_1!D17</f>
        <v>64.400000000000006</v>
      </c>
      <c r="E19" s="90">
        <f>Tabela_1!E17</f>
        <v>64.2</v>
      </c>
      <c r="F19" s="90">
        <f>Tabela_1!F17</f>
        <v>98.1</v>
      </c>
      <c r="G19" s="90">
        <f>Tabela_1!G17</f>
        <v>94.2</v>
      </c>
      <c r="H19" s="90">
        <f>Tabela_1!H17</f>
        <v>85.2</v>
      </c>
      <c r="I19" s="90">
        <f>Tabela_1!I17</f>
        <v>71.099999999999994</v>
      </c>
      <c r="J19" s="90">
        <f>Tabela_1!J17</f>
        <v>78.900000000000006</v>
      </c>
      <c r="K19" s="90">
        <f>Tabela_1!K17</f>
        <v>87.8</v>
      </c>
      <c r="L19" s="90">
        <f>Tabela_1!L17</f>
        <v>70.3</v>
      </c>
      <c r="M19" s="90">
        <f>Tabela_1!M17</f>
        <v>57.9</v>
      </c>
      <c r="N19" s="90">
        <f>Tabela_1!N17</f>
        <v>89.1</v>
      </c>
      <c r="O19" s="90">
        <f>Tabela_1!O17</f>
        <v>82.7</v>
      </c>
      <c r="P19" s="90" t="str">
        <f>Tabela_1!P17</f>
        <v>-</v>
      </c>
      <c r="Q19" s="90">
        <f>Tabela_1!Q17</f>
        <v>59.2</v>
      </c>
    </row>
    <row r="20" spans="1:17" x14ac:dyDescent="0.25">
      <c r="A20" s="88">
        <v>37622</v>
      </c>
      <c r="B20" s="90">
        <f>Tabela_1!B18</f>
        <v>74</v>
      </c>
      <c r="C20" s="90">
        <f>Tabela_1!C18</f>
        <v>92.3</v>
      </c>
      <c r="D20" s="90">
        <f>Tabela_1!D18</f>
        <v>55.9</v>
      </c>
      <c r="E20" s="90">
        <f>Tabela_1!E18</f>
        <v>61.8</v>
      </c>
      <c r="F20" s="90">
        <f>Tabela_1!F18</f>
        <v>95</v>
      </c>
      <c r="G20" s="90">
        <f>Tabela_1!G18</f>
        <v>92.5</v>
      </c>
      <c r="H20" s="90">
        <f>Tabela_1!H18</f>
        <v>82.9</v>
      </c>
      <c r="I20" s="90">
        <f>Tabela_1!I18</f>
        <v>72.7</v>
      </c>
      <c r="J20" s="90">
        <f>Tabela_1!J18</f>
        <v>76.5</v>
      </c>
      <c r="K20" s="90">
        <f>Tabela_1!K18</f>
        <v>84.5</v>
      </c>
      <c r="L20" s="90">
        <f>Tabela_1!L18</f>
        <v>69.400000000000006</v>
      </c>
      <c r="M20" s="90">
        <f>Tabela_1!M18</f>
        <v>59.5</v>
      </c>
      <c r="N20" s="90">
        <f>Tabela_1!N18</f>
        <v>88.9</v>
      </c>
      <c r="O20" s="90">
        <f>Tabela_1!O18</f>
        <v>87.9</v>
      </c>
      <c r="P20" s="90" t="str">
        <f>Tabela_1!P18</f>
        <v>-</v>
      </c>
      <c r="Q20" s="90">
        <f>Tabela_1!Q18</f>
        <v>56.2</v>
      </c>
    </row>
    <row r="21" spans="1:17" x14ac:dyDescent="0.25">
      <c r="A21" s="88">
        <v>37653</v>
      </c>
      <c r="B21" s="90">
        <f>Tabela_1!B19</f>
        <v>71.8</v>
      </c>
      <c r="C21" s="90">
        <f>Tabela_1!C19</f>
        <v>77</v>
      </c>
      <c r="D21" s="90">
        <f>Tabela_1!D19</f>
        <v>61.9</v>
      </c>
      <c r="E21" s="90">
        <f>Tabela_1!E19</f>
        <v>53.7</v>
      </c>
      <c r="F21" s="90">
        <f>Tabela_1!F19</f>
        <v>88.3</v>
      </c>
      <c r="G21" s="90">
        <f>Tabela_1!G19</f>
        <v>67.8</v>
      </c>
      <c r="H21" s="90">
        <f>Tabela_1!H19</f>
        <v>69.400000000000006</v>
      </c>
      <c r="I21" s="90">
        <f>Tabela_1!I19</f>
        <v>71.099999999999994</v>
      </c>
      <c r="J21" s="90">
        <f>Tabela_1!J19</f>
        <v>74.3</v>
      </c>
      <c r="K21" s="90">
        <f>Tabela_1!K19</f>
        <v>82.8</v>
      </c>
      <c r="L21" s="90">
        <f>Tabela_1!L19</f>
        <v>68.599999999999994</v>
      </c>
      <c r="M21" s="90">
        <f>Tabela_1!M19</f>
        <v>61.4</v>
      </c>
      <c r="N21" s="90">
        <f>Tabela_1!N19</f>
        <v>89.1</v>
      </c>
      <c r="O21" s="90">
        <f>Tabela_1!O19</f>
        <v>87.4</v>
      </c>
      <c r="P21" s="90" t="str">
        <f>Tabela_1!P19</f>
        <v>-</v>
      </c>
      <c r="Q21" s="90">
        <f>Tabela_1!Q19</f>
        <v>63.2</v>
      </c>
    </row>
    <row r="22" spans="1:17" x14ac:dyDescent="0.25">
      <c r="A22" s="88">
        <v>37681</v>
      </c>
      <c r="B22" s="90">
        <f>Tabela_1!B20</f>
        <v>77.400000000000006</v>
      </c>
      <c r="C22" s="90">
        <f>Tabela_1!C20</f>
        <v>79.900000000000006</v>
      </c>
      <c r="D22" s="90">
        <f>Tabela_1!D20</f>
        <v>62.3</v>
      </c>
      <c r="E22" s="90">
        <f>Tabela_1!E20</f>
        <v>65.900000000000006</v>
      </c>
      <c r="F22" s="90">
        <f>Tabela_1!F20</f>
        <v>85.6</v>
      </c>
      <c r="G22" s="90">
        <f>Tabela_1!G20</f>
        <v>64.900000000000006</v>
      </c>
      <c r="H22" s="90">
        <f>Tabela_1!H20</f>
        <v>80.8</v>
      </c>
      <c r="I22" s="90">
        <f>Tabela_1!I20</f>
        <v>75.3</v>
      </c>
      <c r="J22" s="90">
        <f>Tabela_1!J20</f>
        <v>76.400000000000006</v>
      </c>
      <c r="K22" s="90">
        <f>Tabela_1!K20</f>
        <v>86</v>
      </c>
      <c r="L22" s="90">
        <f>Tabela_1!L20</f>
        <v>73.8</v>
      </c>
      <c r="M22" s="90">
        <f>Tabela_1!M20</f>
        <v>63.8</v>
      </c>
      <c r="N22" s="90">
        <f>Tabela_1!N20</f>
        <v>90.8</v>
      </c>
      <c r="O22" s="90">
        <f>Tabela_1!O20</f>
        <v>103.8</v>
      </c>
      <c r="P22" s="90" t="str">
        <f>Tabela_1!P20</f>
        <v>-</v>
      </c>
      <c r="Q22" s="90">
        <f>Tabela_1!Q20</f>
        <v>67.599999999999994</v>
      </c>
    </row>
    <row r="23" spans="1:17" x14ac:dyDescent="0.25">
      <c r="A23" s="88">
        <v>37712</v>
      </c>
      <c r="B23" s="90">
        <f>Tabela_1!B21</f>
        <v>76.5</v>
      </c>
      <c r="C23" s="90">
        <f>Tabela_1!C21</f>
        <v>78.7</v>
      </c>
      <c r="D23" s="90">
        <f>Tabela_1!D21</f>
        <v>71</v>
      </c>
      <c r="E23" s="90">
        <f>Tabela_1!E21</f>
        <v>63</v>
      </c>
      <c r="F23" s="90">
        <f>Tabela_1!F21</f>
        <v>91.6</v>
      </c>
      <c r="G23" s="90">
        <f>Tabela_1!G21</f>
        <v>63.9</v>
      </c>
      <c r="H23" s="90">
        <f>Tabela_1!H21</f>
        <v>80.7</v>
      </c>
      <c r="I23" s="90">
        <f>Tabela_1!I21</f>
        <v>72.2</v>
      </c>
      <c r="J23" s="90">
        <f>Tabela_1!J21</f>
        <v>72.599999999999994</v>
      </c>
      <c r="K23" s="90">
        <f>Tabela_1!K21</f>
        <v>88.2</v>
      </c>
      <c r="L23" s="90">
        <f>Tabela_1!L21</f>
        <v>71.400000000000006</v>
      </c>
      <c r="M23" s="90">
        <f>Tabela_1!M21</f>
        <v>65.400000000000006</v>
      </c>
      <c r="N23" s="90">
        <f>Tabela_1!N21</f>
        <v>87</v>
      </c>
      <c r="O23" s="90">
        <f>Tabela_1!O21</f>
        <v>107.1</v>
      </c>
      <c r="P23" s="90" t="str">
        <f>Tabela_1!P21</f>
        <v>-</v>
      </c>
      <c r="Q23" s="90">
        <f>Tabela_1!Q21</f>
        <v>66</v>
      </c>
    </row>
    <row r="24" spans="1:17" x14ac:dyDescent="0.25">
      <c r="A24" s="88">
        <v>37742</v>
      </c>
      <c r="B24" s="90">
        <f>Tabela_1!B22</f>
        <v>79.7</v>
      </c>
      <c r="C24" s="90">
        <f>Tabela_1!C22</f>
        <v>77.8</v>
      </c>
      <c r="D24" s="90">
        <f>Tabela_1!D22</f>
        <v>65.3</v>
      </c>
      <c r="E24" s="90">
        <f>Tabela_1!E22</f>
        <v>67.5</v>
      </c>
      <c r="F24" s="90">
        <f>Tabela_1!F22</f>
        <v>84.9</v>
      </c>
      <c r="G24" s="90">
        <f>Tabela_1!G22</f>
        <v>60.8</v>
      </c>
      <c r="H24" s="90">
        <f>Tabela_1!H22</f>
        <v>81.5</v>
      </c>
      <c r="I24" s="90">
        <f>Tabela_1!I22</f>
        <v>75.900000000000006</v>
      </c>
      <c r="J24" s="90">
        <f>Tabela_1!J22</f>
        <v>80.7</v>
      </c>
      <c r="K24" s="90">
        <f>Tabela_1!K22</f>
        <v>89</v>
      </c>
      <c r="L24" s="90">
        <f>Tabela_1!L22</f>
        <v>76.5</v>
      </c>
      <c r="M24" s="90">
        <f>Tabela_1!M22</f>
        <v>66.599999999999994</v>
      </c>
      <c r="N24" s="90">
        <f>Tabela_1!N22</f>
        <v>91.3</v>
      </c>
      <c r="O24" s="90">
        <f>Tabela_1!O22</f>
        <v>107.5</v>
      </c>
      <c r="P24" s="90" t="str">
        <f>Tabela_1!P22</f>
        <v>-</v>
      </c>
      <c r="Q24" s="90">
        <f>Tabela_1!Q22</f>
        <v>66.099999999999994</v>
      </c>
    </row>
    <row r="25" spans="1:17" x14ac:dyDescent="0.25">
      <c r="A25" s="88">
        <v>37773</v>
      </c>
      <c r="B25" s="90">
        <f>Tabela_1!B23</f>
        <v>76.3</v>
      </c>
      <c r="C25" s="90">
        <f>Tabela_1!C23</f>
        <v>76.599999999999994</v>
      </c>
      <c r="D25" s="90">
        <f>Tabela_1!D23</f>
        <v>65.7</v>
      </c>
      <c r="E25" s="90">
        <f>Tabela_1!E23</f>
        <v>64.2</v>
      </c>
      <c r="F25" s="90">
        <f>Tabela_1!F23</f>
        <v>83.1</v>
      </c>
      <c r="G25" s="90">
        <f>Tabela_1!G23</f>
        <v>57.7</v>
      </c>
      <c r="H25" s="90">
        <f>Tabela_1!H23</f>
        <v>77.5</v>
      </c>
      <c r="I25" s="90">
        <f>Tabela_1!I23</f>
        <v>73.8</v>
      </c>
      <c r="J25" s="90">
        <f>Tabela_1!J23</f>
        <v>73.599999999999994</v>
      </c>
      <c r="K25" s="90">
        <f>Tabela_1!K23</f>
        <v>86.6</v>
      </c>
      <c r="L25" s="90">
        <f>Tabela_1!L23</f>
        <v>73.599999999999994</v>
      </c>
      <c r="M25" s="90">
        <f>Tabela_1!M23</f>
        <v>63.3</v>
      </c>
      <c r="N25" s="90">
        <f>Tabela_1!N23</f>
        <v>89.4</v>
      </c>
      <c r="O25" s="90">
        <f>Tabela_1!O23</f>
        <v>93.6</v>
      </c>
      <c r="P25" s="90" t="str">
        <f>Tabela_1!P23</f>
        <v>-</v>
      </c>
      <c r="Q25" s="90">
        <f>Tabela_1!Q23</f>
        <v>70</v>
      </c>
    </row>
    <row r="26" spans="1:17" x14ac:dyDescent="0.25">
      <c r="A26" s="88">
        <v>37803</v>
      </c>
      <c r="B26" s="90">
        <f>Tabela_1!B24</f>
        <v>81.3</v>
      </c>
      <c r="C26" s="90">
        <f>Tabela_1!C24</f>
        <v>82.2</v>
      </c>
      <c r="D26" s="90">
        <f>Tabela_1!D24</f>
        <v>78.599999999999994</v>
      </c>
      <c r="E26" s="90">
        <f>Tabela_1!E24</f>
        <v>66.599999999999994</v>
      </c>
      <c r="F26" s="90">
        <f>Tabela_1!F24</f>
        <v>90.3</v>
      </c>
      <c r="G26" s="90">
        <f>Tabela_1!G24</f>
        <v>69</v>
      </c>
      <c r="H26" s="90">
        <f>Tabela_1!H24</f>
        <v>83.3</v>
      </c>
      <c r="I26" s="90">
        <f>Tabela_1!I24</f>
        <v>77.5</v>
      </c>
      <c r="J26" s="90">
        <f>Tabela_1!J24</f>
        <v>81.2</v>
      </c>
      <c r="K26" s="90">
        <f>Tabela_1!K24</f>
        <v>89.4</v>
      </c>
      <c r="L26" s="90">
        <f>Tabela_1!L24</f>
        <v>77.7</v>
      </c>
      <c r="M26" s="90">
        <f>Tabela_1!M24</f>
        <v>72.7</v>
      </c>
      <c r="N26" s="90">
        <f>Tabela_1!N24</f>
        <v>94.5</v>
      </c>
      <c r="O26" s="90">
        <f>Tabela_1!O24</f>
        <v>93</v>
      </c>
      <c r="P26" s="90" t="str">
        <f>Tabela_1!P24</f>
        <v>-</v>
      </c>
      <c r="Q26" s="90">
        <f>Tabela_1!Q24</f>
        <v>67.8</v>
      </c>
    </row>
    <row r="27" spans="1:17" x14ac:dyDescent="0.25">
      <c r="A27" s="88">
        <v>37834</v>
      </c>
      <c r="B27" s="90">
        <f>Tabela_1!B25</f>
        <v>81.599999999999994</v>
      </c>
      <c r="C27" s="90">
        <f>Tabela_1!C25</f>
        <v>81.7</v>
      </c>
      <c r="D27" s="90">
        <f>Tabela_1!D25</f>
        <v>75.400000000000006</v>
      </c>
      <c r="E27" s="90">
        <f>Tabela_1!E25</f>
        <v>68.8</v>
      </c>
      <c r="F27" s="90">
        <f>Tabela_1!F25</f>
        <v>93.1</v>
      </c>
      <c r="G27" s="90">
        <f>Tabela_1!G25</f>
        <v>69.400000000000006</v>
      </c>
      <c r="H27" s="90">
        <f>Tabela_1!H25</f>
        <v>81.2</v>
      </c>
      <c r="I27" s="90">
        <f>Tabela_1!I25</f>
        <v>79.099999999999994</v>
      </c>
      <c r="J27" s="90">
        <f>Tabela_1!J25</f>
        <v>79.2</v>
      </c>
      <c r="K27" s="90">
        <f>Tabela_1!K25</f>
        <v>88.5</v>
      </c>
      <c r="L27" s="90">
        <f>Tabela_1!L25</f>
        <v>80</v>
      </c>
      <c r="M27" s="90">
        <f>Tabela_1!M25</f>
        <v>71.7</v>
      </c>
      <c r="N27" s="90">
        <f>Tabela_1!N25</f>
        <v>94</v>
      </c>
      <c r="O27" s="90">
        <f>Tabela_1!O25</f>
        <v>90</v>
      </c>
      <c r="P27" s="90" t="str">
        <f>Tabela_1!P25</f>
        <v>-</v>
      </c>
      <c r="Q27" s="90">
        <f>Tabela_1!Q25</f>
        <v>75.400000000000006</v>
      </c>
    </row>
    <row r="28" spans="1:17" x14ac:dyDescent="0.25">
      <c r="A28" s="88">
        <v>37865</v>
      </c>
      <c r="B28" s="90">
        <f>Tabela_1!B26</f>
        <v>85.7</v>
      </c>
      <c r="C28" s="90">
        <f>Tabela_1!C26</f>
        <v>89.5</v>
      </c>
      <c r="D28" s="90">
        <f>Tabela_1!D26</f>
        <v>83.7</v>
      </c>
      <c r="E28" s="90">
        <f>Tabela_1!E26</f>
        <v>67.2</v>
      </c>
      <c r="F28" s="90">
        <f>Tabela_1!F26</f>
        <v>98</v>
      </c>
      <c r="G28" s="90">
        <f>Tabela_1!G26</f>
        <v>84</v>
      </c>
      <c r="H28" s="90">
        <f>Tabela_1!H26</f>
        <v>86.1</v>
      </c>
      <c r="I28" s="90">
        <f>Tabela_1!I26</f>
        <v>80.3</v>
      </c>
      <c r="J28" s="90">
        <f>Tabela_1!J26</f>
        <v>79.3</v>
      </c>
      <c r="K28" s="90">
        <f>Tabela_1!K26</f>
        <v>89.5</v>
      </c>
      <c r="L28" s="90">
        <f>Tabela_1!L26</f>
        <v>83.9</v>
      </c>
      <c r="M28" s="90">
        <f>Tabela_1!M26</f>
        <v>72.099999999999994</v>
      </c>
      <c r="N28" s="90">
        <f>Tabela_1!N26</f>
        <v>102</v>
      </c>
      <c r="O28" s="90">
        <f>Tabela_1!O26</f>
        <v>95</v>
      </c>
      <c r="P28" s="90" t="str">
        <f>Tabela_1!P26</f>
        <v>-</v>
      </c>
      <c r="Q28" s="90">
        <f>Tabela_1!Q26</f>
        <v>75.8</v>
      </c>
    </row>
    <row r="29" spans="1:17" x14ac:dyDescent="0.25">
      <c r="A29" s="88">
        <v>37895</v>
      </c>
      <c r="B29" s="90">
        <f>Tabela_1!B27</f>
        <v>90</v>
      </c>
      <c r="C29" s="90">
        <f>Tabela_1!C27</f>
        <v>97</v>
      </c>
      <c r="D29" s="90">
        <f>Tabela_1!D27</f>
        <v>88</v>
      </c>
      <c r="E29" s="90">
        <f>Tabela_1!E27</f>
        <v>68.400000000000006</v>
      </c>
      <c r="F29" s="90">
        <f>Tabela_1!F27</f>
        <v>108.5</v>
      </c>
      <c r="G29" s="90">
        <f>Tabela_1!G27</f>
        <v>95.4</v>
      </c>
      <c r="H29" s="90">
        <f>Tabela_1!H27</f>
        <v>86.3</v>
      </c>
      <c r="I29" s="90">
        <f>Tabela_1!I27</f>
        <v>82.8</v>
      </c>
      <c r="J29" s="90">
        <f>Tabela_1!J27</f>
        <v>74.2</v>
      </c>
      <c r="K29" s="90">
        <f>Tabela_1!K27</f>
        <v>95.5</v>
      </c>
      <c r="L29" s="90">
        <f>Tabela_1!L27</f>
        <v>88.4</v>
      </c>
      <c r="M29" s="90">
        <f>Tabela_1!M27</f>
        <v>76.3</v>
      </c>
      <c r="N29" s="90">
        <f>Tabela_1!N27</f>
        <v>107.6</v>
      </c>
      <c r="O29" s="90">
        <f>Tabela_1!O27</f>
        <v>102.6</v>
      </c>
      <c r="P29" s="90" t="str">
        <f>Tabela_1!P27</f>
        <v>-</v>
      </c>
      <c r="Q29" s="90">
        <f>Tabela_1!Q27</f>
        <v>78.599999999999994</v>
      </c>
    </row>
    <row r="30" spans="1:17" x14ac:dyDescent="0.25">
      <c r="A30" s="88">
        <v>37926</v>
      </c>
      <c r="B30" s="90">
        <f>Tabela_1!B28</f>
        <v>84.6</v>
      </c>
      <c r="C30" s="90">
        <f>Tabela_1!C28</f>
        <v>86.8</v>
      </c>
      <c r="D30" s="90">
        <f>Tabela_1!D28</f>
        <v>88.6</v>
      </c>
      <c r="E30" s="90">
        <f>Tabela_1!E28</f>
        <v>65.599999999999994</v>
      </c>
      <c r="F30" s="90">
        <f>Tabela_1!F28</f>
        <v>102.5</v>
      </c>
      <c r="G30" s="90">
        <f>Tabela_1!G28</f>
        <v>93.1</v>
      </c>
      <c r="H30" s="90">
        <f>Tabela_1!H28</f>
        <v>68.099999999999994</v>
      </c>
      <c r="I30" s="90">
        <f>Tabela_1!I28</f>
        <v>79.3</v>
      </c>
      <c r="J30" s="90">
        <f>Tabela_1!J28</f>
        <v>72.900000000000006</v>
      </c>
      <c r="K30" s="90">
        <f>Tabela_1!K28</f>
        <v>86.7</v>
      </c>
      <c r="L30" s="90">
        <f>Tabela_1!L28</f>
        <v>83.8</v>
      </c>
      <c r="M30" s="90">
        <f>Tabela_1!M28</f>
        <v>69.400000000000006</v>
      </c>
      <c r="N30" s="90">
        <f>Tabela_1!N28</f>
        <v>100.3</v>
      </c>
      <c r="O30" s="90">
        <f>Tabela_1!O28</f>
        <v>95.3</v>
      </c>
      <c r="P30" s="90" t="str">
        <f>Tabela_1!P28</f>
        <v>-</v>
      </c>
      <c r="Q30" s="90">
        <f>Tabela_1!Q28</f>
        <v>67.3</v>
      </c>
    </row>
    <row r="31" spans="1:17" x14ac:dyDescent="0.25">
      <c r="A31" s="88">
        <v>37956</v>
      </c>
      <c r="B31" s="90">
        <f>Tabela_1!B29</f>
        <v>77.900000000000006</v>
      </c>
      <c r="C31" s="90">
        <f>Tabela_1!C29</f>
        <v>92</v>
      </c>
      <c r="D31" s="90">
        <f>Tabela_1!D29</f>
        <v>67.599999999999994</v>
      </c>
      <c r="E31" s="90">
        <f>Tabela_1!E29</f>
        <v>72</v>
      </c>
      <c r="F31" s="90">
        <f>Tabela_1!F29</f>
        <v>91.6</v>
      </c>
      <c r="G31" s="90">
        <f>Tabela_1!G29</f>
        <v>97.5</v>
      </c>
      <c r="H31" s="90">
        <f>Tabela_1!H29</f>
        <v>78.3</v>
      </c>
      <c r="I31" s="90">
        <f>Tabela_1!I29</f>
        <v>77.5</v>
      </c>
      <c r="J31" s="90">
        <f>Tabela_1!J29</f>
        <v>79.2</v>
      </c>
      <c r="K31" s="90">
        <f>Tabela_1!K29</f>
        <v>84.4</v>
      </c>
      <c r="L31" s="90">
        <f>Tabela_1!L29</f>
        <v>75.7</v>
      </c>
      <c r="M31" s="90">
        <f>Tabela_1!M29</f>
        <v>59.9</v>
      </c>
      <c r="N31" s="90">
        <f>Tabela_1!N29</f>
        <v>87.4</v>
      </c>
      <c r="O31" s="90">
        <f>Tabela_1!O29</f>
        <v>86.7</v>
      </c>
      <c r="P31" s="90" t="str">
        <f>Tabela_1!P29</f>
        <v>-</v>
      </c>
      <c r="Q31" s="90">
        <f>Tabela_1!Q29</f>
        <v>57.2</v>
      </c>
    </row>
    <row r="32" spans="1:17" x14ac:dyDescent="0.25">
      <c r="A32" s="88">
        <v>37987</v>
      </c>
      <c r="B32" s="90">
        <f>Tabela_1!B30</f>
        <v>76.8</v>
      </c>
      <c r="C32" s="90">
        <f>Tabela_1!C30</f>
        <v>87.8</v>
      </c>
      <c r="D32" s="90">
        <f>Tabela_1!D30</f>
        <v>66</v>
      </c>
      <c r="E32" s="90">
        <f>Tabela_1!E30</f>
        <v>64.3</v>
      </c>
      <c r="F32" s="90">
        <f>Tabela_1!F30</f>
        <v>90.4</v>
      </c>
      <c r="G32" s="90">
        <f>Tabela_1!G30</f>
        <v>85.7</v>
      </c>
      <c r="H32" s="90">
        <f>Tabela_1!H30</f>
        <v>83.3</v>
      </c>
      <c r="I32" s="90">
        <f>Tabela_1!I30</f>
        <v>74.2</v>
      </c>
      <c r="J32" s="90">
        <f>Tabela_1!J30</f>
        <v>78.599999999999994</v>
      </c>
      <c r="K32" s="90">
        <f>Tabela_1!K30</f>
        <v>84.3</v>
      </c>
      <c r="L32" s="90">
        <f>Tabela_1!L30</f>
        <v>74.3</v>
      </c>
      <c r="M32" s="90">
        <f>Tabela_1!M30</f>
        <v>63.7</v>
      </c>
      <c r="N32" s="90">
        <f>Tabela_1!N30</f>
        <v>86.6</v>
      </c>
      <c r="O32" s="90">
        <f>Tabela_1!O30</f>
        <v>87.6</v>
      </c>
      <c r="P32" s="90" t="str">
        <f>Tabela_1!P30</f>
        <v>-</v>
      </c>
      <c r="Q32" s="90">
        <f>Tabela_1!Q30</f>
        <v>59</v>
      </c>
    </row>
    <row r="33" spans="1:17" x14ac:dyDescent="0.25">
      <c r="A33" s="88">
        <v>38018</v>
      </c>
      <c r="B33" s="90">
        <f>Tabela_1!B31</f>
        <v>74</v>
      </c>
      <c r="C33" s="90">
        <f>Tabela_1!C31</f>
        <v>78.900000000000006</v>
      </c>
      <c r="D33" s="90">
        <f>Tabela_1!D31</f>
        <v>60.2</v>
      </c>
      <c r="E33" s="90">
        <f>Tabela_1!E31</f>
        <v>64.7</v>
      </c>
      <c r="F33" s="90">
        <f>Tabela_1!F31</f>
        <v>85.8</v>
      </c>
      <c r="G33" s="90">
        <f>Tabela_1!G31</f>
        <v>71.900000000000006</v>
      </c>
      <c r="H33" s="90">
        <f>Tabela_1!H31</f>
        <v>78.8</v>
      </c>
      <c r="I33" s="90">
        <f>Tabela_1!I31</f>
        <v>71.8</v>
      </c>
      <c r="J33" s="90">
        <f>Tabela_1!J31</f>
        <v>74.8</v>
      </c>
      <c r="K33" s="90">
        <f>Tabela_1!K31</f>
        <v>82.2</v>
      </c>
      <c r="L33" s="90">
        <f>Tabela_1!L31</f>
        <v>71.7</v>
      </c>
      <c r="M33" s="90">
        <f>Tabela_1!M31</f>
        <v>65.599999999999994</v>
      </c>
      <c r="N33" s="90">
        <f>Tabela_1!N31</f>
        <v>90</v>
      </c>
      <c r="O33" s="90">
        <f>Tabela_1!O31</f>
        <v>87.5</v>
      </c>
      <c r="P33" s="90" t="str">
        <f>Tabela_1!P31</f>
        <v>-</v>
      </c>
      <c r="Q33" s="90">
        <f>Tabela_1!Q31</f>
        <v>63.2</v>
      </c>
    </row>
    <row r="34" spans="1:17" x14ac:dyDescent="0.25">
      <c r="A34" s="88">
        <v>38047</v>
      </c>
      <c r="B34" s="90">
        <f>Tabela_1!B32</f>
        <v>86.9</v>
      </c>
      <c r="C34" s="90">
        <f>Tabela_1!C32</f>
        <v>88.1</v>
      </c>
      <c r="D34" s="90">
        <f>Tabela_1!D32</f>
        <v>82.8</v>
      </c>
      <c r="E34" s="90">
        <f>Tabela_1!E32</f>
        <v>69</v>
      </c>
      <c r="F34" s="90">
        <f>Tabela_1!F32</f>
        <v>99</v>
      </c>
      <c r="G34" s="90">
        <f>Tabela_1!G32</f>
        <v>77.7</v>
      </c>
      <c r="H34" s="90">
        <f>Tabela_1!H32</f>
        <v>89.8</v>
      </c>
      <c r="I34" s="90">
        <f>Tabela_1!I32</f>
        <v>79.7</v>
      </c>
      <c r="J34" s="90">
        <f>Tabela_1!J32</f>
        <v>79.2</v>
      </c>
      <c r="K34" s="90">
        <f>Tabela_1!K32</f>
        <v>91.5</v>
      </c>
      <c r="L34" s="90">
        <f>Tabela_1!L32</f>
        <v>84.8</v>
      </c>
      <c r="M34" s="90">
        <f>Tabela_1!M32</f>
        <v>73.5</v>
      </c>
      <c r="N34" s="90">
        <f>Tabela_1!N32</f>
        <v>102</v>
      </c>
      <c r="O34" s="90">
        <f>Tabela_1!O32</f>
        <v>113.7</v>
      </c>
      <c r="P34" s="90" t="str">
        <f>Tabela_1!P32</f>
        <v>-</v>
      </c>
      <c r="Q34" s="90">
        <f>Tabela_1!Q32</f>
        <v>70.5</v>
      </c>
    </row>
    <row r="35" spans="1:17" x14ac:dyDescent="0.25">
      <c r="A35" s="88">
        <v>38078</v>
      </c>
      <c r="B35" s="90">
        <f>Tabela_1!B33</f>
        <v>82.2</v>
      </c>
      <c r="C35" s="90">
        <f>Tabela_1!C33</f>
        <v>81.5</v>
      </c>
      <c r="D35" s="90">
        <f>Tabela_1!D33</f>
        <v>81.2</v>
      </c>
      <c r="E35" s="90">
        <f>Tabela_1!E33</f>
        <v>67.3</v>
      </c>
      <c r="F35" s="90">
        <f>Tabela_1!F33</f>
        <v>89</v>
      </c>
      <c r="G35" s="90">
        <f>Tabela_1!G33</f>
        <v>67.599999999999994</v>
      </c>
      <c r="H35" s="90">
        <f>Tabela_1!H33</f>
        <v>85.5</v>
      </c>
      <c r="I35" s="90">
        <f>Tabela_1!I33</f>
        <v>76.2</v>
      </c>
      <c r="J35" s="90">
        <f>Tabela_1!J33</f>
        <v>77.099999999999994</v>
      </c>
      <c r="K35" s="90">
        <f>Tabela_1!K33</f>
        <v>87.8</v>
      </c>
      <c r="L35" s="90">
        <f>Tabela_1!L33</f>
        <v>79.599999999999994</v>
      </c>
      <c r="M35" s="90">
        <f>Tabela_1!M33</f>
        <v>70.599999999999994</v>
      </c>
      <c r="N35" s="90">
        <f>Tabela_1!N33</f>
        <v>96.9</v>
      </c>
      <c r="O35" s="90">
        <f>Tabela_1!O33</f>
        <v>110.7</v>
      </c>
      <c r="P35" s="90" t="str">
        <f>Tabela_1!P33</f>
        <v>-</v>
      </c>
      <c r="Q35" s="90">
        <f>Tabela_1!Q33</f>
        <v>65</v>
      </c>
    </row>
    <row r="36" spans="1:17" x14ac:dyDescent="0.25">
      <c r="A36" s="88">
        <v>38108</v>
      </c>
      <c r="B36" s="90">
        <f>Tabela_1!B34</f>
        <v>86.3</v>
      </c>
      <c r="C36" s="90">
        <f>Tabela_1!C34</f>
        <v>85.2</v>
      </c>
      <c r="D36" s="90">
        <f>Tabela_1!D34</f>
        <v>80</v>
      </c>
      <c r="E36" s="90">
        <f>Tabela_1!E34</f>
        <v>70.5</v>
      </c>
      <c r="F36" s="90">
        <f>Tabela_1!F34</f>
        <v>94.6</v>
      </c>
      <c r="G36" s="90">
        <f>Tabela_1!G34</f>
        <v>68.599999999999994</v>
      </c>
      <c r="H36" s="90">
        <f>Tabela_1!H34</f>
        <v>90.6</v>
      </c>
      <c r="I36" s="90">
        <f>Tabela_1!I34</f>
        <v>80.5</v>
      </c>
      <c r="J36" s="90">
        <f>Tabela_1!J34</f>
        <v>81.5</v>
      </c>
      <c r="K36" s="90">
        <f>Tabela_1!K34</f>
        <v>91.5</v>
      </c>
      <c r="L36" s="90">
        <f>Tabela_1!L34</f>
        <v>84.8</v>
      </c>
      <c r="M36" s="90">
        <f>Tabela_1!M34</f>
        <v>66.900000000000006</v>
      </c>
      <c r="N36" s="90">
        <f>Tabela_1!N34</f>
        <v>101.8</v>
      </c>
      <c r="O36" s="90">
        <f>Tabela_1!O34</f>
        <v>111.7</v>
      </c>
      <c r="P36" s="90" t="str">
        <f>Tabela_1!P34</f>
        <v>-</v>
      </c>
      <c r="Q36" s="90">
        <f>Tabela_1!Q34</f>
        <v>73.7</v>
      </c>
    </row>
    <row r="37" spans="1:17" x14ac:dyDescent="0.25">
      <c r="A37" s="88">
        <v>38139</v>
      </c>
      <c r="B37" s="90">
        <f>Tabela_1!B35</f>
        <v>86.1</v>
      </c>
      <c r="C37" s="90">
        <f>Tabela_1!C35</f>
        <v>88</v>
      </c>
      <c r="D37" s="90">
        <f>Tabela_1!D35</f>
        <v>80.8</v>
      </c>
      <c r="E37" s="90">
        <f>Tabela_1!E35</f>
        <v>70.599999999999994</v>
      </c>
      <c r="F37" s="90">
        <f>Tabela_1!F35</f>
        <v>94.1</v>
      </c>
      <c r="G37" s="90">
        <f>Tabela_1!G35</f>
        <v>66.599999999999994</v>
      </c>
      <c r="H37" s="90">
        <f>Tabela_1!H35</f>
        <v>94.1</v>
      </c>
      <c r="I37" s="90">
        <f>Tabela_1!I35</f>
        <v>80.400000000000006</v>
      </c>
      <c r="J37" s="90">
        <f>Tabela_1!J35</f>
        <v>79.8</v>
      </c>
      <c r="K37" s="90">
        <f>Tabela_1!K35</f>
        <v>92</v>
      </c>
      <c r="L37" s="90">
        <f>Tabela_1!L35</f>
        <v>85.1</v>
      </c>
      <c r="M37" s="90">
        <f>Tabela_1!M35</f>
        <v>63.9</v>
      </c>
      <c r="N37" s="90">
        <f>Tabela_1!N35</f>
        <v>104.7</v>
      </c>
      <c r="O37" s="90">
        <f>Tabela_1!O35</f>
        <v>110.7</v>
      </c>
      <c r="P37" s="90" t="str">
        <f>Tabela_1!P35</f>
        <v>-</v>
      </c>
      <c r="Q37" s="90">
        <f>Tabela_1!Q35</f>
        <v>72.900000000000006</v>
      </c>
    </row>
    <row r="38" spans="1:17" x14ac:dyDescent="0.25">
      <c r="A38" s="88">
        <v>38169</v>
      </c>
      <c r="B38" s="90">
        <f>Tabela_1!B36</f>
        <v>90.1</v>
      </c>
      <c r="C38" s="90">
        <f>Tabela_1!C36</f>
        <v>87.9</v>
      </c>
      <c r="D38" s="90">
        <f>Tabela_1!D36</f>
        <v>77</v>
      </c>
      <c r="E38" s="90">
        <f>Tabela_1!E36</f>
        <v>73.2</v>
      </c>
      <c r="F38" s="90">
        <f>Tabela_1!F36</f>
        <v>107.4</v>
      </c>
      <c r="G38" s="90">
        <f>Tabela_1!G36</f>
        <v>70.5</v>
      </c>
      <c r="H38" s="90">
        <f>Tabela_1!H36</f>
        <v>88.1</v>
      </c>
      <c r="I38" s="90">
        <f>Tabela_1!I36</f>
        <v>84.9</v>
      </c>
      <c r="J38" s="90">
        <f>Tabela_1!J36</f>
        <v>82.2</v>
      </c>
      <c r="K38" s="90">
        <f>Tabela_1!K36</f>
        <v>92.8</v>
      </c>
      <c r="L38" s="90">
        <f>Tabela_1!L36</f>
        <v>89.5</v>
      </c>
      <c r="M38" s="90">
        <f>Tabela_1!M36</f>
        <v>76.3</v>
      </c>
      <c r="N38" s="90">
        <f>Tabela_1!N36</f>
        <v>111.4</v>
      </c>
      <c r="O38" s="90">
        <f>Tabela_1!O36</f>
        <v>114.3</v>
      </c>
      <c r="P38" s="90" t="str">
        <f>Tabela_1!P36</f>
        <v>-</v>
      </c>
      <c r="Q38" s="90">
        <f>Tabela_1!Q36</f>
        <v>75.3</v>
      </c>
    </row>
    <row r="39" spans="1:17" x14ac:dyDescent="0.25">
      <c r="A39" s="88">
        <v>38200</v>
      </c>
      <c r="B39" s="90">
        <f>Tabela_1!B37</f>
        <v>92.1</v>
      </c>
      <c r="C39" s="90">
        <f>Tabela_1!C37</f>
        <v>89</v>
      </c>
      <c r="D39" s="90">
        <f>Tabela_1!D37</f>
        <v>84.8</v>
      </c>
      <c r="E39" s="90">
        <f>Tabela_1!E37</f>
        <v>76.3</v>
      </c>
      <c r="F39" s="90">
        <f>Tabela_1!F37</f>
        <v>109.8</v>
      </c>
      <c r="G39" s="90">
        <f>Tabela_1!G37</f>
        <v>74.7</v>
      </c>
      <c r="H39" s="90">
        <f>Tabela_1!H37</f>
        <v>87.3</v>
      </c>
      <c r="I39" s="90">
        <f>Tabela_1!I37</f>
        <v>88</v>
      </c>
      <c r="J39" s="90">
        <f>Tabela_1!J37</f>
        <v>82.7</v>
      </c>
      <c r="K39" s="90">
        <f>Tabela_1!K37</f>
        <v>95.5</v>
      </c>
      <c r="L39" s="90">
        <f>Tabela_1!L37</f>
        <v>92.6</v>
      </c>
      <c r="M39" s="90">
        <f>Tabela_1!M37</f>
        <v>86.2</v>
      </c>
      <c r="N39" s="90">
        <f>Tabela_1!N37</f>
        <v>112.3</v>
      </c>
      <c r="O39" s="90">
        <f>Tabela_1!O37</f>
        <v>102.2</v>
      </c>
      <c r="P39" s="90" t="str">
        <f>Tabela_1!P37</f>
        <v>-</v>
      </c>
      <c r="Q39" s="90">
        <f>Tabela_1!Q37</f>
        <v>79.7</v>
      </c>
    </row>
    <row r="40" spans="1:17" x14ac:dyDescent="0.25">
      <c r="A40" s="88">
        <v>38231</v>
      </c>
      <c r="B40" s="90">
        <f>Tabela_1!B38</f>
        <v>92.1</v>
      </c>
      <c r="C40" s="90">
        <f>Tabela_1!C38</f>
        <v>94.8</v>
      </c>
      <c r="D40" s="90">
        <f>Tabela_1!D38</f>
        <v>88.8</v>
      </c>
      <c r="E40" s="90">
        <f>Tabela_1!E38</f>
        <v>75.2</v>
      </c>
      <c r="F40" s="90">
        <f>Tabela_1!F38</f>
        <v>118.1</v>
      </c>
      <c r="G40" s="90">
        <f>Tabela_1!G38</f>
        <v>87.2</v>
      </c>
      <c r="H40" s="90">
        <f>Tabela_1!H38</f>
        <v>89.5</v>
      </c>
      <c r="I40" s="90">
        <f>Tabela_1!I38</f>
        <v>84.8</v>
      </c>
      <c r="J40" s="90">
        <f>Tabela_1!J38</f>
        <v>79.3</v>
      </c>
      <c r="K40" s="90">
        <f>Tabela_1!K38</f>
        <v>93.7</v>
      </c>
      <c r="L40" s="90">
        <f>Tabela_1!L38</f>
        <v>95.3</v>
      </c>
      <c r="M40" s="90">
        <f>Tabela_1!M38</f>
        <v>86.5</v>
      </c>
      <c r="N40" s="90">
        <f>Tabela_1!N38</f>
        <v>113.4</v>
      </c>
      <c r="O40" s="90">
        <f>Tabela_1!O38</f>
        <v>93.1</v>
      </c>
      <c r="P40" s="90" t="str">
        <f>Tabela_1!P38</f>
        <v>-</v>
      </c>
      <c r="Q40" s="90">
        <f>Tabela_1!Q38</f>
        <v>85.3</v>
      </c>
    </row>
    <row r="41" spans="1:17" x14ac:dyDescent="0.25">
      <c r="A41" s="88">
        <v>38261</v>
      </c>
      <c r="B41" s="90">
        <f>Tabela_1!B39</f>
        <v>93.5</v>
      </c>
      <c r="C41" s="90">
        <f>Tabela_1!C39</f>
        <v>103.8</v>
      </c>
      <c r="D41" s="90">
        <f>Tabela_1!D39</f>
        <v>93.1</v>
      </c>
      <c r="E41" s="90">
        <f>Tabela_1!E39</f>
        <v>75.900000000000006</v>
      </c>
      <c r="F41" s="90">
        <f>Tabela_1!F39</f>
        <v>122.9</v>
      </c>
      <c r="G41" s="90">
        <f>Tabela_1!G39</f>
        <v>99.4</v>
      </c>
      <c r="H41" s="90">
        <f>Tabela_1!H39</f>
        <v>94</v>
      </c>
      <c r="I41" s="90">
        <f>Tabela_1!I39</f>
        <v>87.6</v>
      </c>
      <c r="J41" s="90">
        <f>Tabela_1!J39</f>
        <v>81.400000000000006</v>
      </c>
      <c r="K41" s="90">
        <f>Tabela_1!K39</f>
        <v>96.8</v>
      </c>
      <c r="L41" s="90">
        <f>Tabela_1!L39</f>
        <v>92.8</v>
      </c>
      <c r="M41" s="90">
        <f>Tabela_1!M39</f>
        <v>82.2</v>
      </c>
      <c r="N41" s="90">
        <f>Tabela_1!N39</f>
        <v>112.9</v>
      </c>
      <c r="O41" s="90">
        <f>Tabela_1!O39</f>
        <v>104.1</v>
      </c>
      <c r="P41" s="90" t="str">
        <f>Tabela_1!P39</f>
        <v>-</v>
      </c>
      <c r="Q41" s="90">
        <f>Tabela_1!Q39</f>
        <v>82.7</v>
      </c>
    </row>
    <row r="42" spans="1:17" x14ac:dyDescent="0.25">
      <c r="A42" s="88">
        <v>38292</v>
      </c>
      <c r="B42" s="90">
        <f>Tabela_1!B40</f>
        <v>91.8</v>
      </c>
      <c r="C42" s="90">
        <f>Tabela_1!C40</f>
        <v>103.1</v>
      </c>
      <c r="D42" s="90">
        <f>Tabela_1!D40</f>
        <v>101.4</v>
      </c>
      <c r="E42" s="90">
        <f>Tabela_1!E40</f>
        <v>76.900000000000006</v>
      </c>
      <c r="F42" s="90">
        <f>Tabela_1!F40</f>
        <v>124.3</v>
      </c>
      <c r="G42" s="90">
        <f>Tabela_1!G40</f>
        <v>95.8</v>
      </c>
      <c r="H42" s="90">
        <f>Tabela_1!H40</f>
        <v>92.5</v>
      </c>
      <c r="I42" s="90">
        <f>Tabela_1!I40</f>
        <v>84.7</v>
      </c>
      <c r="J42" s="90">
        <f>Tabela_1!J40</f>
        <v>81</v>
      </c>
      <c r="K42" s="90">
        <f>Tabela_1!K40</f>
        <v>92.9</v>
      </c>
      <c r="L42" s="90">
        <f>Tabela_1!L40</f>
        <v>91.7</v>
      </c>
      <c r="M42" s="90">
        <f>Tabela_1!M40</f>
        <v>80.3</v>
      </c>
      <c r="N42" s="90">
        <f>Tabela_1!N40</f>
        <v>110.5</v>
      </c>
      <c r="O42" s="90">
        <f>Tabela_1!O40</f>
        <v>97</v>
      </c>
      <c r="P42" s="90" t="str">
        <f>Tabela_1!P40</f>
        <v>-</v>
      </c>
      <c r="Q42" s="90">
        <f>Tabela_1!Q40</f>
        <v>78.099999999999994</v>
      </c>
    </row>
    <row r="43" spans="1:17" x14ac:dyDescent="0.25">
      <c r="A43" s="88">
        <v>38322</v>
      </c>
      <c r="B43" s="90">
        <f>Tabela_1!B41</f>
        <v>84.7</v>
      </c>
      <c r="C43" s="90">
        <f>Tabela_1!C41</f>
        <v>101.1</v>
      </c>
      <c r="D43" s="90">
        <f>Tabela_1!D41</f>
        <v>77.5</v>
      </c>
      <c r="E43" s="90">
        <f>Tabela_1!E41</f>
        <v>79</v>
      </c>
      <c r="F43" s="90">
        <f>Tabela_1!F41</f>
        <v>108.2</v>
      </c>
      <c r="G43" s="90">
        <f>Tabela_1!G41</f>
        <v>97.4</v>
      </c>
      <c r="H43" s="90">
        <f>Tabela_1!H41</f>
        <v>90.6</v>
      </c>
      <c r="I43" s="90">
        <f>Tabela_1!I41</f>
        <v>78.099999999999994</v>
      </c>
      <c r="J43" s="90">
        <f>Tabela_1!J41</f>
        <v>86.9</v>
      </c>
      <c r="K43" s="90">
        <f>Tabela_1!K41</f>
        <v>92.5</v>
      </c>
      <c r="L43" s="90">
        <f>Tabela_1!L41</f>
        <v>83.9</v>
      </c>
      <c r="M43" s="90">
        <f>Tabela_1!M41</f>
        <v>71.7</v>
      </c>
      <c r="N43" s="90">
        <f>Tabela_1!N41</f>
        <v>98.6</v>
      </c>
      <c r="O43" s="90">
        <f>Tabela_1!O41</f>
        <v>87.6</v>
      </c>
      <c r="P43" s="90" t="str">
        <f>Tabela_1!P41</f>
        <v>-</v>
      </c>
      <c r="Q43" s="90">
        <f>Tabela_1!Q41</f>
        <v>69.2</v>
      </c>
    </row>
    <row r="44" spans="1:17" x14ac:dyDescent="0.25">
      <c r="A44" s="88">
        <v>38353</v>
      </c>
      <c r="B44" s="90">
        <f>Tabela_1!B42</f>
        <v>81</v>
      </c>
      <c r="C44" s="90">
        <f>Tabela_1!C42</f>
        <v>97.7</v>
      </c>
      <c r="D44" s="90">
        <f>Tabela_1!D42</f>
        <v>71.2</v>
      </c>
      <c r="E44" s="90">
        <f>Tabela_1!E42</f>
        <v>71.8</v>
      </c>
      <c r="F44" s="90">
        <f>Tabela_1!F42</f>
        <v>99.3</v>
      </c>
      <c r="G44" s="90">
        <f>Tabela_1!G42</f>
        <v>91.9</v>
      </c>
      <c r="H44" s="90">
        <f>Tabela_1!H42</f>
        <v>88.5</v>
      </c>
      <c r="I44" s="90">
        <f>Tabela_1!I42</f>
        <v>80.099999999999994</v>
      </c>
      <c r="J44" s="90">
        <f>Tabela_1!J42</f>
        <v>83.7</v>
      </c>
      <c r="K44" s="90">
        <f>Tabela_1!K42</f>
        <v>89.1</v>
      </c>
      <c r="L44" s="90">
        <f>Tabela_1!L42</f>
        <v>79.5</v>
      </c>
      <c r="M44" s="90">
        <f>Tabela_1!M42</f>
        <v>69.599999999999994</v>
      </c>
      <c r="N44" s="90">
        <f>Tabela_1!N42</f>
        <v>94.4</v>
      </c>
      <c r="O44" s="90">
        <f>Tabela_1!O42</f>
        <v>86.4</v>
      </c>
      <c r="P44" s="90" t="str">
        <f>Tabela_1!P42</f>
        <v>-</v>
      </c>
      <c r="Q44" s="90">
        <f>Tabela_1!Q42</f>
        <v>60.5</v>
      </c>
    </row>
    <row r="45" spans="1:17" x14ac:dyDescent="0.25">
      <c r="A45" s="88">
        <v>38384</v>
      </c>
      <c r="B45" s="90">
        <f>Tabela_1!B43</f>
        <v>76.400000000000006</v>
      </c>
      <c r="C45" s="90">
        <f>Tabela_1!C43</f>
        <v>84.7</v>
      </c>
      <c r="D45" s="90">
        <f>Tabela_1!D43</f>
        <v>74.5</v>
      </c>
      <c r="E45" s="90">
        <f>Tabela_1!E43</f>
        <v>63.7</v>
      </c>
      <c r="F45" s="90">
        <f>Tabela_1!F43</f>
        <v>89.1</v>
      </c>
      <c r="G45" s="90">
        <f>Tabela_1!G43</f>
        <v>75.400000000000006</v>
      </c>
      <c r="H45" s="90">
        <f>Tabela_1!H43</f>
        <v>81.599999999999994</v>
      </c>
      <c r="I45" s="90">
        <f>Tabela_1!I43</f>
        <v>75.099999999999994</v>
      </c>
      <c r="J45" s="90">
        <f>Tabela_1!J43</f>
        <v>73.900000000000006</v>
      </c>
      <c r="K45" s="90">
        <f>Tabela_1!K43</f>
        <v>82.2</v>
      </c>
      <c r="L45" s="90">
        <f>Tabela_1!L43</f>
        <v>74.900000000000006</v>
      </c>
      <c r="M45" s="90">
        <f>Tabela_1!M43</f>
        <v>67.8</v>
      </c>
      <c r="N45" s="90">
        <f>Tabela_1!N43</f>
        <v>96.6</v>
      </c>
      <c r="O45" s="90">
        <f>Tabela_1!O43</f>
        <v>85.5</v>
      </c>
      <c r="P45" s="90" t="str">
        <f>Tabela_1!P43</f>
        <v>-</v>
      </c>
      <c r="Q45" s="90">
        <f>Tabela_1!Q43</f>
        <v>64.8</v>
      </c>
    </row>
    <row r="46" spans="1:17" x14ac:dyDescent="0.25">
      <c r="A46" s="88">
        <v>38412</v>
      </c>
      <c r="B46" s="90">
        <f>Tabela_1!B44</f>
        <v>88</v>
      </c>
      <c r="C46" s="90">
        <f>Tabela_1!C44</f>
        <v>89.1</v>
      </c>
      <c r="D46" s="90">
        <f>Tabela_1!D44</f>
        <v>94.5</v>
      </c>
      <c r="E46" s="90">
        <f>Tabela_1!E44</f>
        <v>72.099999999999994</v>
      </c>
      <c r="F46" s="90">
        <f>Tabela_1!F44</f>
        <v>96.7</v>
      </c>
      <c r="G46" s="90">
        <f>Tabela_1!G44</f>
        <v>77.2</v>
      </c>
      <c r="H46" s="90">
        <f>Tabela_1!H44</f>
        <v>90.7</v>
      </c>
      <c r="I46" s="90">
        <f>Tabela_1!I44</f>
        <v>83.9</v>
      </c>
      <c r="J46" s="90">
        <f>Tabela_1!J44</f>
        <v>84.9</v>
      </c>
      <c r="K46" s="90">
        <f>Tabela_1!K44</f>
        <v>94.4</v>
      </c>
      <c r="L46" s="90">
        <f>Tabela_1!L44</f>
        <v>85.7</v>
      </c>
      <c r="M46" s="90">
        <f>Tabela_1!M44</f>
        <v>77.900000000000006</v>
      </c>
      <c r="N46" s="90">
        <f>Tabela_1!N44</f>
        <v>106</v>
      </c>
      <c r="O46" s="90">
        <f>Tabela_1!O44</f>
        <v>105.3</v>
      </c>
      <c r="P46" s="90" t="str">
        <f>Tabela_1!P44</f>
        <v>-</v>
      </c>
      <c r="Q46" s="90">
        <f>Tabela_1!Q44</f>
        <v>77.099999999999994</v>
      </c>
    </row>
    <row r="47" spans="1:17" x14ac:dyDescent="0.25">
      <c r="A47" s="88">
        <v>38443</v>
      </c>
      <c r="B47" s="90">
        <f>Tabela_1!B45</f>
        <v>87</v>
      </c>
      <c r="C47" s="90">
        <f>Tabela_1!C45</f>
        <v>86.5</v>
      </c>
      <c r="D47" s="90">
        <f>Tabela_1!D45</f>
        <v>99.4</v>
      </c>
      <c r="E47" s="90">
        <f>Tabela_1!E45</f>
        <v>72</v>
      </c>
      <c r="F47" s="90">
        <f>Tabela_1!F45</f>
        <v>99.2</v>
      </c>
      <c r="G47" s="90">
        <f>Tabela_1!G45</f>
        <v>66.2</v>
      </c>
      <c r="H47" s="90">
        <f>Tabela_1!H45</f>
        <v>90.6</v>
      </c>
      <c r="I47" s="90">
        <f>Tabela_1!I45</f>
        <v>83</v>
      </c>
      <c r="J47" s="90">
        <f>Tabela_1!J45</f>
        <v>81.3</v>
      </c>
      <c r="K47" s="90">
        <f>Tabela_1!K45</f>
        <v>92.3</v>
      </c>
      <c r="L47" s="90">
        <f>Tabela_1!L45</f>
        <v>84.1</v>
      </c>
      <c r="M47" s="90">
        <f>Tabela_1!M45</f>
        <v>76.900000000000006</v>
      </c>
      <c r="N47" s="90">
        <f>Tabela_1!N45</f>
        <v>103.4</v>
      </c>
      <c r="O47" s="90">
        <f>Tabela_1!O45</f>
        <v>107.4</v>
      </c>
      <c r="P47" s="90" t="str">
        <f>Tabela_1!P45</f>
        <v>-</v>
      </c>
      <c r="Q47" s="90">
        <f>Tabela_1!Q45</f>
        <v>76.7</v>
      </c>
    </row>
    <row r="48" spans="1:17" x14ac:dyDescent="0.25">
      <c r="A48" s="88">
        <v>38473</v>
      </c>
      <c r="B48" s="90">
        <f>Tabela_1!B46</f>
        <v>91.1</v>
      </c>
      <c r="C48" s="90">
        <f>Tabela_1!C46</f>
        <v>86</v>
      </c>
      <c r="D48" s="90">
        <f>Tabela_1!D46</f>
        <v>99.9</v>
      </c>
      <c r="E48" s="90">
        <f>Tabela_1!E46</f>
        <v>74.400000000000006</v>
      </c>
      <c r="F48" s="90">
        <f>Tabela_1!F46</f>
        <v>99.7</v>
      </c>
      <c r="G48" s="90">
        <f>Tabela_1!G46</f>
        <v>68.7</v>
      </c>
      <c r="H48" s="90">
        <f>Tabela_1!H46</f>
        <v>90.3</v>
      </c>
      <c r="I48" s="90">
        <f>Tabela_1!I46</f>
        <v>84.2</v>
      </c>
      <c r="J48" s="90">
        <f>Tabela_1!J46</f>
        <v>84.8</v>
      </c>
      <c r="K48" s="90">
        <f>Tabela_1!K46</f>
        <v>95.7</v>
      </c>
      <c r="L48" s="90">
        <f>Tabela_1!L46</f>
        <v>90.2</v>
      </c>
      <c r="M48" s="90">
        <f>Tabela_1!M46</f>
        <v>79.7</v>
      </c>
      <c r="N48" s="90">
        <f>Tabela_1!N46</f>
        <v>105</v>
      </c>
      <c r="O48" s="90">
        <f>Tabela_1!O46</f>
        <v>111.6</v>
      </c>
      <c r="P48" s="90" t="str">
        <f>Tabela_1!P46</f>
        <v>-</v>
      </c>
      <c r="Q48" s="90">
        <f>Tabela_1!Q46</f>
        <v>75.599999999999994</v>
      </c>
    </row>
    <row r="49" spans="1:17" x14ac:dyDescent="0.25">
      <c r="A49" s="88">
        <v>38504</v>
      </c>
      <c r="B49" s="90">
        <f>Tabela_1!B47</f>
        <v>91.4</v>
      </c>
      <c r="C49" s="90">
        <f>Tabela_1!C47</f>
        <v>86.3</v>
      </c>
      <c r="D49" s="90">
        <f>Tabela_1!D47</f>
        <v>106.3</v>
      </c>
      <c r="E49" s="90">
        <f>Tabela_1!E47</f>
        <v>75.8</v>
      </c>
      <c r="F49" s="90">
        <f>Tabela_1!F47</f>
        <v>95.5</v>
      </c>
      <c r="G49" s="90">
        <f>Tabela_1!G47</f>
        <v>66.900000000000006</v>
      </c>
      <c r="H49" s="90">
        <f>Tabela_1!H47</f>
        <v>92</v>
      </c>
      <c r="I49" s="90">
        <f>Tabela_1!I47</f>
        <v>87.6</v>
      </c>
      <c r="J49" s="90">
        <f>Tabela_1!J47</f>
        <v>76.5</v>
      </c>
      <c r="K49" s="90">
        <f>Tabela_1!K47</f>
        <v>90.6</v>
      </c>
      <c r="L49" s="90">
        <f>Tabela_1!L47</f>
        <v>91.2</v>
      </c>
      <c r="M49" s="90">
        <f>Tabela_1!M47</f>
        <v>80.2</v>
      </c>
      <c r="N49" s="90">
        <f>Tabela_1!N47</f>
        <v>106.4</v>
      </c>
      <c r="O49" s="90">
        <f>Tabela_1!O47</f>
        <v>108</v>
      </c>
      <c r="P49" s="90" t="str">
        <f>Tabela_1!P47</f>
        <v>-</v>
      </c>
      <c r="Q49" s="90">
        <f>Tabela_1!Q47</f>
        <v>80.900000000000006</v>
      </c>
    </row>
    <row r="50" spans="1:17" x14ac:dyDescent="0.25">
      <c r="A50" s="88">
        <v>38534</v>
      </c>
      <c r="B50" s="90">
        <f>Tabela_1!B48</f>
        <v>90.5</v>
      </c>
      <c r="C50" s="90">
        <f>Tabela_1!C48</f>
        <v>89.8</v>
      </c>
      <c r="D50" s="90">
        <f>Tabela_1!D48</f>
        <v>85.7</v>
      </c>
      <c r="E50" s="90">
        <f>Tabela_1!E48</f>
        <v>72.8</v>
      </c>
      <c r="F50" s="90">
        <f>Tabela_1!F48</f>
        <v>101.1</v>
      </c>
      <c r="G50" s="90">
        <f>Tabela_1!G48</f>
        <v>71.8</v>
      </c>
      <c r="H50" s="90">
        <f>Tabela_1!H48</f>
        <v>96.7</v>
      </c>
      <c r="I50" s="90">
        <f>Tabela_1!I48</f>
        <v>89.1</v>
      </c>
      <c r="J50" s="90">
        <f>Tabela_1!J48</f>
        <v>75.5</v>
      </c>
      <c r="K50" s="90">
        <f>Tabela_1!K48</f>
        <v>90.4</v>
      </c>
      <c r="L50" s="90">
        <f>Tabela_1!L48</f>
        <v>90.3</v>
      </c>
      <c r="M50" s="90">
        <f>Tabela_1!M48</f>
        <v>77.3</v>
      </c>
      <c r="N50" s="90">
        <f>Tabela_1!N48</f>
        <v>102.3</v>
      </c>
      <c r="O50" s="90">
        <f>Tabela_1!O48</f>
        <v>104.8</v>
      </c>
      <c r="P50" s="90" t="str">
        <f>Tabela_1!P48</f>
        <v>-</v>
      </c>
      <c r="Q50" s="90">
        <f>Tabela_1!Q48</f>
        <v>81</v>
      </c>
    </row>
    <row r="51" spans="1:17" x14ac:dyDescent="0.25">
      <c r="A51" s="88">
        <v>38565</v>
      </c>
      <c r="B51" s="90">
        <f>Tabela_1!B49</f>
        <v>95.6</v>
      </c>
      <c r="C51" s="90">
        <f>Tabela_1!C49</f>
        <v>92.4</v>
      </c>
      <c r="D51" s="90">
        <f>Tabela_1!D49</f>
        <v>93.6</v>
      </c>
      <c r="E51" s="90">
        <f>Tabela_1!E49</f>
        <v>76.7</v>
      </c>
      <c r="F51" s="90">
        <f>Tabela_1!F49</f>
        <v>106.2</v>
      </c>
      <c r="G51" s="90">
        <f>Tabela_1!G49</f>
        <v>77.599999999999994</v>
      </c>
      <c r="H51" s="90">
        <f>Tabela_1!H49</f>
        <v>98.1</v>
      </c>
      <c r="I51" s="90">
        <f>Tabela_1!I49</f>
        <v>91.3</v>
      </c>
      <c r="J51" s="90">
        <f>Tabela_1!J49</f>
        <v>83.2</v>
      </c>
      <c r="K51" s="90">
        <f>Tabela_1!K49</f>
        <v>99.1</v>
      </c>
      <c r="L51" s="90">
        <f>Tabela_1!L49</f>
        <v>96.6</v>
      </c>
      <c r="M51" s="90">
        <f>Tabela_1!M49</f>
        <v>84.3</v>
      </c>
      <c r="N51" s="90">
        <f>Tabela_1!N49</f>
        <v>106.3</v>
      </c>
      <c r="O51" s="90">
        <f>Tabela_1!O49</f>
        <v>105.8</v>
      </c>
      <c r="P51" s="90" t="str">
        <f>Tabela_1!P49</f>
        <v>-</v>
      </c>
      <c r="Q51" s="90">
        <f>Tabela_1!Q49</f>
        <v>84</v>
      </c>
    </row>
    <row r="52" spans="1:17" x14ac:dyDescent="0.25">
      <c r="A52" s="88">
        <v>38596</v>
      </c>
      <c r="B52" s="90">
        <f>Tabela_1!B50</f>
        <v>92</v>
      </c>
      <c r="C52" s="90">
        <f>Tabela_1!C50</f>
        <v>93.2</v>
      </c>
      <c r="D52" s="90">
        <f>Tabela_1!D50</f>
        <v>92.2</v>
      </c>
      <c r="E52" s="90">
        <f>Tabela_1!E50</f>
        <v>78</v>
      </c>
      <c r="F52" s="90">
        <f>Tabela_1!F50</f>
        <v>103.3</v>
      </c>
      <c r="G52" s="90">
        <f>Tabela_1!G50</f>
        <v>85</v>
      </c>
      <c r="H52" s="90">
        <f>Tabela_1!H50</f>
        <v>94.1</v>
      </c>
      <c r="I52" s="90">
        <f>Tabela_1!I50</f>
        <v>88.6</v>
      </c>
      <c r="J52" s="90">
        <f>Tabela_1!J50</f>
        <v>81.599999999999994</v>
      </c>
      <c r="K52" s="90">
        <f>Tabela_1!K50</f>
        <v>99.3</v>
      </c>
      <c r="L52" s="90">
        <f>Tabela_1!L50</f>
        <v>93.3</v>
      </c>
      <c r="M52" s="90">
        <f>Tabela_1!M50</f>
        <v>85.9</v>
      </c>
      <c r="N52" s="90">
        <f>Tabela_1!N50</f>
        <v>100.5</v>
      </c>
      <c r="O52" s="90">
        <f>Tabela_1!O50</f>
        <v>91.3</v>
      </c>
      <c r="P52" s="90" t="str">
        <f>Tabela_1!P50</f>
        <v>-</v>
      </c>
      <c r="Q52" s="90">
        <f>Tabela_1!Q50</f>
        <v>82.9</v>
      </c>
    </row>
    <row r="53" spans="1:17" x14ac:dyDescent="0.25">
      <c r="A53" s="88">
        <v>38626</v>
      </c>
      <c r="B53" s="90">
        <f>Tabela_1!B51</f>
        <v>93.7</v>
      </c>
      <c r="C53" s="90">
        <f>Tabela_1!C51</f>
        <v>101.8</v>
      </c>
      <c r="D53" s="90">
        <f>Tabela_1!D51</f>
        <v>103.8</v>
      </c>
      <c r="E53" s="90">
        <f>Tabela_1!E51</f>
        <v>81.2</v>
      </c>
      <c r="F53" s="90">
        <f>Tabela_1!F51</f>
        <v>107.5</v>
      </c>
      <c r="G53" s="90">
        <f>Tabela_1!G51</f>
        <v>97.3</v>
      </c>
      <c r="H53" s="90">
        <f>Tabela_1!H51</f>
        <v>95.5</v>
      </c>
      <c r="I53" s="90">
        <f>Tabela_1!I51</f>
        <v>92</v>
      </c>
      <c r="J53" s="90">
        <f>Tabela_1!J51</f>
        <v>84.9</v>
      </c>
      <c r="K53" s="90">
        <f>Tabela_1!K51</f>
        <v>100.3</v>
      </c>
      <c r="L53" s="90">
        <f>Tabela_1!L51</f>
        <v>93.1</v>
      </c>
      <c r="M53" s="90">
        <f>Tabela_1!M51</f>
        <v>81.2</v>
      </c>
      <c r="N53" s="90">
        <f>Tabela_1!N51</f>
        <v>106.2</v>
      </c>
      <c r="O53" s="90">
        <f>Tabela_1!O51</f>
        <v>97.8</v>
      </c>
      <c r="P53" s="90" t="str">
        <f>Tabela_1!P51</f>
        <v>-</v>
      </c>
      <c r="Q53" s="90">
        <f>Tabela_1!Q51</f>
        <v>81.900000000000006</v>
      </c>
    </row>
    <row r="54" spans="1:17" x14ac:dyDescent="0.25">
      <c r="A54" s="88">
        <v>38657</v>
      </c>
      <c r="B54" s="90">
        <f>Tabela_1!B52</f>
        <v>92.4</v>
      </c>
      <c r="C54" s="90">
        <f>Tabela_1!C52</f>
        <v>103.2</v>
      </c>
      <c r="D54" s="90">
        <f>Tabela_1!D52</f>
        <v>98.7</v>
      </c>
      <c r="E54" s="90">
        <f>Tabela_1!E52</f>
        <v>77.3</v>
      </c>
      <c r="F54" s="90">
        <f>Tabela_1!F52</f>
        <v>115.3</v>
      </c>
      <c r="G54" s="90">
        <f>Tabela_1!G52</f>
        <v>107.9</v>
      </c>
      <c r="H54" s="90">
        <f>Tabela_1!H52</f>
        <v>92.7</v>
      </c>
      <c r="I54" s="90">
        <f>Tabela_1!I52</f>
        <v>87.7</v>
      </c>
      <c r="J54" s="90">
        <f>Tabela_1!J52</f>
        <v>82.1</v>
      </c>
      <c r="K54" s="90">
        <f>Tabela_1!K52</f>
        <v>97.6</v>
      </c>
      <c r="L54" s="90">
        <f>Tabela_1!L52</f>
        <v>92.2</v>
      </c>
      <c r="M54" s="90">
        <f>Tabela_1!M52</f>
        <v>73.5</v>
      </c>
      <c r="N54" s="90">
        <f>Tabela_1!N52</f>
        <v>107.8</v>
      </c>
      <c r="O54" s="90">
        <f>Tabela_1!O52</f>
        <v>95</v>
      </c>
      <c r="P54" s="90" t="str">
        <f>Tabela_1!P52</f>
        <v>-</v>
      </c>
      <c r="Q54" s="90">
        <f>Tabela_1!Q52</f>
        <v>76.2</v>
      </c>
    </row>
    <row r="55" spans="1:17" x14ac:dyDescent="0.25">
      <c r="A55" s="88">
        <v>38687</v>
      </c>
      <c r="B55" s="90">
        <f>Tabela_1!B53</f>
        <v>86.6</v>
      </c>
      <c r="C55" s="90">
        <f>Tabela_1!C53</f>
        <v>104.8</v>
      </c>
      <c r="D55" s="90">
        <f>Tabela_1!D53</f>
        <v>73.8</v>
      </c>
      <c r="E55" s="90">
        <f>Tabela_1!E53</f>
        <v>82.5</v>
      </c>
      <c r="F55" s="90">
        <f>Tabela_1!F53</f>
        <v>99.1</v>
      </c>
      <c r="G55" s="90">
        <f>Tabela_1!G53</f>
        <v>105.7</v>
      </c>
      <c r="H55" s="90">
        <f>Tabela_1!H53</f>
        <v>99.3</v>
      </c>
      <c r="I55" s="90">
        <f>Tabela_1!I53</f>
        <v>82</v>
      </c>
      <c r="J55" s="90">
        <f>Tabela_1!J53</f>
        <v>84</v>
      </c>
      <c r="K55" s="90">
        <f>Tabela_1!K53</f>
        <v>95.6</v>
      </c>
      <c r="L55" s="90">
        <f>Tabela_1!L53</f>
        <v>85.9</v>
      </c>
      <c r="M55" s="90">
        <f>Tabela_1!M53</f>
        <v>70.2</v>
      </c>
      <c r="N55" s="90">
        <f>Tabela_1!N53</f>
        <v>94</v>
      </c>
      <c r="O55" s="90">
        <f>Tabela_1!O53</f>
        <v>88.9</v>
      </c>
      <c r="P55" s="90" t="str">
        <f>Tabela_1!P53</f>
        <v>-</v>
      </c>
      <c r="Q55" s="90">
        <f>Tabela_1!Q53</f>
        <v>72.7</v>
      </c>
    </row>
    <row r="56" spans="1:17" x14ac:dyDescent="0.25">
      <c r="A56" s="88">
        <v>38718</v>
      </c>
      <c r="B56" s="90">
        <f>Tabela_1!B54</f>
        <v>83.7</v>
      </c>
      <c r="C56" s="90">
        <f>Tabela_1!C54</f>
        <v>100.1</v>
      </c>
      <c r="D56" s="90">
        <f>Tabela_1!D54</f>
        <v>73.7</v>
      </c>
      <c r="E56" s="90">
        <f>Tabela_1!E54</f>
        <v>79.400000000000006</v>
      </c>
      <c r="F56" s="90">
        <f>Tabela_1!F54</f>
        <v>108.3</v>
      </c>
      <c r="G56" s="90">
        <f>Tabela_1!G54</f>
        <v>95.1</v>
      </c>
      <c r="H56" s="90">
        <f>Tabela_1!H54</f>
        <v>95.3</v>
      </c>
      <c r="I56" s="90">
        <f>Tabela_1!I54</f>
        <v>84.2</v>
      </c>
      <c r="J56" s="90">
        <f>Tabela_1!J54</f>
        <v>86.1</v>
      </c>
      <c r="K56" s="90">
        <f>Tabela_1!K54</f>
        <v>95.6</v>
      </c>
      <c r="L56" s="90">
        <f>Tabela_1!L54</f>
        <v>81.099999999999994</v>
      </c>
      <c r="M56" s="90">
        <f>Tabela_1!M54</f>
        <v>64.2</v>
      </c>
      <c r="N56" s="90">
        <f>Tabela_1!N54</f>
        <v>96.1</v>
      </c>
      <c r="O56" s="90">
        <f>Tabela_1!O54</f>
        <v>84.2</v>
      </c>
      <c r="P56" s="90" t="str">
        <f>Tabela_1!P54</f>
        <v>-</v>
      </c>
      <c r="Q56" s="90">
        <f>Tabela_1!Q54</f>
        <v>61.1</v>
      </c>
    </row>
    <row r="57" spans="1:17" x14ac:dyDescent="0.25">
      <c r="A57" s="88">
        <v>38749</v>
      </c>
      <c r="B57" s="90">
        <f>Tabela_1!B55</f>
        <v>80.2</v>
      </c>
      <c r="C57" s="90">
        <f>Tabela_1!C55</f>
        <v>88</v>
      </c>
      <c r="D57" s="90">
        <f>Tabela_1!D55</f>
        <v>86.9</v>
      </c>
      <c r="E57" s="90">
        <f>Tabela_1!E55</f>
        <v>70.7</v>
      </c>
      <c r="F57" s="90">
        <f>Tabela_1!F55</f>
        <v>96.6</v>
      </c>
      <c r="G57" s="90">
        <f>Tabela_1!G55</f>
        <v>76</v>
      </c>
      <c r="H57" s="90">
        <f>Tabela_1!H55</f>
        <v>87.7</v>
      </c>
      <c r="I57" s="90">
        <f>Tabela_1!I55</f>
        <v>80.599999999999994</v>
      </c>
      <c r="J57" s="90">
        <f>Tabela_1!J55</f>
        <v>74.5</v>
      </c>
      <c r="K57" s="90">
        <f>Tabela_1!K55</f>
        <v>88.2</v>
      </c>
      <c r="L57" s="90">
        <f>Tabela_1!L55</f>
        <v>78.5</v>
      </c>
      <c r="M57" s="90">
        <f>Tabela_1!M55</f>
        <v>64.099999999999994</v>
      </c>
      <c r="N57" s="90">
        <f>Tabela_1!N55</f>
        <v>95.6</v>
      </c>
      <c r="O57" s="90">
        <f>Tabela_1!O55</f>
        <v>85</v>
      </c>
      <c r="P57" s="90" t="str">
        <f>Tabela_1!P55</f>
        <v>-</v>
      </c>
      <c r="Q57" s="90">
        <f>Tabela_1!Q55</f>
        <v>67.7</v>
      </c>
    </row>
    <row r="58" spans="1:17" x14ac:dyDescent="0.25">
      <c r="A58" s="88">
        <v>38777</v>
      </c>
      <c r="B58" s="90">
        <f>Tabela_1!B56</f>
        <v>92.4</v>
      </c>
      <c r="C58" s="90">
        <f>Tabela_1!C56</f>
        <v>93.9</v>
      </c>
      <c r="D58" s="90">
        <f>Tabela_1!D56</f>
        <v>102</v>
      </c>
      <c r="E58" s="90">
        <f>Tabela_1!E56</f>
        <v>84.8</v>
      </c>
      <c r="F58" s="90">
        <f>Tabela_1!F56</f>
        <v>109.2</v>
      </c>
      <c r="G58" s="90">
        <f>Tabela_1!G56</f>
        <v>79.2</v>
      </c>
      <c r="H58" s="90">
        <f>Tabela_1!H56</f>
        <v>96.5</v>
      </c>
      <c r="I58" s="90">
        <f>Tabela_1!I56</f>
        <v>89.2</v>
      </c>
      <c r="J58" s="90">
        <f>Tabela_1!J56</f>
        <v>87</v>
      </c>
      <c r="K58" s="90">
        <f>Tabela_1!K56</f>
        <v>95.6</v>
      </c>
      <c r="L58" s="90">
        <f>Tabela_1!L56</f>
        <v>91.5</v>
      </c>
      <c r="M58" s="90">
        <f>Tabela_1!M56</f>
        <v>75.599999999999994</v>
      </c>
      <c r="N58" s="90">
        <f>Tabela_1!N56</f>
        <v>107.3</v>
      </c>
      <c r="O58" s="90">
        <f>Tabela_1!O56</f>
        <v>104.6</v>
      </c>
      <c r="P58" s="90" t="str">
        <f>Tabela_1!P56</f>
        <v>-</v>
      </c>
      <c r="Q58" s="90">
        <f>Tabela_1!Q56</f>
        <v>77.5</v>
      </c>
    </row>
    <row r="59" spans="1:17" x14ac:dyDescent="0.25">
      <c r="A59" s="88">
        <v>38808</v>
      </c>
      <c r="B59" s="90">
        <f>Tabela_1!B57</f>
        <v>85.7</v>
      </c>
      <c r="C59" s="90">
        <f>Tabela_1!C57</f>
        <v>88.6</v>
      </c>
      <c r="D59" s="90">
        <f>Tabela_1!D57</f>
        <v>90.6</v>
      </c>
      <c r="E59" s="90">
        <f>Tabela_1!E57</f>
        <v>80.5</v>
      </c>
      <c r="F59" s="90">
        <f>Tabela_1!F57</f>
        <v>99.4</v>
      </c>
      <c r="G59" s="90">
        <f>Tabela_1!G57</f>
        <v>71.7</v>
      </c>
      <c r="H59" s="90">
        <f>Tabela_1!H57</f>
        <v>95.8</v>
      </c>
      <c r="I59" s="90">
        <f>Tabela_1!I57</f>
        <v>84.2</v>
      </c>
      <c r="J59" s="90">
        <f>Tabela_1!J57</f>
        <v>82.5</v>
      </c>
      <c r="K59" s="90">
        <f>Tabela_1!K57</f>
        <v>92.3</v>
      </c>
      <c r="L59" s="90">
        <f>Tabela_1!L57</f>
        <v>84.4</v>
      </c>
      <c r="M59" s="90">
        <f>Tabela_1!M57</f>
        <v>70.3</v>
      </c>
      <c r="N59" s="90">
        <f>Tabela_1!N57</f>
        <v>92.8</v>
      </c>
      <c r="O59" s="90">
        <f>Tabela_1!O57</f>
        <v>96.2</v>
      </c>
      <c r="P59" s="90" t="str">
        <f>Tabela_1!P57</f>
        <v>-</v>
      </c>
      <c r="Q59" s="90">
        <f>Tabela_1!Q57</f>
        <v>72.5</v>
      </c>
    </row>
    <row r="60" spans="1:17" x14ac:dyDescent="0.25">
      <c r="A60" s="88">
        <v>38838</v>
      </c>
      <c r="B60" s="90">
        <f>Tabela_1!B58</f>
        <v>95.4</v>
      </c>
      <c r="C60" s="90">
        <f>Tabela_1!C58</f>
        <v>91.6</v>
      </c>
      <c r="D60" s="90">
        <f>Tabela_1!D58</f>
        <v>93.9</v>
      </c>
      <c r="E60" s="90">
        <f>Tabela_1!E58</f>
        <v>88.9</v>
      </c>
      <c r="F60" s="90">
        <f>Tabela_1!F58</f>
        <v>104.8</v>
      </c>
      <c r="G60" s="90">
        <f>Tabela_1!G58</f>
        <v>70.599999999999994</v>
      </c>
      <c r="H60" s="90">
        <f>Tabela_1!H58</f>
        <v>97.9</v>
      </c>
      <c r="I60" s="90">
        <f>Tabela_1!I58</f>
        <v>91.5</v>
      </c>
      <c r="J60" s="90">
        <f>Tabela_1!J58</f>
        <v>88.2</v>
      </c>
      <c r="K60" s="90">
        <f>Tabela_1!K58</f>
        <v>98.9</v>
      </c>
      <c r="L60" s="90">
        <f>Tabela_1!L58</f>
        <v>95.9</v>
      </c>
      <c r="M60" s="90">
        <f>Tabela_1!M58</f>
        <v>80.099999999999994</v>
      </c>
      <c r="N60" s="90">
        <f>Tabela_1!N58</f>
        <v>106.7</v>
      </c>
      <c r="O60" s="90">
        <f>Tabela_1!O58</f>
        <v>108.1</v>
      </c>
      <c r="P60" s="90" t="str">
        <f>Tabela_1!P58</f>
        <v>-</v>
      </c>
      <c r="Q60" s="90">
        <f>Tabela_1!Q58</f>
        <v>82.1</v>
      </c>
    </row>
    <row r="61" spans="1:17" x14ac:dyDescent="0.25">
      <c r="A61" s="88">
        <v>38869</v>
      </c>
      <c r="B61" s="90">
        <f>Tabela_1!B59</f>
        <v>91.1</v>
      </c>
      <c r="C61" s="90">
        <f>Tabela_1!C59</f>
        <v>88.4</v>
      </c>
      <c r="D61" s="90">
        <f>Tabela_1!D59</f>
        <v>85.4</v>
      </c>
      <c r="E61" s="90">
        <f>Tabela_1!E59</f>
        <v>87.8</v>
      </c>
      <c r="F61" s="90">
        <f>Tabela_1!F59</f>
        <v>102.7</v>
      </c>
      <c r="G61" s="90">
        <f>Tabela_1!G59</f>
        <v>71.8</v>
      </c>
      <c r="H61" s="90">
        <f>Tabela_1!H59</f>
        <v>93.1</v>
      </c>
      <c r="I61" s="90">
        <f>Tabela_1!I59</f>
        <v>87.7</v>
      </c>
      <c r="J61" s="90">
        <f>Tabela_1!J59</f>
        <v>89.3</v>
      </c>
      <c r="K61" s="90">
        <f>Tabela_1!K59</f>
        <v>93.1</v>
      </c>
      <c r="L61" s="90">
        <f>Tabela_1!L59</f>
        <v>92.1</v>
      </c>
      <c r="M61" s="90">
        <f>Tabela_1!M59</f>
        <v>76.900000000000006</v>
      </c>
      <c r="N61" s="90">
        <f>Tabela_1!N59</f>
        <v>103.9</v>
      </c>
      <c r="O61" s="90">
        <f>Tabela_1!O59</f>
        <v>100.7</v>
      </c>
      <c r="P61" s="90" t="str">
        <f>Tabela_1!P59</f>
        <v>-</v>
      </c>
      <c r="Q61" s="90">
        <f>Tabela_1!Q59</f>
        <v>81.3</v>
      </c>
    </row>
    <row r="62" spans="1:17" x14ac:dyDescent="0.25">
      <c r="A62" s="88">
        <v>38899</v>
      </c>
      <c r="B62" s="90">
        <f>Tabela_1!B60</f>
        <v>93.8</v>
      </c>
      <c r="C62" s="90">
        <f>Tabela_1!C60</f>
        <v>92.8</v>
      </c>
      <c r="D62" s="90">
        <f>Tabela_1!D60</f>
        <v>85.1</v>
      </c>
      <c r="E62" s="90">
        <f>Tabela_1!E60</f>
        <v>89.7</v>
      </c>
      <c r="F62" s="90">
        <f>Tabela_1!F60</f>
        <v>114.4</v>
      </c>
      <c r="G62" s="90">
        <f>Tabela_1!G60</f>
        <v>75.400000000000006</v>
      </c>
      <c r="H62" s="90">
        <f>Tabela_1!H60</f>
        <v>95</v>
      </c>
      <c r="I62" s="90">
        <f>Tabela_1!I60</f>
        <v>92.2</v>
      </c>
      <c r="J62" s="90">
        <f>Tabela_1!J60</f>
        <v>90.5</v>
      </c>
      <c r="K62" s="90">
        <f>Tabela_1!K60</f>
        <v>96.6</v>
      </c>
      <c r="L62" s="90">
        <f>Tabela_1!L60</f>
        <v>94.7</v>
      </c>
      <c r="M62" s="90">
        <f>Tabela_1!M60</f>
        <v>74.5</v>
      </c>
      <c r="N62" s="90">
        <f>Tabela_1!N60</f>
        <v>105.1</v>
      </c>
      <c r="O62" s="90">
        <f>Tabela_1!O60</f>
        <v>101.8</v>
      </c>
      <c r="P62" s="90" t="str">
        <f>Tabela_1!P60</f>
        <v>-</v>
      </c>
      <c r="Q62" s="90">
        <f>Tabela_1!Q60</f>
        <v>81.400000000000006</v>
      </c>
    </row>
    <row r="63" spans="1:17" x14ac:dyDescent="0.25">
      <c r="A63" s="88">
        <v>38930</v>
      </c>
      <c r="B63" s="90">
        <f>Tabela_1!B61</f>
        <v>98.6</v>
      </c>
      <c r="C63" s="90">
        <f>Tabela_1!C61</f>
        <v>96</v>
      </c>
      <c r="D63" s="90">
        <f>Tabela_1!D61</f>
        <v>93.7</v>
      </c>
      <c r="E63" s="90">
        <f>Tabela_1!E61</f>
        <v>91</v>
      </c>
      <c r="F63" s="90">
        <f>Tabela_1!F61</f>
        <v>113.7</v>
      </c>
      <c r="G63" s="90">
        <f>Tabela_1!G61</f>
        <v>78.8</v>
      </c>
      <c r="H63" s="90">
        <f>Tabela_1!H61</f>
        <v>98.6</v>
      </c>
      <c r="I63" s="90">
        <f>Tabela_1!I61</f>
        <v>95.9</v>
      </c>
      <c r="J63" s="90">
        <f>Tabela_1!J61</f>
        <v>84</v>
      </c>
      <c r="K63" s="90">
        <f>Tabela_1!K61</f>
        <v>100.1</v>
      </c>
      <c r="L63" s="90">
        <f>Tabela_1!L61</f>
        <v>100.3</v>
      </c>
      <c r="M63" s="90">
        <f>Tabela_1!M61</f>
        <v>82.6</v>
      </c>
      <c r="N63" s="90">
        <f>Tabela_1!N61</f>
        <v>108.6</v>
      </c>
      <c r="O63" s="90">
        <f>Tabela_1!O61</f>
        <v>101.9</v>
      </c>
      <c r="P63" s="90" t="str">
        <f>Tabela_1!P61</f>
        <v>-</v>
      </c>
      <c r="Q63" s="90">
        <f>Tabela_1!Q61</f>
        <v>87.7</v>
      </c>
    </row>
    <row r="64" spans="1:17" x14ac:dyDescent="0.25">
      <c r="A64" s="88">
        <v>38961</v>
      </c>
      <c r="B64" s="90">
        <f>Tabela_1!B62</f>
        <v>93.2</v>
      </c>
      <c r="C64" s="90">
        <f>Tabela_1!C62</f>
        <v>97.5</v>
      </c>
      <c r="D64" s="90">
        <f>Tabela_1!D62</f>
        <v>95.4</v>
      </c>
      <c r="E64" s="90">
        <f>Tabela_1!E62</f>
        <v>90.5</v>
      </c>
      <c r="F64" s="90">
        <f>Tabela_1!F62</f>
        <v>112.8</v>
      </c>
      <c r="G64" s="90">
        <f>Tabela_1!G62</f>
        <v>89.9</v>
      </c>
      <c r="H64" s="90">
        <f>Tabela_1!H62</f>
        <v>97.2</v>
      </c>
      <c r="I64" s="90">
        <f>Tabela_1!I62</f>
        <v>92.8</v>
      </c>
      <c r="J64" s="90">
        <f>Tabela_1!J62</f>
        <v>91.5</v>
      </c>
      <c r="K64" s="90">
        <f>Tabela_1!K62</f>
        <v>95.5</v>
      </c>
      <c r="L64" s="90">
        <f>Tabela_1!L62</f>
        <v>94.2</v>
      </c>
      <c r="M64" s="90">
        <f>Tabela_1!M62</f>
        <v>73.599999999999994</v>
      </c>
      <c r="N64" s="90">
        <f>Tabela_1!N62</f>
        <v>103.4</v>
      </c>
      <c r="O64" s="90">
        <f>Tabela_1!O62</f>
        <v>93.9</v>
      </c>
      <c r="P64" s="90" t="str">
        <f>Tabela_1!P62</f>
        <v>-</v>
      </c>
      <c r="Q64" s="90">
        <f>Tabela_1!Q62</f>
        <v>82.6</v>
      </c>
    </row>
    <row r="65" spans="1:17" x14ac:dyDescent="0.25">
      <c r="A65" s="88">
        <v>38991</v>
      </c>
      <c r="B65" s="90">
        <f>Tabela_1!B63</f>
        <v>97.5</v>
      </c>
      <c r="C65" s="90">
        <f>Tabela_1!C63</f>
        <v>108.9</v>
      </c>
      <c r="D65" s="90">
        <f>Tabela_1!D63</f>
        <v>95.6</v>
      </c>
      <c r="E65" s="90">
        <f>Tabela_1!E63</f>
        <v>91.4</v>
      </c>
      <c r="F65" s="90">
        <f>Tabela_1!F63</f>
        <v>118.7</v>
      </c>
      <c r="G65" s="90">
        <f>Tabela_1!G63</f>
        <v>107.9</v>
      </c>
      <c r="H65" s="90">
        <f>Tabela_1!H63</f>
        <v>99.9</v>
      </c>
      <c r="I65" s="90">
        <f>Tabela_1!I63</f>
        <v>94.9</v>
      </c>
      <c r="J65" s="90">
        <f>Tabela_1!J63</f>
        <v>91.8</v>
      </c>
      <c r="K65" s="90">
        <f>Tabela_1!K63</f>
        <v>97.9</v>
      </c>
      <c r="L65" s="90">
        <f>Tabela_1!L63</f>
        <v>97.6</v>
      </c>
      <c r="M65" s="90">
        <f>Tabela_1!M63</f>
        <v>79.3</v>
      </c>
      <c r="N65" s="90">
        <f>Tabela_1!N63</f>
        <v>108.1</v>
      </c>
      <c r="O65" s="90">
        <f>Tabela_1!O63</f>
        <v>100.3</v>
      </c>
      <c r="P65" s="90" t="str">
        <f>Tabela_1!P63</f>
        <v>-</v>
      </c>
      <c r="Q65" s="90">
        <f>Tabela_1!Q63</f>
        <v>85.2</v>
      </c>
    </row>
    <row r="66" spans="1:17" x14ac:dyDescent="0.25">
      <c r="A66" s="88">
        <v>39022</v>
      </c>
      <c r="B66" s="90">
        <f>Tabela_1!B64</f>
        <v>95.9</v>
      </c>
      <c r="C66" s="90">
        <f>Tabela_1!C64</f>
        <v>107.6</v>
      </c>
      <c r="D66" s="90">
        <f>Tabela_1!D64</f>
        <v>101</v>
      </c>
      <c r="E66" s="90">
        <f>Tabela_1!E64</f>
        <v>93</v>
      </c>
      <c r="F66" s="90">
        <f>Tabela_1!F64</f>
        <v>120.9</v>
      </c>
      <c r="G66" s="90">
        <f>Tabela_1!G64</f>
        <v>110.4</v>
      </c>
      <c r="H66" s="90">
        <f>Tabela_1!H64</f>
        <v>97.4</v>
      </c>
      <c r="I66" s="90">
        <f>Tabela_1!I64</f>
        <v>93.5</v>
      </c>
      <c r="J66" s="90">
        <f>Tabela_1!J64</f>
        <v>90.4</v>
      </c>
      <c r="K66" s="90">
        <f>Tabela_1!K64</f>
        <v>94.8</v>
      </c>
      <c r="L66" s="90">
        <f>Tabela_1!L64</f>
        <v>94.5</v>
      </c>
      <c r="M66" s="90">
        <f>Tabela_1!M64</f>
        <v>76.3</v>
      </c>
      <c r="N66" s="90">
        <f>Tabela_1!N64</f>
        <v>107.8</v>
      </c>
      <c r="O66" s="90">
        <f>Tabela_1!O64</f>
        <v>97.5</v>
      </c>
      <c r="P66" s="90" t="str">
        <f>Tabela_1!P64</f>
        <v>-</v>
      </c>
      <c r="Q66" s="90">
        <f>Tabela_1!Q64</f>
        <v>80.900000000000006</v>
      </c>
    </row>
    <row r="67" spans="1:17" x14ac:dyDescent="0.25">
      <c r="A67" s="88">
        <v>39052</v>
      </c>
      <c r="B67" s="90">
        <f>Tabela_1!B65</f>
        <v>87</v>
      </c>
      <c r="C67" s="90">
        <f>Tabela_1!C65</f>
        <v>101.2</v>
      </c>
      <c r="D67" s="90">
        <f>Tabela_1!D65</f>
        <v>74</v>
      </c>
      <c r="E67" s="90">
        <f>Tabela_1!E65</f>
        <v>91.7</v>
      </c>
      <c r="F67" s="90">
        <f>Tabela_1!F65</f>
        <v>104.4</v>
      </c>
      <c r="G67" s="90">
        <f>Tabela_1!G65</f>
        <v>107</v>
      </c>
      <c r="H67" s="90">
        <f>Tabela_1!H65</f>
        <v>91.6</v>
      </c>
      <c r="I67" s="90">
        <f>Tabela_1!I65</f>
        <v>88.2</v>
      </c>
      <c r="J67" s="90">
        <f>Tabela_1!J65</f>
        <v>92.3</v>
      </c>
      <c r="K67" s="90">
        <f>Tabela_1!K65</f>
        <v>92.2</v>
      </c>
      <c r="L67" s="90">
        <f>Tabela_1!L65</f>
        <v>85.1</v>
      </c>
      <c r="M67" s="90">
        <f>Tabela_1!M65</f>
        <v>70</v>
      </c>
      <c r="N67" s="90">
        <f>Tabela_1!N65</f>
        <v>92.7</v>
      </c>
      <c r="O67" s="90">
        <f>Tabela_1!O65</f>
        <v>88.4</v>
      </c>
      <c r="P67" s="90" t="str">
        <f>Tabela_1!P65</f>
        <v>-</v>
      </c>
      <c r="Q67" s="90">
        <f>Tabela_1!Q65</f>
        <v>72.5</v>
      </c>
    </row>
    <row r="68" spans="1:17" x14ac:dyDescent="0.25">
      <c r="A68" s="88">
        <v>39083</v>
      </c>
      <c r="B68" s="90">
        <f>Tabela_1!B66</f>
        <v>87</v>
      </c>
      <c r="C68" s="90">
        <f>Tabela_1!C66</f>
        <v>104.4</v>
      </c>
      <c r="D68" s="90">
        <f>Tabela_1!D66</f>
        <v>81.099999999999994</v>
      </c>
      <c r="E68" s="90">
        <f>Tabela_1!E66</f>
        <v>89.4</v>
      </c>
      <c r="F68" s="90">
        <f>Tabela_1!F66</f>
        <v>103.3</v>
      </c>
      <c r="G68" s="90">
        <f>Tabela_1!G66</f>
        <v>97.9</v>
      </c>
      <c r="H68" s="90">
        <f>Tabela_1!H66</f>
        <v>100.4</v>
      </c>
      <c r="I68" s="90">
        <f>Tabela_1!I66</f>
        <v>89.1</v>
      </c>
      <c r="J68" s="90">
        <f>Tabela_1!J66</f>
        <v>89.3</v>
      </c>
      <c r="K68" s="90">
        <f>Tabela_1!K66</f>
        <v>94.4</v>
      </c>
      <c r="L68" s="90">
        <f>Tabela_1!L66</f>
        <v>83.3</v>
      </c>
      <c r="M68" s="90">
        <f>Tabela_1!M66</f>
        <v>67.8</v>
      </c>
      <c r="N68" s="90">
        <f>Tabela_1!N66</f>
        <v>98.1</v>
      </c>
      <c r="O68" s="90">
        <f>Tabela_1!O66</f>
        <v>89.4</v>
      </c>
      <c r="P68" s="90" t="str">
        <f>Tabela_1!P66</f>
        <v>-</v>
      </c>
      <c r="Q68" s="90">
        <f>Tabela_1!Q66</f>
        <v>71.3</v>
      </c>
    </row>
    <row r="69" spans="1:17" x14ac:dyDescent="0.25">
      <c r="A69" s="88">
        <v>39114</v>
      </c>
      <c r="B69" s="90">
        <f>Tabela_1!B67</f>
        <v>82.6</v>
      </c>
      <c r="C69" s="90">
        <f>Tabela_1!C67</f>
        <v>90.2</v>
      </c>
      <c r="D69" s="90">
        <f>Tabela_1!D67</f>
        <v>77.599999999999994</v>
      </c>
      <c r="E69" s="90">
        <f>Tabela_1!E67</f>
        <v>76.5</v>
      </c>
      <c r="F69" s="90">
        <f>Tabela_1!F67</f>
        <v>97.9</v>
      </c>
      <c r="G69" s="90">
        <f>Tabela_1!G67</f>
        <v>80.599999999999994</v>
      </c>
      <c r="H69" s="90">
        <f>Tabela_1!H67</f>
        <v>87</v>
      </c>
      <c r="I69" s="90">
        <f>Tabela_1!I67</f>
        <v>83.4</v>
      </c>
      <c r="J69" s="90">
        <f>Tabela_1!J67</f>
        <v>80.3</v>
      </c>
      <c r="K69" s="90">
        <f>Tabela_1!K67</f>
        <v>85.8</v>
      </c>
      <c r="L69" s="90">
        <f>Tabela_1!L67</f>
        <v>81.3</v>
      </c>
      <c r="M69" s="90">
        <f>Tabela_1!M67</f>
        <v>67</v>
      </c>
      <c r="N69" s="90">
        <f>Tabela_1!N67</f>
        <v>98.6</v>
      </c>
      <c r="O69" s="90">
        <f>Tabela_1!O67</f>
        <v>90</v>
      </c>
      <c r="P69" s="90" t="str">
        <f>Tabela_1!P67</f>
        <v>-</v>
      </c>
      <c r="Q69" s="90">
        <f>Tabela_1!Q67</f>
        <v>67</v>
      </c>
    </row>
    <row r="70" spans="1:17" x14ac:dyDescent="0.25">
      <c r="A70" s="88">
        <v>39142</v>
      </c>
      <c r="B70" s="90">
        <f>Tabela_1!B68</f>
        <v>96.4</v>
      </c>
      <c r="C70" s="90">
        <f>Tabela_1!C68</f>
        <v>94.2</v>
      </c>
      <c r="D70" s="90">
        <f>Tabela_1!D68</f>
        <v>100</v>
      </c>
      <c r="E70" s="90">
        <f>Tabela_1!E68</f>
        <v>89</v>
      </c>
      <c r="F70" s="90">
        <f>Tabela_1!F68</f>
        <v>106.9</v>
      </c>
      <c r="G70" s="90">
        <f>Tabela_1!G68</f>
        <v>83</v>
      </c>
      <c r="H70" s="90">
        <f>Tabela_1!H68</f>
        <v>95.9</v>
      </c>
      <c r="I70" s="90">
        <f>Tabela_1!I68</f>
        <v>96.4</v>
      </c>
      <c r="J70" s="90">
        <f>Tabela_1!J68</f>
        <v>91.1</v>
      </c>
      <c r="K70" s="90">
        <f>Tabela_1!K68</f>
        <v>100.6</v>
      </c>
      <c r="L70" s="90">
        <f>Tabela_1!L68</f>
        <v>93.8</v>
      </c>
      <c r="M70" s="90">
        <f>Tabela_1!M68</f>
        <v>82.7</v>
      </c>
      <c r="N70" s="90">
        <f>Tabela_1!N68</f>
        <v>109.7</v>
      </c>
      <c r="O70" s="90">
        <f>Tabela_1!O68</f>
        <v>112.6</v>
      </c>
      <c r="P70" s="90" t="str">
        <f>Tabela_1!P68</f>
        <v>-</v>
      </c>
      <c r="Q70" s="90">
        <f>Tabela_1!Q68</f>
        <v>79.099999999999994</v>
      </c>
    </row>
    <row r="71" spans="1:17" x14ac:dyDescent="0.25">
      <c r="A71" s="88">
        <v>39173</v>
      </c>
      <c r="B71" s="90">
        <f>Tabela_1!B69</f>
        <v>90.6</v>
      </c>
      <c r="C71" s="90">
        <f>Tabela_1!C69</f>
        <v>86</v>
      </c>
      <c r="D71" s="90">
        <f>Tabela_1!D69</f>
        <v>94.7</v>
      </c>
      <c r="E71" s="90">
        <f>Tabela_1!E69</f>
        <v>82.9</v>
      </c>
      <c r="F71" s="90">
        <f>Tabela_1!F69</f>
        <v>100.1</v>
      </c>
      <c r="G71" s="90">
        <f>Tabela_1!G69</f>
        <v>75.5</v>
      </c>
      <c r="H71" s="90">
        <f>Tabela_1!H69</f>
        <v>88</v>
      </c>
      <c r="I71" s="90">
        <f>Tabela_1!I69</f>
        <v>91.9</v>
      </c>
      <c r="J71" s="90">
        <f>Tabela_1!J69</f>
        <v>83.7</v>
      </c>
      <c r="K71" s="90">
        <f>Tabela_1!K69</f>
        <v>96.5</v>
      </c>
      <c r="L71" s="90">
        <f>Tabela_1!L69</f>
        <v>88</v>
      </c>
      <c r="M71" s="90">
        <f>Tabela_1!M69</f>
        <v>76.8</v>
      </c>
      <c r="N71" s="90">
        <f>Tabela_1!N69</f>
        <v>100.8</v>
      </c>
      <c r="O71" s="90">
        <f>Tabela_1!O69</f>
        <v>113.1</v>
      </c>
      <c r="P71" s="90" t="str">
        <f>Tabela_1!P69</f>
        <v>-</v>
      </c>
      <c r="Q71" s="90">
        <f>Tabela_1!Q69</f>
        <v>71.900000000000006</v>
      </c>
    </row>
    <row r="72" spans="1:17" x14ac:dyDescent="0.25">
      <c r="A72" s="88">
        <v>39203</v>
      </c>
      <c r="B72" s="90">
        <f>Tabela_1!B70</f>
        <v>99.9</v>
      </c>
      <c r="C72" s="90">
        <f>Tabela_1!C70</f>
        <v>94</v>
      </c>
      <c r="D72" s="90">
        <f>Tabela_1!D70</f>
        <v>92.4</v>
      </c>
      <c r="E72" s="90">
        <f>Tabela_1!E70</f>
        <v>90.5</v>
      </c>
      <c r="F72" s="90">
        <f>Tabela_1!F70</f>
        <v>111.2</v>
      </c>
      <c r="G72" s="90">
        <f>Tabela_1!G70</f>
        <v>77.5</v>
      </c>
      <c r="H72" s="90">
        <f>Tabela_1!H70</f>
        <v>98.2</v>
      </c>
      <c r="I72" s="90">
        <f>Tabela_1!I70</f>
        <v>99.4</v>
      </c>
      <c r="J72" s="90">
        <f>Tabela_1!J70</f>
        <v>89.4</v>
      </c>
      <c r="K72" s="90">
        <f>Tabela_1!K70</f>
        <v>101.8</v>
      </c>
      <c r="L72" s="90">
        <f>Tabela_1!L70</f>
        <v>98.6</v>
      </c>
      <c r="M72" s="90">
        <f>Tabela_1!M70</f>
        <v>82.9</v>
      </c>
      <c r="N72" s="90">
        <f>Tabela_1!N70</f>
        <v>114.3</v>
      </c>
      <c r="O72" s="90">
        <f>Tabela_1!O70</f>
        <v>118.5</v>
      </c>
      <c r="P72" s="90" t="str">
        <f>Tabela_1!P70</f>
        <v>-</v>
      </c>
      <c r="Q72" s="90">
        <f>Tabela_1!Q70</f>
        <v>81.7</v>
      </c>
    </row>
    <row r="73" spans="1:17" x14ac:dyDescent="0.25">
      <c r="A73" s="88">
        <v>39234</v>
      </c>
      <c r="B73" s="90">
        <f>Tabela_1!B71</f>
        <v>96.9</v>
      </c>
      <c r="C73" s="90">
        <f>Tabela_1!C71</f>
        <v>91.9</v>
      </c>
      <c r="D73" s="90">
        <f>Tabela_1!D71</f>
        <v>91.7</v>
      </c>
      <c r="E73" s="90">
        <f>Tabela_1!E71</f>
        <v>88.4</v>
      </c>
      <c r="F73" s="90">
        <f>Tabela_1!F71</f>
        <v>105.1</v>
      </c>
      <c r="G73" s="90">
        <f>Tabela_1!G71</f>
        <v>75.5</v>
      </c>
      <c r="H73" s="90">
        <f>Tabela_1!H71</f>
        <v>95.7</v>
      </c>
      <c r="I73" s="90">
        <f>Tabela_1!I71</f>
        <v>97.7</v>
      </c>
      <c r="J73" s="90">
        <f>Tabela_1!J71</f>
        <v>91</v>
      </c>
      <c r="K73" s="90">
        <f>Tabela_1!K71</f>
        <v>96.1</v>
      </c>
      <c r="L73" s="90">
        <f>Tabela_1!L71</f>
        <v>97.8</v>
      </c>
      <c r="M73" s="90">
        <f>Tabela_1!M71</f>
        <v>81.099999999999994</v>
      </c>
      <c r="N73" s="90">
        <f>Tabela_1!N71</f>
        <v>109.6</v>
      </c>
      <c r="O73" s="90">
        <f>Tabela_1!O71</f>
        <v>107.1</v>
      </c>
      <c r="P73" s="90" t="str">
        <f>Tabela_1!P71</f>
        <v>-</v>
      </c>
      <c r="Q73" s="90">
        <f>Tabela_1!Q71</f>
        <v>77.3</v>
      </c>
    </row>
    <row r="74" spans="1:17" x14ac:dyDescent="0.25">
      <c r="A74" s="88">
        <v>39264</v>
      </c>
      <c r="B74" s="90">
        <f>Tabela_1!B72</f>
        <v>99.8</v>
      </c>
      <c r="C74" s="90">
        <f>Tabela_1!C72</f>
        <v>96.8</v>
      </c>
      <c r="D74" s="90">
        <f>Tabela_1!D72</f>
        <v>85.4</v>
      </c>
      <c r="E74" s="90">
        <f>Tabela_1!E72</f>
        <v>92.6</v>
      </c>
      <c r="F74" s="90">
        <f>Tabela_1!F72</f>
        <v>109.2</v>
      </c>
      <c r="G74" s="90">
        <f>Tabela_1!G72</f>
        <v>77</v>
      </c>
      <c r="H74" s="90">
        <f>Tabela_1!H72</f>
        <v>102.5</v>
      </c>
      <c r="I74" s="90">
        <f>Tabela_1!I72</f>
        <v>102.6</v>
      </c>
      <c r="J74" s="90">
        <f>Tabela_1!J72</f>
        <v>95.7</v>
      </c>
      <c r="K74" s="90">
        <f>Tabela_1!K72</f>
        <v>95.6</v>
      </c>
      <c r="L74" s="90">
        <f>Tabela_1!L72</f>
        <v>100.8</v>
      </c>
      <c r="M74" s="90">
        <f>Tabela_1!M72</f>
        <v>82.9</v>
      </c>
      <c r="N74" s="90">
        <f>Tabela_1!N72</f>
        <v>111.1</v>
      </c>
      <c r="O74" s="90">
        <f>Tabela_1!O72</f>
        <v>111.2</v>
      </c>
      <c r="P74" s="90" t="str">
        <f>Tabela_1!P72</f>
        <v>-</v>
      </c>
      <c r="Q74" s="90">
        <f>Tabela_1!Q72</f>
        <v>82.5</v>
      </c>
    </row>
    <row r="75" spans="1:17" x14ac:dyDescent="0.25">
      <c r="A75" s="88">
        <v>39295</v>
      </c>
      <c r="B75" s="90">
        <f>Tabela_1!B73</f>
        <v>104.9</v>
      </c>
      <c r="C75" s="90">
        <f>Tabela_1!C73</f>
        <v>97.9</v>
      </c>
      <c r="D75" s="90">
        <f>Tabela_1!D73</f>
        <v>105.5</v>
      </c>
      <c r="E75" s="90">
        <f>Tabela_1!E73</f>
        <v>94.2</v>
      </c>
      <c r="F75" s="90">
        <f>Tabela_1!F73</f>
        <v>112.7</v>
      </c>
      <c r="G75" s="90">
        <f>Tabela_1!G73</f>
        <v>81.099999999999994</v>
      </c>
      <c r="H75" s="90">
        <f>Tabela_1!H73</f>
        <v>99.4</v>
      </c>
      <c r="I75" s="90">
        <f>Tabela_1!I73</f>
        <v>105.8</v>
      </c>
      <c r="J75" s="90">
        <f>Tabela_1!J73</f>
        <v>104.1</v>
      </c>
      <c r="K75" s="90">
        <f>Tabela_1!K73</f>
        <v>102.4</v>
      </c>
      <c r="L75" s="90">
        <f>Tabela_1!L73</f>
        <v>106.1</v>
      </c>
      <c r="M75" s="90">
        <f>Tabela_1!M73</f>
        <v>89.7</v>
      </c>
      <c r="N75" s="90">
        <f>Tabela_1!N73</f>
        <v>115.9</v>
      </c>
      <c r="O75" s="90">
        <f>Tabela_1!O73</f>
        <v>108.6</v>
      </c>
      <c r="P75" s="90" t="str">
        <f>Tabela_1!P73</f>
        <v>-</v>
      </c>
      <c r="Q75" s="90">
        <f>Tabela_1!Q73</f>
        <v>89</v>
      </c>
    </row>
    <row r="76" spans="1:17" x14ac:dyDescent="0.25">
      <c r="A76" s="88">
        <v>39326</v>
      </c>
      <c r="B76" s="90">
        <f>Tabela_1!B74</f>
        <v>98.4</v>
      </c>
      <c r="C76" s="90">
        <f>Tabela_1!C74</f>
        <v>97.9</v>
      </c>
      <c r="D76" s="90">
        <f>Tabela_1!D74</f>
        <v>96.7</v>
      </c>
      <c r="E76" s="90">
        <f>Tabela_1!E74</f>
        <v>92</v>
      </c>
      <c r="F76" s="90">
        <f>Tabela_1!F74</f>
        <v>114</v>
      </c>
      <c r="G76" s="90">
        <f>Tabela_1!G74</f>
        <v>88.9</v>
      </c>
      <c r="H76" s="90">
        <f>Tabela_1!H74</f>
        <v>95.1</v>
      </c>
      <c r="I76" s="90">
        <f>Tabela_1!I74</f>
        <v>99.1</v>
      </c>
      <c r="J76" s="90">
        <f>Tabela_1!J74</f>
        <v>89.9</v>
      </c>
      <c r="K76" s="90">
        <f>Tabela_1!K74</f>
        <v>96.3</v>
      </c>
      <c r="L76" s="90">
        <f>Tabela_1!L74</f>
        <v>102.3</v>
      </c>
      <c r="M76" s="90">
        <f>Tabela_1!M74</f>
        <v>79.900000000000006</v>
      </c>
      <c r="N76" s="90">
        <f>Tabela_1!N74</f>
        <v>107.7</v>
      </c>
      <c r="O76" s="90">
        <f>Tabela_1!O74</f>
        <v>94.7</v>
      </c>
      <c r="P76" s="90" t="str">
        <f>Tabela_1!P74</f>
        <v>-</v>
      </c>
      <c r="Q76" s="90">
        <f>Tabela_1!Q74</f>
        <v>86</v>
      </c>
    </row>
    <row r="77" spans="1:17" x14ac:dyDescent="0.25">
      <c r="A77" s="88">
        <v>39356</v>
      </c>
      <c r="B77" s="90">
        <f>Tabela_1!B75</f>
        <v>107.8</v>
      </c>
      <c r="C77" s="90">
        <f>Tabela_1!C75</f>
        <v>112.8</v>
      </c>
      <c r="D77" s="90">
        <f>Tabela_1!D75</f>
        <v>110.2</v>
      </c>
      <c r="E77" s="90">
        <f>Tabela_1!E75</f>
        <v>94.1</v>
      </c>
      <c r="F77" s="90">
        <f>Tabela_1!F75</f>
        <v>125.9</v>
      </c>
      <c r="G77" s="90">
        <f>Tabela_1!G75</f>
        <v>109.3</v>
      </c>
      <c r="H77" s="90">
        <f>Tabela_1!H75</f>
        <v>103.4</v>
      </c>
      <c r="I77" s="90">
        <f>Tabela_1!I75</f>
        <v>104.6</v>
      </c>
      <c r="J77" s="90">
        <f>Tabela_1!J75</f>
        <v>101.2</v>
      </c>
      <c r="K77" s="90">
        <f>Tabela_1!K75</f>
        <v>106.1</v>
      </c>
      <c r="L77" s="90">
        <f>Tabela_1!L75</f>
        <v>109.4</v>
      </c>
      <c r="M77" s="90">
        <f>Tabela_1!M75</f>
        <v>94</v>
      </c>
      <c r="N77" s="90">
        <f>Tabela_1!N75</f>
        <v>119.2</v>
      </c>
      <c r="O77" s="90">
        <f>Tabela_1!O75</f>
        <v>109.3</v>
      </c>
      <c r="P77" s="90" t="str">
        <f>Tabela_1!P75</f>
        <v>-</v>
      </c>
      <c r="Q77" s="90">
        <f>Tabela_1!Q75</f>
        <v>89</v>
      </c>
    </row>
    <row r="78" spans="1:17" x14ac:dyDescent="0.25">
      <c r="A78" s="88">
        <v>39387</v>
      </c>
      <c r="B78" s="90">
        <f>Tabela_1!B76</f>
        <v>102.4</v>
      </c>
      <c r="C78" s="90">
        <f>Tabela_1!C76</f>
        <v>111.1</v>
      </c>
      <c r="D78" s="90">
        <f>Tabela_1!D76</f>
        <v>106.6</v>
      </c>
      <c r="E78" s="90">
        <f>Tabela_1!E76</f>
        <v>92.3</v>
      </c>
      <c r="F78" s="90">
        <f>Tabela_1!F76</f>
        <v>123.4</v>
      </c>
      <c r="G78" s="90">
        <f>Tabela_1!G76</f>
        <v>113.7</v>
      </c>
      <c r="H78" s="90">
        <f>Tabela_1!H76</f>
        <v>99.7</v>
      </c>
      <c r="I78" s="90">
        <f>Tabela_1!I76</f>
        <v>102.4</v>
      </c>
      <c r="J78" s="90">
        <f>Tabela_1!J76</f>
        <v>102.4</v>
      </c>
      <c r="K78" s="90">
        <f>Tabela_1!K76</f>
        <v>99.4</v>
      </c>
      <c r="L78" s="90">
        <f>Tabela_1!L76</f>
        <v>102.1</v>
      </c>
      <c r="M78" s="90">
        <f>Tabela_1!M76</f>
        <v>82.3</v>
      </c>
      <c r="N78" s="90">
        <f>Tabela_1!N76</f>
        <v>114.4</v>
      </c>
      <c r="O78" s="90">
        <f>Tabela_1!O76</f>
        <v>104.2</v>
      </c>
      <c r="P78" s="90" t="str">
        <f>Tabela_1!P76</f>
        <v>-</v>
      </c>
      <c r="Q78" s="90">
        <f>Tabela_1!Q76</f>
        <v>84.2</v>
      </c>
    </row>
    <row r="79" spans="1:17" x14ac:dyDescent="0.25">
      <c r="A79" s="88">
        <v>39417</v>
      </c>
      <c r="B79" s="90">
        <f>Tabela_1!B77</f>
        <v>92.6</v>
      </c>
      <c r="C79" s="90">
        <f>Tabela_1!C77</f>
        <v>110.7</v>
      </c>
      <c r="D79" s="90">
        <f>Tabela_1!D77</f>
        <v>84.5</v>
      </c>
      <c r="E79" s="90">
        <f>Tabela_1!E77</f>
        <v>98.3</v>
      </c>
      <c r="F79" s="90">
        <f>Tabela_1!F77</f>
        <v>107.6</v>
      </c>
      <c r="G79" s="90">
        <f>Tabela_1!G77</f>
        <v>114.1</v>
      </c>
      <c r="H79" s="90">
        <f>Tabela_1!H77</f>
        <v>99.5</v>
      </c>
      <c r="I79" s="90">
        <f>Tabela_1!I77</f>
        <v>94.8</v>
      </c>
      <c r="J79" s="90">
        <f>Tabela_1!J77</f>
        <v>107.7</v>
      </c>
      <c r="K79" s="90">
        <f>Tabela_1!K77</f>
        <v>97.5</v>
      </c>
      <c r="L79" s="90">
        <f>Tabela_1!L77</f>
        <v>90.7</v>
      </c>
      <c r="M79" s="90">
        <f>Tabela_1!M77</f>
        <v>76.7</v>
      </c>
      <c r="N79" s="90">
        <f>Tabela_1!N77</f>
        <v>93.8</v>
      </c>
      <c r="O79" s="90">
        <f>Tabela_1!O77</f>
        <v>93.7</v>
      </c>
      <c r="P79" s="90" t="str">
        <f>Tabela_1!P77</f>
        <v>-</v>
      </c>
      <c r="Q79" s="90">
        <f>Tabela_1!Q77</f>
        <v>74.5</v>
      </c>
    </row>
    <row r="80" spans="1:17" x14ac:dyDescent="0.25">
      <c r="A80" s="88">
        <v>39448</v>
      </c>
      <c r="B80" s="90">
        <f>Tabela_1!B78</f>
        <v>94.8</v>
      </c>
      <c r="C80" s="90">
        <f>Tabela_1!C78</f>
        <v>108.1</v>
      </c>
      <c r="D80" s="90">
        <f>Tabela_1!D78</f>
        <v>95.5</v>
      </c>
      <c r="E80" s="90">
        <f>Tabela_1!E78</f>
        <v>94.6</v>
      </c>
      <c r="F80" s="90">
        <f>Tabela_1!F78</f>
        <v>98.9</v>
      </c>
      <c r="G80" s="90">
        <f>Tabela_1!G78</f>
        <v>110.9</v>
      </c>
      <c r="H80" s="90">
        <f>Tabela_1!H78</f>
        <v>100.6</v>
      </c>
      <c r="I80" s="90">
        <f>Tabela_1!I78</f>
        <v>98.4</v>
      </c>
      <c r="J80" s="90">
        <f>Tabela_1!J78</f>
        <v>100.5</v>
      </c>
      <c r="K80" s="90">
        <f>Tabela_1!K78</f>
        <v>102.1</v>
      </c>
      <c r="L80" s="90">
        <f>Tabela_1!L78</f>
        <v>93.5</v>
      </c>
      <c r="M80" s="90">
        <f>Tabela_1!M78</f>
        <v>81.599999999999994</v>
      </c>
      <c r="N80" s="90">
        <f>Tabela_1!N78</f>
        <v>100.8</v>
      </c>
      <c r="O80" s="90">
        <f>Tabela_1!O78</f>
        <v>97.1</v>
      </c>
      <c r="P80" s="90" t="str">
        <f>Tabela_1!P78</f>
        <v>-</v>
      </c>
      <c r="Q80" s="90">
        <f>Tabela_1!Q78</f>
        <v>75.599999999999994</v>
      </c>
    </row>
    <row r="81" spans="1:17" x14ac:dyDescent="0.25">
      <c r="A81" s="88">
        <v>39479</v>
      </c>
      <c r="B81" s="90">
        <f>Tabela_1!B79</f>
        <v>91.1</v>
      </c>
      <c r="C81" s="90">
        <f>Tabela_1!C79</f>
        <v>101.1</v>
      </c>
      <c r="D81" s="90">
        <f>Tabela_1!D79</f>
        <v>91.4</v>
      </c>
      <c r="E81" s="90">
        <f>Tabela_1!E79</f>
        <v>88.1</v>
      </c>
      <c r="F81" s="90">
        <f>Tabela_1!F79</f>
        <v>103.9</v>
      </c>
      <c r="G81" s="90">
        <f>Tabela_1!G79</f>
        <v>98.5</v>
      </c>
      <c r="H81" s="90">
        <f>Tabela_1!H79</f>
        <v>97.2</v>
      </c>
      <c r="I81" s="90">
        <f>Tabela_1!I79</f>
        <v>92.6</v>
      </c>
      <c r="J81" s="90">
        <f>Tabela_1!J79</f>
        <v>94.2</v>
      </c>
      <c r="K81" s="90">
        <f>Tabela_1!K79</f>
        <v>93.4</v>
      </c>
      <c r="L81" s="90">
        <f>Tabela_1!L79</f>
        <v>89.6</v>
      </c>
      <c r="M81" s="90">
        <f>Tabela_1!M79</f>
        <v>78.8</v>
      </c>
      <c r="N81" s="90">
        <f>Tabela_1!N79</f>
        <v>104.6</v>
      </c>
      <c r="O81" s="90">
        <f>Tabela_1!O79</f>
        <v>101.3</v>
      </c>
      <c r="P81" s="90" t="str">
        <f>Tabela_1!P79</f>
        <v>-</v>
      </c>
      <c r="Q81" s="90">
        <f>Tabela_1!Q79</f>
        <v>78.099999999999994</v>
      </c>
    </row>
    <row r="82" spans="1:17" x14ac:dyDescent="0.25">
      <c r="A82" s="88">
        <v>39508</v>
      </c>
      <c r="B82" s="90">
        <f>Tabela_1!B80</f>
        <v>97.7</v>
      </c>
      <c r="C82" s="90">
        <f>Tabela_1!C80</f>
        <v>96.6</v>
      </c>
      <c r="D82" s="90">
        <f>Tabela_1!D80</f>
        <v>102</v>
      </c>
      <c r="E82" s="90">
        <f>Tabela_1!E80</f>
        <v>92.9</v>
      </c>
      <c r="F82" s="90">
        <f>Tabela_1!F80</f>
        <v>114.2</v>
      </c>
      <c r="G82" s="90">
        <f>Tabela_1!G80</f>
        <v>92.1</v>
      </c>
      <c r="H82" s="90">
        <f>Tabela_1!H80</f>
        <v>95.5</v>
      </c>
      <c r="I82" s="90">
        <f>Tabela_1!I80</f>
        <v>99.3</v>
      </c>
      <c r="J82" s="90">
        <f>Tabela_1!J80</f>
        <v>106.3</v>
      </c>
      <c r="K82" s="90">
        <f>Tabela_1!K80</f>
        <v>100.6</v>
      </c>
      <c r="L82" s="90">
        <f>Tabela_1!L80</f>
        <v>97.2</v>
      </c>
      <c r="M82" s="90">
        <f>Tabela_1!M80</f>
        <v>87.7</v>
      </c>
      <c r="N82" s="90">
        <f>Tabela_1!N80</f>
        <v>106.6</v>
      </c>
      <c r="O82" s="90">
        <f>Tabela_1!O80</f>
        <v>110.1</v>
      </c>
      <c r="P82" s="90" t="str">
        <f>Tabela_1!P80</f>
        <v>-</v>
      </c>
      <c r="Q82" s="90">
        <f>Tabela_1!Q80</f>
        <v>82.6</v>
      </c>
    </row>
    <row r="83" spans="1:17" x14ac:dyDescent="0.25">
      <c r="A83" s="88">
        <v>39539</v>
      </c>
      <c r="B83" s="90">
        <f>Tabela_1!B81</f>
        <v>99.2</v>
      </c>
      <c r="C83" s="90">
        <f>Tabela_1!C81</f>
        <v>94.4</v>
      </c>
      <c r="D83" s="90">
        <f>Tabela_1!D81</f>
        <v>96.4</v>
      </c>
      <c r="E83" s="90">
        <f>Tabela_1!E81</f>
        <v>85.2</v>
      </c>
      <c r="F83" s="90">
        <f>Tabela_1!F81</f>
        <v>106.4</v>
      </c>
      <c r="G83" s="90">
        <f>Tabela_1!G81</f>
        <v>79.7</v>
      </c>
      <c r="H83" s="90">
        <f>Tabela_1!H81</f>
        <v>99.3</v>
      </c>
      <c r="I83" s="90">
        <f>Tabela_1!I81</f>
        <v>98.8</v>
      </c>
      <c r="J83" s="90">
        <f>Tabela_1!J81</f>
        <v>101.9</v>
      </c>
      <c r="K83" s="90">
        <f>Tabela_1!K81</f>
        <v>94.5</v>
      </c>
      <c r="L83" s="90">
        <f>Tabela_1!L81</f>
        <v>100</v>
      </c>
      <c r="M83" s="90">
        <f>Tabela_1!M81</f>
        <v>88.6</v>
      </c>
      <c r="N83" s="90">
        <f>Tabela_1!N81</f>
        <v>110.1</v>
      </c>
      <c r="O83" s="90">
        <f>Tabela_1!O81</f>
        <v>117.9</v>
      </c>
      <c r="P83" s="90" t="str">
        <f>Tabela_1!P81</f>
        <v>-</v>
      </c>
      <c r="Q83" s="90">
        <f>Tabela_1!Q81</f>
        <v>81.7</v>
      </c>
    </row>
    <row r="84" spans="1:17" x14ac:dyDescent="0.25">
      <c r="A84" s="88">
        <v>39569</v>
      </c>
      <c r="B84" s="90">
        <f>Tabela_1!B82</f>
        <v>102.5</v>
      </c>
      <c r="C84" s="90">
        <f>Tabela_1!C82</f>
        <v>95</v>
      </c>
      <c r="D84" s="90">
        <f>Tabela_1!D82</f>
        <v>96.6</v>
      </c>
      <c r="E84" s="90">
        <f>Tabela_1!E82</f>
        <v>93.5</v>
      </c>
      <c r="F84" s="90">
        <f>Tabela_1!F82</f>
        <v>103.3</v>
      </c>
      <c r="G84" s="90">
        <f>Tabela_1!G82</f>
        <v>76.2</v>
      </c>
      <c r="H84" s="90">
        <f>Tabela_1!H82</f>
        <v>103</v>
      </c>
      <c r="I84" s="90">
        <f>Tabela_1!I82</f>
        <v>104.2</v>
      </c>
      <c r="J84" s="90">
        <f>Tabela_1!J82</f>
        <v>109.3</v>
      </c>
      <c r="K84" s="90">
        <f>Tabela_1!K82</f>
        <v>101.1</v>
      </c>
      <c r="L84" s="90">
        <f>Tabela_1!L82</f>
        <v>104.7</v>
      </c>
      <c r="M84" s="90">
        <f>Tabela_1!M82</f>
        <v>91.3</v>
      </c>
      <c r="N84" s="90">
        <f>Tabela_1!N82</f>
        <v>107.6</v>
      </c>
      <c r="O84" s="90">
        <f>Tabela_1!O82</f>
        <v>112.1</v>
      </c>
      <c r="P84" s="90" t="str">
        <f>Tabela_1!P82</f>
        <v>-</v>
      </c>
      <c r="Q84" s="90">
        <f>Tabela_1!Q82</f>
        <v>88</v>
      </c>
    </row>
    <row r="85" spans="1:17" x14ac:dyDescent="0.25">
      <c r="A85" s="88">
        <v>39600</v>
      </c>
      <c r="B85" s="90">
        <f>Tabela_1!B83</f>
        <v>103.3</v>
      </c>
      <c r="C85" s="90">
        <f>Tabela_1!C83</f>
        <v>91.2</v>
      </c>
      <c r="D85" s="90">
        <f>Tabela_1!D83</f>
        <v>94.8</v>
      </c>
      <c r="E85" s="90">
        <f>Tabela_1!E83</f>
        <v>95.6</v>
      </c>
      <c r="F85" s="90">
        <f>Tabela_1!F83</f>
        <v>108.2</v>
      </c>
      <c r="G85" s="90">
        <f>Tabela_1!G83</f>
        <v>77.599999999999994</v>
      </c>
      <c r="H85" s="90">
        <f>Tabela_1!H83</f>
        <v>94.4</v>
      </c>
      <c r="I85" s="90">
        <f>Tabela_1!I83</f>
        <v>104.1</v>
      </c>
      <c r="J85" s="90">
        <f>Tabela_1!J83</f>
        <v>101.7</v>
      </c>
      <c r="K85" s="90">
        <f>Tabela_1!K83</f>
        <v>101.6</v>
      </c>
      <c r="L85" s="90">
        <f>Tabela_1!L83</f>
        <v>107.1</v>
      </c>
      <c r="M85" s="90">
        <f>Tabela_1!M83</f>
        <v>90.9</v>
      </c>
      <c r="N85" s="90">
        <f>Tabela_1!N83</f>
        <v>106.8</v>
      </c>
      <c r="O85" s="90">
        <f>Tabela_1!O83</f>
        <v>111.9</v>
      </c>
      <c r="P85" s="90" t="str">
        <f>Tabela_1!P83</f>
        <v>-</v>
      </c>
      <c r="Q85" s="90">
        <f>Tabela_1!Q83</f>
        <v>90.9</v>
      </c>
    </row>
    <row r="86" spans="1:17" x14ac:dyDescent="0.25">
      <c r="A86" s="88">
        <v>39630</v>
      </c>
      <c r="B86" s="90">
        <f>Tabela_1!B84</f>
        <v>108.5</v>
      </c>
      <c r="C86" s="90">
        <f>Tabela_1!C84</f>
        <v>96.5</v>
      </c>
      <c r="D86" s="90">
        <f>Tabela_1!D84</f>
        <v>93.1</v>
      </c>
      <c r="E86" s="90">
        <f>Tabela_1!E84</f>
        <v>101.2</v>
      </c>
      <c r="F86" s="90">
        <f>Tabela_1!F84</f>
        <v>114.8</v>
      </c>
      <c r="G86" s="90">
        <f>Tabela_1!G84</f>
        <v>78.8</v>
      </c>
      <c r="H86" s="90">
        <f>Tabela_1!H84</f>
        <v>102</v>
      </c>
      <c r="I86" s="90">
        <f>Tabela_1!I84</f>
        <v>111.3</v>
      </c>
      <c r="J86" s="90">
        <f>Tabela_1!J84</f>
        <v>111.2</v>
      </c>
      <c r="K86" s="90">
        <f>Tabela_1!K84</f>
        <v>103.6</v>
      </c>
      <c r="L86" s="90">
        <f>Tabela_1!L84</f>
        <v>111.1</v>
      </c>
      <c r="M86" s="90">
        <f>Tabela_1!M84</f>
        <v>97.8</v>
      </c>
      <c r="N86" s="90">
        <f>Tabela_1!N84</f>
        <v>114.2</v>
      </c>
      <c r="O86" s="90">
        <f>Tabela_1!O84</f>
        <v>115.7</v>
      </c>
      <c r="P86" s="90" t="str">
        <f>Tabela_1!P84</f>
        <v>-</v>
      </c>
      <c r="Q86" s="90">
        <f>Tabela_1!Q84</f>
        <v>96.1</v>
      </c>
    </row>
    <row r="87" spans="1:17" x14ac:dyDescent="0.25">
      <c r="A87" s="88">
        <v>39661</v>
      </c>
      <c r="B87" s="90">
        <f>Tabela_1!B85</f>
        <v>106.9</v>
      </c>
      <c r="C87" s="90">
        <f>Tabela_1!C85</f>
        <v>99.5</v>
      </c>
      <c r="D87" s="90">
        <f>Tabela_1!D85</f>
        <v>102.1</v>
      </c>
      <c r="E87" s="90">
        <f>Tabela_1!E85</f>
        <v>106.2</v>
      </c>
      <c r="F87" s="90">
        <f>Tabela_1!F85</f>
        <v>119.2</v>
      </c>
      <c r="G87" s="90">
        <f>Tabela_1!G85</f>
        <v>84.2</v>
      </c>
      <c r="H87" s="90">
        <f>Tabela_1!H85</f>
        <v>105.6</v>
      </c>
      <c r="I87" s="90">
        <f>Tabela_1!I85</f>
        <v>110</v>
      </c>
      <c r="J87" s="90">
        <f>Tabela_1!J85</f>
        <v>112.2</v>
      </c>
      <c r="K87" s="90">
        <f>Tabela_1!K85</f>
        <v>102.7</v>
      </c>
      <c r="L87" s="90">
        <f>Tabela_1!L85</f>
        <v>109</v>
      </c>
      <c r="M87" s="90">
        <f>Tabela_1!M85</f>
        <v>92.2</v>
      </c>
      <c r="N87" s="90">
        <f>Tabela_1!N85</f>
        <v>113.5</v>
      </c>
      <c r="O87" s="90">
        <f>Tabela_1!O85</f>
        <v>109.1</v>
      </c>
      <c r="P87" s="90" t="str">
        <f>Tabela_1!P85</f>
        <v>-</v>
      </c>
      <c r="Q87" s="90">
        <f>Tabela_1!Q85</f>
        <v>93.5</v>
      </c>
    </row>
    <row r="88" spans="1:17" x14ac:dyDescent="0.25">
      <c r="A88" s="88">
        <v>39692</v>
      </c>
      <c r="B88" s="90">
        <f>Tabela_1!B86</f>
        <v>107.3</v>
      </c>
      <c r="C88" s="90">
        <f>Tabela_1!C86</f>
        <v>103.9</v>
      </c>
      <c r="D88" s="90">
        <f>Tabela_1!D86</f>
        <v>110.3</v>
      </c>
      <c r="E88" s="90">
        <f>Tabela_1!E86</f>
        <v>100.7</v>
      </c>
      <c r="F88" s="90">
        <f>Tabela_1!F86</f>
        <v>117.5</v>
      </c>
      <c r="G88" s="90">
        <f>Tabela_1!G86</f>
        <v>98.9</v>
      </c>
      <c r="H88" s="90">
        <f>Tabela_1!H86</f>
        <v>104.7</v>
      </c>
      <c r="I88" s="90">
        <f>Tabela_1!I86</f>
        <v>106.6</v>
      </c>
      <c r="J88" s="90">
        <f>Tabela_1!J86</f>
        <v>105</v>
      </c>
      <c r="K88" s="90">
        <f>Tabela_1!K86</f>
        <v>103.6</v>
      </c>
      <c r="L88" s="90">
        <f>Tabela_1!L86</f>
        <v>110.2</v>
      </c>
      <c r="M88" s="90">
        <f>Tabela_1!M86</f>
        <v>94.5</v>
      </c>
      <c r="N88" s="90">
        <f>Tabela_1!N86</f>
        <v>114</v>
      </c>
      <c r="O88" s="90">
        <f>Tabela_1!O86</f>
        <v>107.9</v>
      </c>
      <c r="P88" s="90" t="str">
        <f>Tabela_1!P86</f>
        <v>-</v>
      </c>
      <c r="Q88" s="90">
        <f>Tabela_1!Q86</f>
        <v>89.2</v>
      </c>
    </row>
    <row r="89" spans="1:17" x14ac:dyDescent="0.25">
      <c r="A89" s="88">
        <v>39722</v>
      </c>
      <c r="B89" s="90">
        <f>Tabela_1!B87</f>
        <v>108.4</v>
      </c>
      <c r="C89" s="90">
        <f>Tabela_1!C87</f>
        <v>110.4</v>
      </c>
      <c r="D89" s="90">
        <f>Tabela_1!D87</f>
        <v>112.3</v>
      </c>
      <c r="E89" s="90">
        <f>Tabela_1!E87</f>
        <v>106.8</v>
      </c>
      <c r="F89" s="90">
        <f>Tabela_1!F87</f>
        <v>128.1</v>
      </c>
      <c r="G89" s="90">
        <f>Tabela_1!G87</f>
        <v>112.7</v>
      </c>
      <c r="H89" s="90">
        <f>Tabela_1!H87</f>
        <v>103.1</v>
      </c>
      <c r="I89" s="90">
        <f>Tabela_1!I87</f>
        <v>105.1</v>
      </c>
      <c r="J89" s="90">
        <f>Tabela_1!J87</f>
        <v>97.3</v>
      </c>
      <c r="K89" s="90">
        <f>Tabela_1!K87</f>
        <v>106.6</v>
      </c>
      <c r="L89" s="90">
        <f>Tabela_1!L87</f>
        <v>111.5</v>
      </c>
      <c r="M89" s="90">
        <f>Tabela_1!M87</f>
        <v>100.6</v>
      </c>
      <c r="N89" s="90">
        <f>Tabela_1!N87</f>
        <v>116</v>
      </c>
      <c r="O89" s="90">
        <f>Tabela_1!O87</f>
        <v>109.3</v>
      </c>
      <c r="P89" s="90" t="str">
        <f>Tabela_1!P87</f>
        <v>-</v>
      </c>
      <c r="Q89" s="90">
        <f>Tabela_1!Q87</f>
        <v>93.7</v>
      </c>
    </row>
    <row r="90" spans="1:17" x14ac:dyDescent="0.25">
      <c r="A90" s="88">
        <v>39753</v>
      </c>
      <c r="B90" s="90">
        <f>Tabela_1!B88</f>
        <v>96.2</v>
      </c>
      <c r="C90" s="90">
        <f>Tabela_1!C88</f>
        <v>107</v>
      </c>
      <c r="D90" s="90">
        <f>Tabela_1!D88</f>
        <v>98.3</v>
      </c>
      <c r="E90" s="90">
        <f>Tabela_1!E88</f>
        <v>97.7</v>
      </c>
      <c r="F90" s="90">
        <f>Tabela_1!F88</f>
        <v>118.3</v>
      </c>
      <c r="G90" s="90">
        <f>Tabela_1!G88</f>
        <v>111.9</v>
      </c>
      <c r="H90" s="90">
        <f>Tabela_1!H88</f>
        <v>97.2</v>
      </c>
      <c r="I90" s="90">
        <f>Tabela_1!I88</f>
        <v>86.9</v>
      </c>
      <c r="J90" s="90">
        <f>Tabela_1!J88</f>
        <v>77.3</v>
      </c>
      <c r="K90" s="90">
        <f>Tabela_1!K88</f>
        <v>98.2</v>
      </c>
      <c r="L90" s="90">
        <f>Tabela_1!L88</f>
        <v>99.6</v>
      </c>
      <c r="M90" s="90">
        <f>Tabela_1!M88</f>
        <v>88.3</v>
      </c>
      <c r="N90" s="90">
        <f>Tabela_1!N88</f>
        <v>102.8</v>
      </c>
      <c r="O90" s="90">
        <f>Tabela_1!O88</f>
        <v>91.6</v>
      </c>
      <c r="P90" s="90" t="str">
        <f>Tabela_1!P88</f>
        <v>-</v>
      </c>
      <c r="Q90" s="90">
        <f>Tabela_1!Q88</f>
        <v>83.2</v>
      </c>
    </row>
    <row r="91" spans="1:17" x14ac:dyDescent="0.25">
      <c r="A91" s="88">
        <v>39783</v>
      </c>
      <c r="B91" s="90">
        <f>Tabela_1!B89</f>
        <v>79.099999999999994</v>
      </c>
      <c r="C91" s="90">
        <f>Tabela_1!C89</f>
        <v>100</v>
      </c>
      <c r="D91" s="90">
        <f>Tabela_1!D89</f>
        <v>77.8</v>
      </c>
      <c r="E91" s="90">
        <f>Tabela_1!E89</f>
        <v>94.9</v>
      </c>
      <c r="F91" s="90">
        <f>Tabela_1!F89</f>
        <v>100.2</v>
      </c>
      <c r="G91" s="90">
        <f>Tabela_1!G89</f>
        <v>107.6</v>
      </c>
      <c r="H91" s="90">
        <f>Tabela_1!H89</f>
        <v>85.6</v>
      </c>
      <c r="I91" s="90">
        <f>Tabela_1!I89</f>
        <v>67.3</v>
      </c>
      <c r="J91" s="90">
        <f>Tabela_1!J89</f>
        <v>73.8</v>
      </c>
      <c r="K91" s="90">
        <f>Tabela_1!K89</f>
        <v>89.1</v>
      </c>
      <c r="L91" s="90">
        <f>Tabela_1!L89</f>
        <v>78.7</v>
      </c>
      <c r="M91" s="90">
        <f>Tabela_1!M89</f>
        <v>67.5</v>
      </c>
      <c r="N91" s="90">
        <f>Tabela_1!N89</f>
        <v>84.2</v>
      </c>
      <c r="O91" s="90">
        <f>Tabela_1!O89</f>
        <v>77.8</v>
      </c>
      <c r="P91" s="90" t="str">
        <f>Tabela_1!P89</f>
        <v>-</v>
      </c>
      <c r="Q91" s="90">
        <f>Tabela_1!Q89</f>
        <v>76.5</v>
      </c>
    </row>
    <row r="92" spans="1:17" x14ac:dyDescent="0.25">
      <c r="A92" s="88">
        <v>39814</v>
      </c>
      <c r="B92" s="90">
        <f>Tabela_1!B90</f>
        <v>78.7</v>
      </c>
      <c r="C92" s="90">
        <f>Tabela_1!C90</f>
        <v>96.1</v>
      </c>
      <c r="D92" s="90">
        <f>Tabela_1!D90</f>
        <v>73.400000000000006</v>
      </c>
      <c r="E92" s="90">
        <f>Tabela_1!E90</f>
        <v>92.1</v>
      </c>
      <c r="F92" s="90">
        <f>Tabela_1!F90</f>
        <v>96</v>
      </c>
      <c r="G92" s="90">
        <f>Tabela_1!G90</f>
        <v>104.2</v>
      </c>
      <c r="H92" s="90">
        <f>Tabela_1!H90</f>
        <v>82.8</v>
      </c>
      <c r="I92" s="90">
        <f>Tabela_1!I90</f>
        <v>69.599999999999994</v>
      </c>
      <c r="J92" s="90">
        <f>Tabela_1!J90</f>
        <v>65.900000000000006</v>
      </c>
      <c r="K92" s="90">
        <f>Tabela_1!K90</f>
        <v>88.7</v>
      </c>
      <c r="L92" s="90">
        <f>Tabela_1!L90</f>
        <v>78.900000000000006</v>
      </c>
      <c r="M92" s="90">
        <f>Tabela_1!M90</f>
        <v>66.7</v>
      </c>
      <c r="N92" s="90">
        <f>Tabela_1!N90</f>
        <v>89.4</v>
      </c>
      <c r="O92" s="90">
        <f>Tabela_1!O90</f>
        <v>78.400000000000006</v>
      </c>
      <c r="P92" s="90" t="str">
        <f>Tabela_1!P90</f>
        <v>-</v>
      </c>
      <c r="Q92" s="90">
        <f>Tabela_1!Q90</f>
        <v>70.400000000000006</v>
      </c>
    </row>
    <row r="93" spans="1:17" x14ac:dyDescent="0.25">
      <c r="A93" s="88">
        <v>39845</v>
      </c>
      <c r="B93" s="90">
        <f>Tabela_1!B91</f>
        <v>76.099999999999994</v>
      </c>
      <c r="C93" s="90">
        <f>Tabela_1!C91</f>
        <v>88.6</v>
      </c>
      <c r="D93" s="90">
        <f>Tabela_1!D91</f>
        <v>71.8</v>
      </c>
      <c r="E93" s="90">
        <f>Tabela_1!E91</f>
        <v>82.2</v>
      </c>
      <c r="F93" s="90">
        <f>Tabela_1!F91</f>
        <v>93.5</v>
      </c>
      <c r="G93" s="90">
        <f>Tabela_1!G91</f>
        <v>80.8</v>
      </c>
      <c r="H93" s="90">
        <f>Tabela_1!H91</f>
        <v>87.6</v>
      </c>
      <c r="I93" s="90">
        <f>Tabela_1!I91</f>
        <v>68.8</v>
      </c>
      <c r="J93" s="90">
        <f>Tabela_1!J91</f>
        <v>65.8</v>
      </c>
      <c r="K93" s="90">
        <f>Tabela_1!K91</f>
        <v>79.3</v>
      </c>
      <c r="L93" s="90">
        <f>Tabela_1!L91</f>
        <v>75.7</v>
      </c>
      <c r="M93" s="90">
        <f>Tabela_1!M91</f>
        <v>69.900000000000006</v>
      </c>
      <c r="N93" s="90">
        <f>Tabela_1!N91</f>
        <v>85.2</v>
      </c>
      <c r="O93" s="90">
        <f>Tabela_1!O91</f>
        <v>81.8</v>
      </c>
      <c r="P93" s="90" t="str">
        <f>Tabela_1!P91</f>
        <v>-</v>
      </c>
      <c r="Q93" s="90">
        <f>Tabela_1!Q91</f>
        <v>71.7</v>
      </c>
    </row>
    <row r="94" spans="1:17" x14ac:dyDescent="0.25">
      <c r="A94" s="88">
        <v>39873</v>
      </c>
      <c r="B94" s="90">
        <f>Tabela_1!B92</f>
        <v>88.6</v>
      </c>
      <c r="C94" s="90">
        <f>Tabela_1!C92</f>
        <v>91.5</v>
      </c>
      <c r="D94" s="90">
        <f>Tabela_1!D92</f>
        <v>87.1</v>
      </c>
      <c r="E94" s="90">
        <f>Tabela_1!E92</f>
        <v>92.2</v>
      </c>
      <c r="F94" s="90">
        <f>Tabela_1!F92</f>
        <v>107</v>
      </c>
      <c r="G94" s="90">
        <f>Tabela_1!G92</f>
        <v>85.3</v>
      </c>
      <c r="H94" s="90">
        <f>Tabela_1!H92</f>
        <v>92.8</v>
      </c>
      <c r="I94" s="90">
        <f>Tabela_1!I92</f>
        <v>82.1</v>
      </c>
      <c r="J94" s="90">
        <f>Tabela_1!J92</f>
        <v>69.2</v>
      </c>
      <c r="K94" s="90">
        <f>Tabela_1!K92</f>
        <v>94.2</v>
      </c>
      <c r="L94" s="90">
        <f>Tabela_1!L92</f>
        <v>88.4</v>
      </c>
      <c r="M94" s="90">
        <f>Tabela_1!M92</f>
        <v>83</v>
      </c>
      <c r="N94" s="90">
        <f>Tabela_1!N92</f>
        <v>97</v>
      </c>
      <c r="O94" s="90">
        <f>Tabela_1!O92</f>
        <v>100.8</v>
      </c>
      <c r="P94" s="90" t="str">
        <f>Tabela_1!P92</f>
        <v>-</v>
      </c>
      <c r="Q94" s="90">
        <f>Tabela_1!Q92</f>
        <v>80.599999999999994</v>
      </c>
    </row>
    <row r="95" spans="1:17" x14ac:dyDescent="0.25">
      <c r="A95" s="88">
        <v>39904</v>
      </c>
      <c r="B95" s="90">
        <f>Tabela_1!B93</f>
        <v>85.2</v>
      </c>
      <c r="C95" s="90">
        <f>Tabela_1!C93</f>
        <v>78</v>
      </c>
      <c r="D95" s="90">
        <f>Tabela_1!D93</f>
        <v>75.099999999999994</v>
      </c>
      <c r="E95" s="90">
        <f>Tabela_1!E93</f>
        <v>82.7</v>
      </c>
      <c r="F95" s="90">
        <f>Tabela_1!F93</f>
        <v>102.9</v>
      </c>
      <c r="G95" s="90">
        <f>Tabela_1!G93</f>
        <v>73.7</v>
      </c>
      <c r="H95" s="90">
        <f>Tabela_1!H93</f>
        <v>75.599999999999994</v>
      </c>
      <c r="I95" s="90">
        <f>Tabela_1!I93</f>
        <v>78.599999999999994</v>
      </c>
      <c r="J95" s="90">
        <f>Tabela_1!J93</f>
        <v>73.599999999999994</v>
      </c>
      <c r="K95" s="90">
        <f>Tabela_1!K93</f>
        <v>92.1</v>
      </c>
      <c r="L95" s="90">
        <f>Tabela_1!L93</f>
        <v>85.7</v>
      </c>
      <c r="M95" s="90">
        <f>Tabela_1!M93</f>
        <v>79.900000000000006</v>
      </c>
      <c r="N95" s="90">
        <f>Tabela_1!N93</f>
        <v>92.2</v>
      </c>
      <c r="O95" s="90">
        <f>Tabela_1!O93</f>
        <v>105.3</v>
      </c>
      <c r="P95" s="90" t="str">
        <f>Tabela_1!P93</f>
        <v>-</v>
      </c>
      <c r="Q95" s="90">
        <f>Tabela_1!Q93</f>
        <v>78.8</v>
      </c>
    </row>
    <row r="96" spans="1:17" x14ac:dyDescent="0.25">
      <c r="A96" s="88">
        <v>39934</v>
      </c>
      <c r="B96" s="90">
        <f>Tabela_1!B94</f>
        <v>91.3</v>
      </c>
      <c r="C96" s="90">
        <f>Tabela_1!C94</f>
        <v>82.8</v>
      </c>
      <c r="D96" s="90">
        <f>Tabela_1!D94</f>
        <v>87.6</v>
      </c>
      <c r="E96" s="90">
        <f>Tabela_1!E94</f>
        <v>84</v>
      </c>
      <c r="F96" s="90">
        <f>Tabela_1!F94</f>
        <v>96.9</v>
      </c>
      <c r="G96" s="90">
        <f>Tabela_1!G94</f>
        <v>72.099999999999994</v>
      </c>
      <c r="H96" s="90">
        <f>Tabela_1!H94</f>
        <v>87.6</v>
      </c>
      <c r="I96" s="90">
        <f>Tabela_1!I94</f>
        <v>84.7</v>
      </c>
      <c r="J96" s="90">
        <f>Tabela_1!J94</f>
        <v>76.599999999999994</v>
      </c>
      <c r="K96" s="90">
        <f>Tabela_1!K94</f>
        <v>97.8</v>
      </c>
      <c r="L96" s="90">
        <f>Tabela_1!L94</f>
        <v>93.5</v>
      </c>
      <c r="M96" s="90">
        <f>Tabela_1!M94</f>
        <v>79.7</v>
      </c>
      <c r="N96" s="90">
        <f>Tabela_1!N94</f>
        <v>98.6</v>
      </c>
      <c r="O96" s="90">
        <f>Tabela_1!O94</f>
        <v>105.7</v>
      </c>
      <c r="P96" s="90" t="str">
        <f>Tabela_1!P94</f>
        <v>-</v>
      </c>
      <c r="Q96" s="90">
        <f>Tabela_1!Q94</f>
        <v>84.3</v>
      </c>
    </row>
    <row r="97" spans="1:17" x14ac:dyDescent="0.25">
      <c r="A97" s="88">
        <v>39965</v>
      </c>
      <c r="B97" s="90">
        <f>Tabela_1!B95</f>
        <v>92.2</v>
      </c>
      <c r="C97" s="90">
        <f>Tabela_1!C95</f>
        <v>87.6</v>
      </c>
      <c r="D97" s="90">
        <f>Tabela_1!D95</f>
        <v>83.8</v>
      </c>
      <c r="E97" s="90">
        <f>Tabela_1!E95</f>
        <v>94.9</v>
      </c>
      <c r="F97" s="90">
        <f>Tabela_1!F95</f>
        <v>97.4</v>
      </c>
      <c r="G97" s="90">
        <f>Tabela_1!G95</f>
        <v>72.7</v>
      </c>
      <c r="H97" s="90">
        <f>Tabela_1!H95</f>
        <v>95.6</v>
      </c>
      <c r="I97" s="90">
        <f>Tabela_1!I95</f>
        <v>89.2</v>
      </c>
      <c r="J97" s="90">
        <f>Tabela_1!J95</f>
        <v>77.8</v>
      </c>
      <c r="K97" s="90">
        <f>Tabela_1!K95</f>
        <v>94.6</v>
      </c>
      <c r="L97" s="90">
        <f>Tabela_1!L95</f>
        <v>93.4</v>
      </c>
      <c r="M97" s="90">
        <f>Tabela_1!M95</f>
        <v>76.099999999999994</v>
      </c>
      <c r="N97" s="90">
        <f>Tabela_1!N95</f>
        <v>102.8</v>
      </c>
      <c r="O97" s="90">
        <f>Tabela_1!O95</f>
        <v>104.4</v>
      </c>
      <c r="P97" s="90" t="str">
        <f>Tabela_1!P95</f>
        <v>-</v>
      </c>
      <c r="Q97" s="90">
        <f>Tabela_1!Q95</f>
        <v>88.8</v>
      </c>
    </row>
    <row r="98" spans="1:17" x14ac:dyDescent="0.25">
      <c r="A98" s="88">
        <v>39995</v>
      </c>
      <c r="B98" s="90">
        <f>Tabela_1!B96</f>
        <v>97.7</v>
      </c>
      <c r="C98" s="90">
        <f>Tabela_1!C96</f>
        <v>88.3</v>
      </c>
      <c r="D98" s="90">
        <f>Tabela_1!D96</f>
        <v>85.4</v>
      </c>
      <c r="E98" s="90">
        <f>Tabela_1!E96</f>
        <v>98.3</v>
      </c>
      <c r="F98" s="90">
        <f>Tabela_1!F96</f>
        <v>107.3</v>
      </c>
      <c r="G98" s="90">
        <f>Tabela_1!G96</f>
        <v>76.099999999999994</v>
      </c>
      <c r="H98" s="90">
        <f>Tabela_1!H96</f>
        <v>90.5</v>
      </c>
      <c r="I98" s="90">
        <f>Tabela_1!I96</f>
        <v>94.1</v>
      </c>
      <c r="J98" s="90">
        <f>Tabela_1!J96</f>
        <v>89.4</v>
      </c>
      <c r="K98" s="90">
        <f>Tabela_1!K96</f>
        <v>99.3</v>
      </c>
      <c r="L98" s="90">
        <f>Tabela_1!L96</f>
        <v>99.3</v>
      </c>
      <c r="M98" s="90">
        <f>Tabela_1!M96</f>
        <v>84.3</v>
      </c>
      <c r="N98" s="90">
        <f>Tabela_1!N96</f>
        <v>109.8</v>
      </c>
      <c r="O98" s="90">
        <f>Tabela_1!O96</f>
        <v>109.6</v>
      </c>
      <c r="P98" s="90" t="str">
        <f>Tabela_1!P96</f>
        <v>-</v>
      </c>
      <c r="Q98" s="90">
        <f>Tabela_1!Q96</f>
        <v>96.7</v>
      </c>
    </row>
    <row r="99" spans="1:17" x14ac:dyDescent="0.25">
      <c r="A99" s="88">
        <v>40026</v>
      </c>
      <c r="B99" s="90">
        <f>Tabela_1!B97</f>
        <v>99.6</v>
      </c>
      <c r="C99" s="90">
        <f>Tabela_1!C97</f>
        <v>95.2</v>
      </c>
      <c r="D99" s="90">
        <f>Tabela_1!D97</f>
        <v>98.5</v>
      </c>
      <c r="E99" s="90">
        <f>Tabela_1!E97</f>
        <v>96.4</v>
      </c>
      <c r="F99" s="90">
        <f>Tabela_1!F97</f>
        <v>107.2</v>
      </c>
      <c r="G99" s="90">
        <f>Tabela_1!G97</f>
        <v>84.7</v>
      </c>
      <c r="H99" s="90">
        <f>Tabela_1!H97</f>
        <v>99.7</v>
      </c>
      <c r="I99" s="90">
        <f>Tabela_1!I97</f>
        <v>95.4</v>
      </c>
      <c r="J99" s="90">
        <f>Tabela_1!J97</f>
        <v>100</v>
      </c>
      <c r="K99" s="90">
        <f>Tabela_1!K97</f>
        <v>99.4</v>
      </c>
      <c r="L99" s="90">
        <f>Tabela_1!L97</f>
        <v>102.1</v>
      </c>
      <c r="M99" s="90">
        <f>Tabela_1!M97</f>
        <v>86.3</v>
      </c>
      <c r="N99" s="90">
        <f>Tabela_1!N97</f>
        <v>105.9</v>
      </c>
      <c r="O99" s="90">
        <f>Tabela_1!O97</f>
        <v>105.5</v>
      </c>
      <c r="P99" s="90" t="str">
        <f>Tabela_1!P97</f>
        <v>-</v>
      </c>
      <c r="Q99" s="90">
        <f>Tabela_1!Q97</f>
        <v>95.1</v>
      </c>
    </row>
    <row r="100" spans="1:17" x14ac:dyDescent="0.25">
      <c r="A100" s="88">
        <v>40057</v>
      </c>
      <c r="B100" s="90">
        <f>Tabela_1!B98</f>
        <v>99.4</v>
      </c>
      <c r="C100" s="90">
        <f>Tabela_1!C98</f>
        <v>99.8</v>
      </c>
      <c r="D100" s="90">
        <f>Tabela_1!D98</f>
        <v>103.1</v>
      </c>
      <c r="E100" s="90">
        <f>Tabela_1!E98</f>
        <v>92</v>
      </c>
      <c r="F100" s="90">
        <f>Tabela_1!F98</f>
        <v>112.2</v>
      </c>
      <c r="G100" s="90">
        <f>Tabela_1!G98</f>
        <v>99</v>
      </c>
      <c r="H100" s="90">
        <f>Tabela_1!H98</f>
        <v>99.7</v>
      </c>
      <c r="I100" s="90">
        <f>Tabela_1!I98</f>
        <v>95.3</v>
      </c>
      <c r="J100" s="90">
        <f>Tabela_1!J98</f>
        <v>97.3</v>
      </c>
      <c r="K100" s="90">
        <f>Tabela_1!K98</f>
        <v>102.1</v>
      </c>
      <c r="L100" s="90">
        <f>Tabela_1!L98</f>
        <v>101.7</v>
      </c>
      <c r="M100" s="90">
        <f>Tabela_1!M98</f>
        <v>78.400000000000006</v>
      </c>
      <c r="N100" s="90">
        <f>Tabela_1!N98</f>
        <v>108.7</v>
      </c>
      <c r="O100" s="90">
        <f>Tabela_1!O98</f>
        <v>100.2</v>
      </c>
      <c r="P100" s="90" t="str">
        <f>Tabela_1!P98</f>
        <v>-</v>
      </c>
      <c r="Q100" s="90">
        <f>Tabela_1!Q98</f>
        <v>93.7</v>
      </c>
    </row>
    <row r="101" spans="1:17" x14ac:dyDescent="0.25">
      <c r="A101" s="88">
        <v>40087</v>
      </c>
      <c r="B101" s="90">
        <f>Tabela_1!B99</f>
        <v>105.6</v>
      </c>
      <c r="C101" s="90">
        <f>Tabela_1!C99</f>
        <v>110</v>
      </c>
      <c r="D101" s="90">
        <f>Tabela_1!D99</f>
        <v>112.4</v>
      </c>
      <c r="E101" s="90">
        <f>Tabela_1!E99</f>
        <v>96.9</v>
      </c>
      <c r="F101" s="90">
        <f>Tabela_1!F99</f>
        <v>125.2</v>
      </c>
      <c r="G101" s="90">
        <f>Tabela_1!G99</f>
        <v>113.2</v>
      </c>
      <c r="H101" s="90">
        <f>Tabela_1!H99</f>
        <v>103</v>
      </c>
      <c r="I101" s="90">
        <f>Tabela_1!I99</f>
        <v>98.6</v>
      </c>
      <c r="J101" s="90">
        <f>Tabela_1!J99</f>
        <v>99.3</v>
      </c>
      <c r="K101" s="90">
        <f>Tabela_1!K99</f>
        <v>106.1</v>
      </c>
      <c r="L101" s="90">
        <f>Tabela_1!L99</f>
        <v>106.9</v>
      </c>
      <c r="M101" s="90">
        <f>Tabela_1!M99</f>
        <v>94.2</v>
      </c>
      <c r="N101" s="90">
        <f>Tabela_1!N99</f>
        <v>117.6</v>
      </c>
      <c r="O101" s="90">
        <f>Tabela_1!O99</f>
        <v>106.4</v>
      </c>
      <c r="P101" s="90" t="str">
        <f>Tabela_1!P99</f>
        <v>-</v>
      </c>
      <c r="Q101" s="90">
        <f>Tabela_1!Q99</f>
        <v>90.6</v>
      </c>
    </row>
    <row r="102" spans="1:17" x14ac:dyDescent="0.25">
      <c r="A102" s="88">
        <v>40118</v>
      </c>
      <c r="B102" s="90">
        <f>Tabela_1!B100</f>
        <v>101.4</v>
      </c>
      <c r="C102" s="90">
        <f>Tabela_1!C100</f>
        <v>111.3</v>
      </c>
      <c r="D102" s="90">
        <f>Tabela_1!D100</f>
        <v>108.9</v>
      </c>
      <c r="E102" s="90">
        <f>Tabela_1!E100</f>
        <v>91.5</v>
      </c>
      <c r="F102" s="90">
        <f>Tabela_1!F100</f>
        <v>126.2</v>
      </c>
      <c r="G102" s="90">
        <f>Tabela_1!G100</f>
        <v>118.4</v>
      </c>
      <c r="H102" s="90">
        <f>Tabela_1!H100</f>
        <v>101.2</v>
      </c>
      <c r="I102" s="90">
        <f>Tabela_1!I100</f>
        <v>93.5</v>
      </c>
      <c r="J102" s="90">
        <f>Tabela_1!J100</f>
        <v>95.5</v>
      </c>
      <c r="K102" s="90">
        <f>Tabela_1!K100</f>
        <v>98.4</v>
      </c>
      <c r="L102" s="90">
        <f>Tabela_1!L100</f>
        <v>102.2</v>
      </c>
      <c r="M102" s="90">
        <f>Tabela_1!M100</f>
        <v>88.2</v>
      </c>
      <c r="N102" s="90">
        <f>Tabela_1!N100</f>
        <v>110.8</v>
      </c>
      <c r="O102" s="90">
        <f>Tabela_1!O100</f>
        <v>102.8</v>
      </c>
      <c r="P102" s="90" t="str">
        <f>Tabela_1!P100</f>
        <v>-</v>
      </c>
      <c r="Q102" s="90">
        <f>Tabela_1!Q100</f>
        <v>88</v>
      </c>
    </row>
    <row r="103" spans="1:17" x14ac:dyDescent="0.25">
      <c r="A103" s="88">
        <v>40148</v>
      </c>
      <c r="B103" s="90">
        <f>Tabela_1!B101</f>
        <v>94.1</v>
      </c>
      <c r="C103" s="90">
        <f>Tabela_1!C101</f>
        <v>110.6</v>
      </c>
      <c r="D103" s="90">
        <f>Tabela_1!D101</f>
        <v>82.2</v>
      </c>
      <c r="E103" s="90">
        <f>Tabela_1!E101</f>
        <v>93.9</v>
      </c>
      <c r="F103" s="90">
        <f>Tabela_1!F101</f>
        <v>112.6</v>
      </c>
      <c r="G103" s="90">
        <f>Tabela_1!G101</f>
        <v>113.5</v>
      </c>
      <c r="H103" s="90">
        <f>Tabela_1!H101</f>
        <v>105.1</v>
      </c>
      <c r="I103" s="90">
        <f>Tabela_1!I101</f>
        <v>88</v>
      </c>
      <c r="J103" s="90">
        <f>Tabela_1!J101</f>
        <v>102.8</v>
      </c>
      <c r="K103" s="90">
        <f>Tabela_1!K101</f>
        <v>102.7</v>
      </c>
      <c r="L103" s="90">
        <f>Tabela_1!L101</f>
        <v>94.3</v>
      </c>
      <c r="M103" s="90">
        <f>Tabela_1!M101</f>
        <v>85.1</v>
      </c>
      <c r="N103" s="90">
        <f>Tabela_1!N101</f>
        <v>98.4</v>
      </c>
      <c r="O103" s="90">
        <f>Tabela_1!O101</f>
        <v>98.1</v>
      </c>
      <c r="P103" s="90" t="str">
        <f>Tabela_1!P101</f>
        <v>-</v>
      </c>
      <c r="Q103" s="90">
        <f>Tabela_1!Q101</f>
        <v>78.900000000000006</v>
      </c>
    </row>
    <row r="104" spans="1:17" x14ac:dyDescent="0.25">
      <c r="A104" s="88">
        <v>40179</v>
      </c>
      <c r="B104" s="90">
        <f>Tabela_1!B102</f>
        <v>91.2</v>
      </c>
      <c r="C104" s="90">
        <f>Tabela_1!C102</f>
        <v>106.2</v>
      </c>
      <c r="D104" s="90">
        <f>Tabela_1!D102</f>
        <v>98.9</v>
      </c>
      <c r="E104" s="90">
        <f>Tabela_1!E102</f>
        <v>94.3</v>
      </c>
      <c r="F104" s="90">
        <f>Tabela_1!F102</f>
        <v>113</v>
      </c>
      <c r="G104" s="90">
        <f>Tabela_1!G102</f>
        <v>103.4</v>
      </c>
      <c r="H104" s="90">
        <f>Tabela_1!H102</f>
        <v>102.7</v>
      </c>
      <c r="I104" s="90">
        <f>Tabela_1!I102</f>
        <v>87.7</v>
      </c>
      <c r="J104" s="90">
        <f>Tabela_1!J102</f>
        <v>99.7</v>
      </c>
      <c r="K104" s="90">
        <f>Tabela_1!K102</f>
        <v>99.8</v>
      </c>
      <c r="L104" s="90">
        <f>Tabela_1!L102</f>
        <v>89.5</v>
      </c>
      <c r="M104" s="90">
        <f>Tabela_1!M102</f>
        <v>81.099999999999994</v>
      </c>
      <c r="N104" s="90">
        <f>Tabela_1!N102</f>
        <v>99.2</v>
      </c>
      <c r="O104" s="90">
        <f>Tabela_1!O102</f>
        <v>93.4</v>
      </c>
      <c r="P104" s="90" t="str">
        <f>Tabela_1!P102</f>
        <v>-</v>
      </c>
      <c r="Q104" s="90">
        <f>Tabela_1!Q102</f>
        <v>79.3</v>
      </c>
    </row>
    <row r="105" spans="1:17" x14ac:dyDescent="0.25">
      <c r="A105" s="88">
        <v>40210</v>
      </c>
      <c r="B105" s="90">
        <f>Tabela_1!B103</f>
        <v>89</v>
      </c>
      <c r="C105" s="90">
        <f>Tabela_1!C103</f>
        <v>98</v>
      </c>
      <c r="D105" s="90">
        <f>Tabela_1!D103</f>
        <v>88.6</v>
      </c>
      <c r="E105" s="90">
        <f>Tabela_1!E103</f>
        <v>88.2</v>
      </c>
      <c r="F105" s="90">
        <f>Tabela_1!F103</f>
        <v>105.8</v>
      </c>
      <c r="G105" s="90">
        <f>Tabela_1!G103</f>
        <v>98.3</v>
      </c>
      <c r="H105" s="90">
        <f>Tabela_1!H103</f>
        <v>94</v>
      </c>
      <c r="I105" s="90">
        <f>Tabela_1!I103</f>
        <v>86.4</v>
      </c>
      <c r="J105" s="90">
        <f>Tabela_1!J103</f>
        <v>91</v>
      </c>
      <c r="K105" s="90">
        <f>Tabela_1!K103</f>
        <v>95.8</v>
      </c>
      <c r="L105" s="90">
        <f>Tabela_1!L103</f>
        <v>89</v>
      </c>
      <c r="M105" s="90">
        <f>Tabela_1!M103</f>
        <v>80.599999999999994</v>
      </c>
      <c r="N105" s="90">
        <f>Tabela_1!N103</f>
        <v>98.2</v>
      </c>
      <c r="O105" s="90">
        <f>Tabela_1!O103</f>
        <v>88</v>
      </c>
      <c r="P105" s="90" t="str">
        <f>Tabela_1!P103</f>
        <v>-</v>
      </c>
      <c r="Q105" s="90">
        <f>Tabela_1!Q103</f>
        <v>91</v>
      </c>
    </row>
    <row r="106" spans="1:17" x14ac:dyDescent="0.25">
      <c r="A106" s="88">
        <v>40238</v>
      </c>
      <c r="B106" s="90">
        <f>Tabela_1!B104</f>
        <v>105.1</v>
      </c>
      <c r="C106" s="90">
        <f>Tabela_1!C104</f>
        <v>105</v>
      </c>
      <c r="D106" s="90">
        <f>Tabela_1!D104</f>
        <v>123</v>
      </c>
      <c r="E106" s="90">
        <f>Tabela_1!E104</f>
        <v>99.7</v>
      </c>
      <c r="F106" s="90">
        <f>Tabela_1!F104</f>
        <v>118.9</v>
      </c>
      <c r="G106" s="90">
        <f>Tabela_1!G104</f>
        <v>104.1</v>
      </c>
      <c r="H106" s="90">
        <f>Tabela_1!H104</f>
        <v>102.3</v>
      </c>
      <c r="I106" s="90">
        <f>Tabela_1!I104</f>
        <v>99.6</v>
      </c>
      <c r="J106" s="90">
        <f>Tabela_1!J104</f>
        <v>103.6</v>
      </c>
      <c r="K106" s="90">
        <f>Tabela_1!K104</f>
        <v>103</v>
      </c>
      <c r="L106" s="90">
        <f>Tabela_1!L104</f>
        <v>102.7</v>
      </c>
      <c r="M106" s="90">
        <f>Tabela_1!M104</f>
        <v>102.2</v>
      </c>
      <c r="N106" s="90">
        <f>Tabela_1!N104</f>
        <v>116.5</v>
      </c>
      <c r="O106" s="90">
        <f>Tabela_1!O104</f>
        <v>113.5</v>
      </c>
      <c r="P106" s="90" t="str">
        <f>Tabela_1!P104</f>
        <v>-</v>
      </c>
      <c r="Q106" s="90">
        <f>Tabela_1!Q104</f>
        <v>94.5</v>
      </c>
    </row>
    <row r="107" spans="1:17" x14ac:dyDescent="0.25">
      <c r="A107" s="88">
        <v>40269</v>
      </c>
      <c r="B107" s="90">
        <f>Tabela_1!B105</f>
        <v>99.3</v>
      </c>
      <c r="C107" s="90">
        <f>Tabela_1!C105</f>
        <v>96</v>
      </c>
      <c r="D107" s="90">
        <f>Tabela_1!D105</f>
        <v>101.4</v>
      </c>
      <c r="E107" s="90">
        <f>Tabela_1!E105</f>
        <v>93.2</v>
      </c>
      <c r="F107" s="90">
        <f>Tabela_1!F105</f>
        <v>116.2</v>
      </c>
      <c r="G107" s="90">
        <f>Tabela_1!G105</f>
        <v>88.1</v>
      </c>
      <c r="H107" s="90">
        <f>Tabela_1!H105</f>
        <v>98.1</v>
      </c>
      <c r="I107" s="90">
        <f>Tabela_1!I105</f>
        <v>96.2</v>
      </c>
      <c r="J107" s="90">
        <f>Tabela_1!J105</f>
        <v>97.1</v>
      </c>
      <c r="K107" s="90">
        <f>Tabela_1!K105</f>
        <v>101.1</v>
      </c>
      <c r="L107" s="90">
        <f>Tabela_1!L105</f>
        <v>98.5</v>
      </c>
      <c r="M107" s="90">
        <f>Tabela_1!M105</f>
        <v>91.2</v>
      </c>
      <c r="N107" s="90">
        <f>Tabela_1!N105</f>
        <v>108.1</v>
      </c>
      <c r="O107" s="90">
        <f>Tabela_1!O105</f>
        <v>111.1</v>
      </c>
      <c r="P107" s="90" t="str">
        <f>Tabela_1!P105</f>
        <v>-</v>
      </c>
      <c r="Q107" s="90">
        <f>Tabela_1!Q105</f>
        <v>93.9</v>
      </c>
    </row>
    <row r="108" spans="1:17" x14ac:dyDescent="0.25">
      <c r="A108" s="88">
        <v>40299</v>
      </c>
      <c r="B108" s="90">
        <f>Tabela_1!B106</f>
        <v>104.3</v>
      </c>
      <c r="C108" s="90">
        <f>Tabela_1!C106</f>
        <v>100.7</v>
      </c>
      <c r="D108" s="90">
        <f>Tabela_1!D106</f>
        <v>102.5</v>
      </c>
      <c r="E108" s="90">
        <f>Tabela_1!E106</f>
        <v>96.3</v>
      </c>
      <c r="F108" s="90">
        <f>Tabela_1!F106</f>
        <v>113.8</v>
      </c>
      <c r="G108" s="90">
        <f>Tabela_1!G106</f>
        <v>87.4</v>
      </c>
      <c r="H108" s="90">
        <f>Tabela_1!H106</f>
        <v>106.6</v>
      </c>
      <c r="I108" s="90">
        <f>Tabela_1!I106</f>
        <v>102.5</v>
      </c>
      <c r="J108" s="90">
        <f>Tabela_1!J106</f>
        <v>96.1</v>
      </c>
      <c r="K108" s="90">
        <f>Tabela_1!K106</f>
        <v>108.8</v>
      </c>
      <c r="L108" s="90">
        <f>Tabela_1!L106</f>
        <v>103.9</v>
      </c>
      <c r="M108" s="90">
        <f>Tabela_1!M106</f>
        <v>101</v>
      </c>
      <c r="N108" s="90">
        <f>Tabela_1!N106</f>
        <v>112.7</v>
      </c>
      <c r="O108" s="90">
        <f>Tabela_1!O106</f>
        <v>109.2</v>
      </c>
      <c r="P108" s="90" t="str">
        <f>Tabela_1!P106</f>
        <v>-</v>
      </c>
      <c r="Q108" s="90">
        <f>Tabela_1!Q106</f>
        <v>95.8</v>
      </c>
    </row>
    <row r="109" spans="1:17" x14ac:dyDescent="0.25">
      <c r="A109" s="88">
        <v>40330</v>
      </c>
      <c r="B109" s="90">
        <f>Tabela_1!B107</f>
        <v>102.5</v>
      </c>
      <c r="C109" s="90">
        <f>Tabela_1!C107</f>
        <v>96.2</v>
      </c>
      <c r="D109" s="90">
        <f>Tabela_1!D107</f>
        <v>102.9</v>
      </c>
      <c r="E109" s="90">
        <f>Tabela_1!E107</f>
        <v>97.1</v>
      </c>
      <c r="F109" s="90">
        <f>Tabela_1!F107</f>
        <v>117</v>
      </c>
      <c r="G109" s="90">
        <f>Tabela_1!G107</f>
        <v>85.2</v>
      </c>
      <c r="H109" s="90">
        <f>Tabela_1!H107</f>
        <v>97.7</v>
      </c>
      <c r="I109" s="90">
        <f>Tabela_1!I107</f>
        <v>99</v>
      </c>
      <c r="J109" s="90">
        <f>Tabela_1!J107</f>
        <v>102.3</v>
      </c>
      <c r="K109" s="90">
        <f>Tabela_1!K107</f>
        <v>105.5</v>
      </c>
      <c r="L109" s="90">
        <f>Tabela_1!L107</f>
        <v>103.2</v>
      </c>
      <c r="M109" s="90">
        <f>Tabela_1!M107</f>
        <v>99.6</v>
      </c>
      <c r="N109" s="90">
        <f>Tabela_1!N107</f>
        <v>109.8</v>
      </c>
      <c r="O109" s="90">
        <f>Tabela_1!O107</f>
        <v>111.1</v>
      </c>
      <c r="P109" s="90" t="str">
        <f>Tabela_1!P107</f>
        <v>-</v>
      </c>
      <c r="Q109" s="90">
        <f>Tabela_1!Q107</f>
        <v>89.1</v>
      </c>
    </row>
    <row r="110" spans="1:17" x14ac:dyDescent="0.25">
      <c r="A110" s="88">
        <v>40360</v>
      </c>
      <c r="B110" s="90">
        <f>Tabela_1!B108</f>
        <v>106.9</v>
      </c>
      <c r="C110" s="90">
        <f>Tabela_1!C108</f>
        <v>101.7</v>
      </c>
      <c r="D110" s="90">
        <f>Tabela_1!D108</f>
        <v>99.4</v>
      </c>
      <c r="E110" s="90">
        <f>Tabela_1!E108</f>
        <v>100</v>
      </c>
      <c r="F110" s="90">
        <f>Tabela_1!F108</f>
        <v>120.1</v>
      </c>
      <c r="G110" s="90">
        <f>Tabela_1!G108</f>
        <v>85.2</v>
      </c>
      <c r="H110" s="90">
        <f>Tabela_1!H108</f>
        <v>105.8</v>
      </c>
      <c r="I110" s="90">
        <f>Tabela_1!I108</f>
        <v>103.4</v>
      </c>
      <c r="J110" s="90">
        <f>Tabela_1!J108</f>
        <v>109.4</v>
      </c>
      <c r="K110" s="90">
        <f>Tabela_1!K108</f>
        <v>109.8</v>
      </c>
      <c r="L110" s="90">
        <f>Tabela_1!L108</f>
        <v>107.6</v>
      </c>
      <c r="M110" s="90">
        <f>Tabela_1!M108</f>
        <v>104.2</v>
      </c>
      <c r="N110" s="90">
        <f>Tabela_1!N108</f>
        <v>109.3</v>
      </c>
      <c r="O110" s="90">
        <f>Tabela_1!O108</f>
        <v>117</v>
      </c>
      <c r="P110" s="90" t="str">
        <f>Tabela_1!P108</f>
        <v>-</v>
      </c>
      <c r="Q110" s="90">
        <f>Tabela_1!Q108</f>
        <v>102.1</v>
      </c>
    </row>
    <row r="111" spans="1:17" x14ac:dyDescent="0.25">
      <c r="A111" s="88">
        <v>40391</v>
      </c>
      <c r="B111" s="90">
        <f>Tabela_1!B109</f>
        <v>108.1</v>
      </c>
      <c r="C111" s="90">
        <f>Tabela_1!C109</f>
        <v>102.4</v>
      </c>
      <c r="D111" s="90">
        <f>Tabela_1!D109</f>
        <v>107</v>
      </c>
      <c r="E111" s="90">
        <f>Tabela_1!E109</f>
        <v>106</v>
      </c>
      <c r="F111" s="90">
        <f>Tabela_1!F109</f>
        <v>118.6</v>
      </c>
      <c r="G111" s="90">
        <f>Tabela_1!G109</f>
        <v>88.7</v>
      </c>
      <c r="H111" s="90">
        <f>Tabela_1!H109</f>
        <v>104.1</v>
      </c>
      <c r="I111" s="90">
        <f>Tabela_1!I109</f>
        <v>104.5</v>
      </c>
      <c r="J111" s="90">
        <f>Tabela_1!J109</f>
        <v>113.9</v>
      </c>
      <c r="K111" s="90">
        <f>Tabela_1!K109</f>
        <v>111</v>
      </c>
      <c r="L111" s="90">
        <f>Tabela_1!L109</f>
        <v>112.1</v>
      </c>
      <c r="M111" s="90">
        <f>Tabela_1!M109</f>
        <v>96</v>
      </c>
      <c r="N111" s="90">
        <f>Tabela_1!N109</f>
        <v>108.7</v>
      </c>
      <c r="O111" s="90">
        <f>Tabela_1!O109</f>
        <v>108.5</v>
      </c>
      <c r="P111" s="90" t="str">
        <f>Tabela_1!P109</f>
        <v>-</v>
      </c>
      <c r="Q111" s="90">
        <f>Tabela_1!Q109</f>
        <v>103.7</v>
      </c>
    </row>
    <row r="112" spans="1:17" x14ac:dyDescent="0.25">
      <c r="A112" s="88">
        <v>40422</v>
      </c>
      <c r="B112" s="90">
        <f>Tabela_1!B110</f>
        <v>105.8</v>
      </c>
      <c r="C112" s="90">
        <f>Tabela_1!C110</f>
        <v>104.1</v>
      </c>
      <c r="D112" s="90">
        <f>Tabela_1!D110</f>
        <v>106.7</v>
      </c>
      <c r="E112" s="90">
        <f>Tabela_1!E110</f>
        <v>99.3</v>
      </c>
      <c r="F112" s="90">
        <f>Tabela_1!F110</f>
        <v>119.9</v>
      </c>
      <c r="G112" s="90">
        <f>Tabela_1!G110</f>
        <v>102.5</v>
      </c>
      <c r="H112" s="90">
        <f>Tabela_1!H110</f>
        <v>98.8</v>
      </c>
      <c r="I112" s="90">
        <f>Tabela_1!I110</f>
        <v>104.4</v>
      </c>
      <c r="J112" s="90">
        <f>Tabela_1!J110</f>
        <v>107.2</v>
      </c>
      <c r="K112" s="90">
        <f>Tabela_1!K110</f>
        <v>107.9</v>
      </c>
      <c r="L112" s="90">
        <f>Tabela_1!L110</f>
        <v>110.4</v>
      </c>
      <c r="M112" s="90">
        <f>Tabela_1!M110</f>
        <v>98.8</v>
      </c>
      <c r="N112" s="90">
        <f>Tabela_1!N110</f>
        <v>107.9</v>
      </c>
      <c r="O112" s="90">
        <f>Tabela_1!O110</f>
        <v>96.4</v>
      </c>
      <c r="P112" s="90" t="str">
        <f>Tabela_1!P110</f>
        <v>-</v>
      </c>
      <c r="Q112" s="90">
        <f>Tabela_1!Q110</f>
        <v>105.5</v>
      </c>
    </row>
    <row r="113" spans="1:17" x14ac:dyDescent="0.25">
      <c r="A113" s="88">
        <v>40452</v>
      </c>
      <c r="B113" s="90">
        <f>Tabela_1!B111</f>
        <v>107.7</v>
      </c>
      <c r="C113" s="90">
        <f>Tabela_1!C111</f>
        <v>113.4</v>
      </c>
      <c r="D113" s="90">
        <f>Tabela_1!D111</f>
        <v>108.9</v>
      </c>
      <c r="E113" s="90">
        <f>Tabela_1!E111</f>
        <v>100.9</v>
      </c>
      <c r="F113" s="90">
        <f>Tabela_1!F111</f>
        <v>118.6</v>
      </c>
      <c r="G113" s="90">
        <f>Tabela_1!G111</f>
        <v>115.2</v>
      </c>
      <c r="H113" s="90">
        <f>Tabela_1!H111</f>
        <v>108.8</v>
      </c>
      <c r="I113" s="90">
        <f>Tabela_1!I111</f>
        <v>105</v>
      </c>
      <c r="J113" s="90">
        <f>Tabela_1!J111</f>
        <v>110.6</v>
      </c>
      <c r="K113" s="90">
        <f>Tabela_1!K111</f>
        <v>112.3</v>
      </c>
      <c r="L113" s="90">
        <f>Tabela_1!L111</f>
        <v>109.5</v>
      </c>
      <c r="M113" s="90">
        <f>Tabela_1!M111</f>
        <v>98.4</v>
      </c>
      <c r="N113" s="90">
        <f>Tabela_1!N111</f>
        <v>112.9</v>
      </c>
      <c r="O113" s="90">
        <f>Tabela_1!O111</f>
        <v>98.9</v>
      </c>
      <c r="P113" s="90" t="str">
        <f>Tabela_1!P111</f>
        <v>-</v>
      </c>
      <c r="Q113" s="90">
        <f>Tabela_1!Q111</f>
        <v>104.2</v>
      </c>
    </row>
    <row r="114" spans="1:17" x14ac:dyDescent="0.25">
      <c r="A114" s="88">
        <v>40483</v>
      </c>
      <c r="B114" s="90">
        <f>Tabela_1!B112</f>
        <v>106.8</v>
      </c>
      <c r="C114" s="90">
        <f>Tabela_1!C112</f>
        <v>109.1</v>
      </c>
      <c r="D114" s="90">
        <f>Tabela_1!D112</f>
        <v>116.4</v>
      </c>
      <c r="E114" s="90">
        <f>Tabela_1!E112</f>
        <v>103.8</v>
      </c>
      <c r="F114" s="90">
        <f>Tabela_1!F112</f>
        <v>118.9</v>
      </c>
      <c r="G114" s="90">
        <f>Tabela_1!G112</f>
        <v>118.7</v>
      </c>
      <c r="H114" s="90">
        <f>Tabela_1!H112</f>
        <v>98.3</v>
      </c>
      <c r="I114" s="90">
        <f>Tabela_1!I112</f>
        <v>99.3</v>
      </c>
      <c r="J114" s="90">
        <f>Tabela_1!J112</f>
        <v>104.6</v>
      </c>
      <c r="K114" s="90">
        <f>Tabela_1!K112</f>
        <v>112</v>
      </c>
      <c r="L114" s="90">
        <f>Tabela_1!L112</f>
        <v>107.2</v>
      </c>
      <c r="M114" s="90">
        <f>Tabela_1!M112</f>
        <v>99.8</v>
      </c>
      <c r="N114" s="90">
        <f>Tabela_1!N112</f>
        <v>113.1</v>
      </c>
      <c r="O114" s="90">
        <f>Tabela_1!O112</f>
        <v>109.5</v>
      </c>
      <c r="P114" s="90" t="str">
        <f>Tabela_1!P112</f>
        <v>-</v>
      </c>
      <c r="Q114" s="90">
        <f>Tabela_1!Q112</f>
        <v>97.9</v>
      </c>
    </row>
    <row r="115" spans="1:17" x14ac:dyDescent="0.25">
      <c r="A115" s="88">
        <v>40513</v>
      </c>
      <c r="B115" s="90">
        <f>Tabela_1!B113</f>
        <v>96.6</v>
      </c>
      <c r="C115" s="90">
        <f>Tabela_1!C113</f>
        <v>105</v>
      </c>
      <c r="D115" s="90">
        <f>Tabela_1!D113</f>
        <v>88.9</v>
      </c>
      <c r="E115" s="90">
        <f>Tabela_1!E113</f>
        <v>107.1</v>
      </c>
      <c r="F115" s="90">
        <f>Tabela_1!F113</f>
        <v>101.1</v>
      </c>
      <c r="G115" s="90">
        <f>Tabela_1!G113</f>
        <v>113.4</v>
      </c>
      <c r="H115" s="90">
        <f>Tabela_1!H113</f>
        <v>94.8</v>
      </c>
      <c r="I115" s="90">
        <f>Tabela_1!I113</f>
        <v>94.8</v>
      </c>
      <c r="J115" s="90">
        <f>Tabela_1!J113</f>
        <v>100.8</v>
      </c>
      <c r="K115" s="90">
        <f>Tabela_1!K113</f>
        <v>105.1</v>
      </c>
      <c r="L115" s="90">
        <f>Tabela_1!L113</f>
        <v>95.8</v>
      </c>
      <c r="M115" s="90">
        <f>Tabela_1!M113</f>
        <v>89.7</v>
      </c>
      <c r="N115" s="90">
        <f>Tabela_1!N113</f>
        <v>103</v>
      </c>
      <c r="O115" s="90">
        <f>Tabela_1!O113</f>
        <v>97.1</v>
      </c>
      <c r="P115" s="90" t="str">
        <f>Tabela_1!P113</f>
        <v>-</v>
      </c>
      <c r="Q115" s="90">
        <f>Tabela_1!Q113</f>
        <v>85.1</v>
      </c>
    </row>
    <row r="116" spans="1:17" x14ac:dyDescent="0.25">
      <c r="A116" s="88">
        <v>40544</v>
      </c>
      <c r="B116" s="90">
        <f>Tabela_1!B114</f>
        <v>93.2</v>
      </c>
      <c r="C116" s="90">
        <f>Tabela_1!C114</f>
        <v>99</v>
      </c>
      <c r="D116" s="90">
        <f>Tabela_1!D114</f>
        <v>97.2</v>
      </c>
      <c r="E116" s="90">
        <f>Tabela_1!E114</f>
        <v>99.1</v>
      </c>
      <c r="F116" s="90">
        <f>Tabela_1!F114</f>
        <v>94.7</v>
      </c>
      <c r="G116" s="90">
        <f>Tabela_1!G114</f>
        <v>99.2</v>
      </c>
      <c r="H116" s="90">
        <f>Tabela_1!H114</f>
        <v>93.1</v>
      </c>
      <c r="I116" s="90">
        <f>Tabela_1!I114</f>
        <v>90.5</v>
      </c>
      <c r="J116" s="90">
        <f>Tabela_1!J114</f>
        <v>108.6</v>
      </c>
      <c r="K116" s="90">
        <f>Tabela_1!K114</f>
        <v>103.7</v>
      </c>
      <c r="L116" s="90">
        <f>Tabela_1!L114</f>
        <v>92.5</v>
      </c>
      <c r="M116" s="90">
        <f>Tabela_1!M114</f>
        <v>89.1</v>
      </c>
      <c r="N116" s="90">
        <f>Tabela_1!N114</f>
        <v>101.9</v>
      </c>
      <c r="O116" s="90">
        <f>Tabela_1!O114</f>
        <v>88.9</v>
      </c>
      <c r="P116" s="90" t="str">
        <f>Tabela_1!P114</f>
        <v>-</v>
      </c>
      <c r="Q116" s="90">
        <f>Tabela_1!Q114</f>
        <v>77.599999999999994</v>
      </c>
    </row>
    <row r="117" spans="1:17" x14ac:dyDescent="0.25">
      <c r="A117" s="88">
        <v>40575</v>
      </c>
      <c r="B117" s="90">
        <f>Tabela_1!B115</f>
        <v>95.4</v>
      </c>
      <c r="C117" s="90">
        <f>Tabela_1!C115</f>
        <v>88.8</v>
      </c>
      <c r="D117" s="90">
        <f>Tabela_1!D115</f>
        <v>97.4</v>
      </c>
      <c r="E117" s="90">
        <f>Tabela_1!E115</f>
        <v>86</v>
      </c>
      <c r="F117" s="90">
        <f>Tabela_1!F115</f>
        <v>100</v>
      </c>
      <c r="G117" s="90">
        <f>Tabela_1!G115</f>
        <v>94.2</v>
      </c>
      <c r="H117" s="90">
        <f>Tabela_1!H115</f>
        <v>79.5</v>
      </c>
      <c r="I117" s="90">
        <f>Tabela_1!I115</f>
        <v>93.2</v>
      </c>
      <c r="J117" s="90">
        <f>Tabela_1!J115</f>
        <v>102.7</v>
      </c>
      <c r="K117" s="90">
        <f>Tabela_1!K115</f>
        <v>104.2</v>
      </c>
      <c r="L117" s="90">
        <f>Tabela_1!L115</f>
        <v>96</v>
      </c>
      <c r="M117" s="90">
        <f>Tabela_1!M115</f>
        <v>93.3</v>
      </c>
      <c r="N117" s="90">
        <f>Tabela_1!N115</f>
        <v>102.9</v>
      </c>
      <c r="O117" s="90">
        <f>Tabela_1!O115</f>
        <v>95.6</v>
      </c>
      <c r="P117" s="90" t="str">
        <f>Tabela_1!P115</f>
        <v>-</v>
      </c>
      <c r="Q117" s="90">
        <f>Tabela_1!Q115</f>
        <v>89.6</v>
      </c>
    </row>
    <row r="118" spans="1:17" x14ac:dyDescent="0.25">
      <c r="A118" s="88">
        <v>40603</v>
      </c>
      <c r="B118" s="90">
        <f>Tabela_1!B116</f>
        <v>104.4</v>
      </c>
      <c r="C118" s="90">
        <f>Tabela_1!C116</f>
        <v>101</v>
      </c>
      <c r="D118" s="90">
        <f>Tabela_1!D116</f>
        <v>103.5</v>
      </c>
      <c r="E118" s="90">
        <f>Tabela_1!E116</f>
        <v>91.2</v>
      </c>
      <c r="F118" s="90">
        <f>Tabela_1!F116</f>
        <v>102.9</v>
      </c>
      <c r="G118" s="90">
        <f>Tabela_1!G116</f>
        <v>96.6</v>
      </c>
      <c r="H118" s="90">
        <f>Tabela_1!H116</f>
        <v>97.9</v>
      </c>
      <c r="I118" s="90">
        <f>Tabela_1!I116</f>
        <v>101.4</v>
      </c>
      <c r="J118" s="90">
        <f>Tabela_1!J116</f>
        <v>114.9</v>
      </c>
      <c r="K118" s="90">
        <f>Tabela_1!K116</f>
        <v>106.3</v>
      </c>
      <c r="L118" s="90">
        <f>Tabela_1!L116</f>
        <v>105.5</v>
      </c>
      <c r="M118" s="90">
        <f>Tabela_1!M116</f>
        <v>99.7</v>
      </c>
      <c r="N118" s="90">
        <f>Tabela_1!N116</f>
        <v>112.2</v>
      </c>
      <c r="O118" s="90">
        <f>Tabela_1!O116</f>
        <v>114</v>
      </c>
      <c r="P118" s="90" t="str">
        <f>Tabela_1!P116</f>
        <v>-</v>
      </c>
      <c r="Q118" s="90">
        <f>Tabela_1!Q116</f>
        <v>89</v>
      </c>
    </row>
    <row r="119" spans="1:17" x14ac:dyDescent="0.25">
      <c r="A119" s="88">
        <v>40634</v>
      </c>
      <c r="B119" s="90">
        <f>Tabela_1!B117</f>
        <v>97.5</v>
      </c>
      <c r="C119" s="90">
        <f>Tabela_1!C117</f>
        <v>89.6</v>
      </c>
      <c r="D119" s="90">
        <f>Tabela_1!D117</f>
        <v>102.9</v>
      </c>
      <c r="E119" s="90">
        <f>Tabela_1!E117</f>
        <v>94.2</v>
      </c>
      <c r="F119" s="90">
        <f>Tabela_1!F117</f>
        <v>92.3</v>
      </c>
      <c r="G119" s="90">
        <f>Tabela_1!G117</f>
        <v>80.900000000000006</v>
      </c>
      <c r="H119" s="90">
        <f>Tabela_1!H117</f>
        <v>93.5</v>
      </c>
      <c r="I119" s="90">
        <f>Tabela_1!I117</f>
        <v>95.6</v>
      </c>
      <c r="J119" s="90">
        <f>Tabela_1!J117</f>
        <v>109.9</v>
      </c>
      <c r="K119" s="90">
        <f>Tabela_1!K117</f>
        <v>106.9</v>
      </c>
      <c r="L119" s="90">
        <f>Tabela_1!L117</f>
        <v>95.4</v>
      </c>
      <c r="M119" s="90">
        <f>Tabela_1!M117</f>
        <v>98</v>
      </c>
      <c r="N119" s="90">
        <f>Tabela_1!N117</f>
        <v>98</v>
      </c>
      <c r="O119" s="90">
        <f>Tabela_1!O117</f>
        <v>111.4</v>
      </c>
      <c r="P119" s="90" t="str">
        <f>Tabela_1!P117</f>
        <v>-</v>
      </c>
      <c r="Q119" s="90">
        <f>Tabela_1!Q117</f>
        <v>85.3</v>
      </c>
    </row>
    <row r="120" spans="1:17" x14ac:dyDescent="0.25">
      <c r="A120" s="88">
        <v>40664</v>
      </c>
      <c r="B120" s="90">
        <f>Tabela_1!B118</f>
        <v>107.1</v>
      </c>
      <c r="C120" s="90">
        <f>Tabela_1!C118</f>
        <v>95.5</v>
      </c>
      <c r="D120" s="90">
        <f>Tabela_1!D118</f>
        <v>109.8</v>
      </c>
      <c r="E120" s="90">
        <f>Tabela_1!E118</f>
        <v>102.3</v>
      </c>
      <c r="F120" s="90">
        <f>Tabela_1!F118</f>
        <v>98.1</v>
      </c>
      <c r="G120" s="90">
        <f>Tabela_1!G118</f>
        <v>82.4</v>
      </c>
      <c r="H120" s="90">
        <f>Tabela_1!H118</f>
        <v>103.3</v>
      </c>
      <c r="I120" s="90">
        <f>Tabela_1!I118</f>
        <v>103.5</v>
      </c>
      <c r="J120" s="90">
        <f>Tabela_1!J118</f>
        <v>114.3</v>
      </c>
      <c r="K120" s="90">
        <f>Tabela_1!K118</f>
        <v>110.3</v>
      </c>
      <c r="L120" s="90">
        <f>Tabela_1!L118</f>
        <v>108.1</v>
      </c>
      <c r="M120" s="90">
        <f>Tabela_1!M118</f>
        <v>105.5</v>
      </c>
      <c r="N120" s="90">
        <f>Tabela_1!N118</f>
        <v>101.4</v>
      </c>
      <c r="O120" s="90">
        <f>Tabela_1!O118</f>
        <v>115</v>
      </c>
      <c r="P120" s="90" t="str">
        <f>Tabela_1!P118</f>
        <v>-</v>
      </c>
      <c r="Q120" s="90">
        <f>Tabela_1!Q118</f>
        <v>100.6</v>
      </c>
    </row>
    <row r="121" spans="1:17" x14ac:dyDescent="0.25">
      <c r="A121" s="88">
        <v>40695</v>
      </c>
      <c r="B121" s="90">
        <f>Tabela_1!B119</f>
        <v>102.8</v>
      </c>
      <c r="C121" s="90">
        <f>Tabela_1!C119</f>
        <v>94.5</v>
      </c>
      <c r="D121" s="90">
        <f>Tabela_1!D119</f>
        <v>101.8</v>
      </c>
      <c r="E121" s="90">
        <f>Tabela_1!E119</f>
        <v>100.6</v>
      </c>
      <c r="F121" s="90">
        <f>Tabela_1!F119</f>
        <v>95.9</v>
      </c>
      <c r="G121" s="90">
        <f>Tabela_1!G119</f>
        <v>85.7</v>
      </c>
      <c r="H121" s="90">
        <f>Tabela_1!H119</f>
        <v>102.8</v>
      </c>
      <c r="I121" s="90">
        <f>Tabela_1!I119</f>
        <v>101.3</v>
      </c>
      <c r="J121" s="90">
        <f>Tabela_1!J119</f>
        <v>109.7</v>
      </c>
      <c r="K121" s="90">
        <f>Tabela_1!K119</f>
        <v>100.6</v>
      </c>
      <c r="L121" s="90">
        <f>Tabela_1!L119</f>
        <v>103.9</v>
      </c>
      <c r="M121" s="90">
        <f>Tabela_1!M119</f>
        <v>106.1</v>
      </c>
      <c r="N121" s="90">
        <f>Tabela_1!N119</f>
        <v>101</v>
      </c>
      <c r="O121" s="90">
        <f>Tabela_1!O119</f>
        <v>111.1</v>
      </c>
      <c r="P121" s="90" t="str">
        <f>Tabela_1!P119</f>
        <v>-</v>
      </c>
      <c r="Q121" s="90">
        <f>Tabela_1!Q119</f>
        <v>104.1</v>
      </c>
    </row>
    <row r="122" spans="1:17" x14ac:dyDescent="0.25">
      <c r="A122" s="88">
        <v>40725</v>
      </c>
      <c r="B122" s="90">
        <f>Tabela_1!B120</f>
        <v>106.1</v>
      </c>
      <c r="C122" s="90">
        <f>Tabela_1!C120</f>
        <v>94.2</v>
      </c>
      <c r="D122" s="90">
        <f>Tabela_1!D120</f>
        <v>105</v>
      </c>
      <c r="E122" s="90">
        <f>Tabela_1!E120</f>
        <v>111.3</v>
      </c>
      <c r="F122" s="90">
        <f>Tabela_1!F120</f>
        <v>94.9</v>
      </c>
      <c r="G122" s="90">
        <f>Tabela_1!G120</f>
        <v>85.7</v>
      </c>
      <c r="H122" s="90">
        <f>Tabela_1!H120</f>
        <v>99.3</v>
      </c>
      <c r="I122" s="90">
        <f>Tabela_1!I120</f>
        <v>103.2</v>
      </c>
      <c r="J122" s="90">
        <f>Tabela_1!J120</f>
        <v>110.3</v>
      </c>
      <c r="K122" s="90">
        <f>Tabela_1!K120</f>
        <v>106.1</v>
      </c>
      <c r="L122" s="90">
        <f>Tabela_1!L120</f>
        <v>108</v>
      </c>
      <c r="M122" s="90">
        <f>Tabela_1!M120</f>
        <v>113.5</v>
      </c>
      <c r="N122" s="90">
        <f>Tabela_1!N120</f>
        <v>100.5</v>
      </c>
      <c r="O122" s="90">
        <f>Tabela_1!O120</f>
        <v>113.7</v>
      </c>
      <c r="P122" s="90" t="str">
        <f>Tabela_1!P120</f>
        <v>-</v>
      </c>
      <c r="Q122" s="90">
        <f>Tabela_1!Q120</f>
        <v>108</v>
      </c>
    </row>
    <row r="123" spans="1:17" x14ac:dyDescent="0.25">
      <c r="A123" s="88">
        <v>40756</v>
      </c>
      <c r="B123" s="90">
        <f>Tabela_1!B121</f>
        <v>110.8</v>
      </c>
      <c r="C123" s="90">
        <f>Tabela_1!C121</f>
        <v>99.1</v>
      </c>
      <c r="D123" s="90">
        <f>Tabela_1!D121</f>
        <v>115.4</v>
      </c>
      <c r="E123" s="90">
        <f>Tabela_1!E121</f>
        <v>110.2</v>
      </c>
      <c r="F123" s="90">
        <f>Tabela_1!F121</f>
        <v>103.6</v>
      </c>
      <c r="G123" s="90">
        <f>Tabela_1!G121</f>
        <v>91</v>
      </c>
      <c r="H123" s="90">
        <f>Tabela_1!H121</f>
        <v>101.4</v>
      </c>
      <c r="I123" s="90">
        <f>Tabela_1!I121</f>
        <v>103.5</v>
      </c>
      <c r="J123" s="90">
        <f>Tabela_1!J121</f>
        <v>109.5</v>
      </c>
      <c r="K123" s="90">
        <f>Tabela_1!K121</f>
        <v>114.2</v>
      </c>
      <c r="L123" s="90">
        <f>Tabela_1!L121</f>
        <v>115.9</v>
      </c>
      <c r="M123" s="90">
        <f>Tabela_1!M121</f>
        <v>120.8</v>
      </c>
      <c r="N123" s="90">
        <f>Tabela_1!N121</f>
        <v>107.9</v>
      </c>
      <c r="O123" s="90">
        <f>Tabela_1!O121</f>
        <v>113.5</v>
      </c>
      <c r="P123" s="90" t="str">
        <f>Tabela_1!P121</f>
        <v>-</v>
      </c>
      <c r="Q123" s="90">
        <f>Tabela_1!Q121</f>
        <v>104.5</v>
      </c>
    </row>
    <row r="124" spans="1:17" x14ac:dyDescent="0.25">
      <c r="A124" s="88">
        <v>40787</v>
      </c>
      <c r="B124" s="90">
        <f>Tabela_1!B122</f>
        <v>104.8</v>
      </c>
      <c r="C124" s="90">
        <f>Tabela_1!C122</f>
        <v>101.5</v>
      </c>
      <c r="D124" s="90">
        <f>Tabela_1!D122</f>
        <v>118.5</v>
      </c>
      <c r="E124" s="90">
        <f>Tabela_1!E122</f>
        <v>104.6</v>
      </c>
      <c r="F124" s="90">
        <f>Tabela_1!F122</f>
        <v>106.5</v>
      </c>
      <c r="G124" s="90">
        <f>Tabela_1!G122</f>
        <v>107.5</v>
      </c>
      <c r="H124" s="90">
        <f>Tabela_1!H122</f>
        <v>96.8</v>
      </c>
      <c r="I124" s="90">
        <f>Tabela_1!I122</f>
        <v>97.1</v>
      </c>
      <c r="J124" s="90">
        <f>Tabela_1!J122</f>
        <v>103.7</v>
      </c>
      <c r="K124" s="90">
        <f>Tabela_1!K122</f>
        <v>109.3</v>
      </c>
      <c r="L124" s="90">
        <f>Tabela_1!L122</f>
        <v>107.7</v>
      </c>
      <c r="M124" s="90">
        <f>Tabela_1!M122</f>
        <v>108.9</v>
      </c>
      <c r="N124" s="90">
        <f>Tabela_1!N122</f>
        <v>103.1</v>
      </c>
      <c r="O124" s="90">
        <f>Tabela_1!O122</f>
        <v>101.2</v>
      </c>
      <c r="P124" s="90" t="str">
        <f>Tabela_1!P122</f>
        <v>-</v>
      </c>
      <c r="Q124" s="90">
        <f>Tabela_1!Q122</f>
        <v>112.2</v>
      </c>
    </row>
    <row r="125" spans="1:17" x14ac:dyDescent="0.25">
      <c r="A125" s="88">
        <v>40817</v>
      </c>
      <c r="B125" s="90">
        <f>Tabela_1!B123</f>
        <v>106.3</v>
      </c>
      <c r="C125" s="90">
        <f>Tabela_1!C123</f>
        <v>111</v>
      </c>
      <c r="D125" s="90">
        <f>Tabela_1!D123</f>
        <v>127.3</v>
      </c>
      <c r="E125" s="90">
        <f>Tabela_1!E123</f>
        <v>105.5</v>
      </c>
      <c r="F125" s="90">
        <f>Tabela_1!F123</f>
        <v>109.3</v>
      </c>
      <c r="G125" s="90">
        <f>Tabela_1!G123</f>
        <v>119.5</v>
      </c>
      <c r="H125" s="90">
        <f>Tabela_1!H123</f>
        <v>103.8</v>
      </c>
      <c r="I125" s="90">
        <f>Tabela_1!I123</f>
        <v>100.8</v>
      </c>
      <c r="J125" s="90">
        <f>Tabela_1!J123</f>
        <v>104.3</v>
      </c>
      <c r="K125" s="90">
        <f>Tabela_1!K123</f>
        <v>111.8</v>
      </c>
      <c r="L125" s="90">
        <f>Tabela_1!L123</f>
        <v>106.7</v>
      </c>
      <c r="M125" s="90">
        <f>Tabela_1!M123</f>
        <v>111.6</v>
      </c>
      <c r="N125" s="90">
        <f>Tabela_1!N123</f>
        <v>103.7</v>
      </c>
      <c r="O125" s="90">
        <f>Tabela_1!O123</f>
        <v>107.1</v>
      </c>
      <c r="P125" s="90" t="str">
        <f>Tabela_1!P123</f>
        <v>-</v>
      </c>
      <c r="Q125" s="90">
        <f>Tabela_1!Q123</f>
        <v>104</v>
      </c>
    </row>
    <row r="126" spans="1:17" x14ac:dyDescent="0.25">
      <c r="A126" s="88">
        <v>40848</v>
      </c>
      <c r="B126" s="90">
        <f>Tabela_1!B124</f>
        <v>104.2</v>
      </c>
      <c r="C126" s="90">
        <f>Tabela_1!C124</f>
        <v>105.7</v>
      </c>
      <c r="D126" s="90">
        <f>Tabela_1!D124</f>
        <v>116.3</v>
      </c>
      <c r="E126" s="90">
        <f>Tabela_1!E124</f>
        <v>102.6</v>
      </c>
      <c r="F126" s="90">
        <f>Tabela_1!F124</f>
        <v>109.6</v>
      </c>
      <c r="G126" s="90">
        <f>Tabela_1!G124</f>
        <v>120.1</v>
      </c>
      <c r="H126" s="90">
        <f>Tabela_1!H124</f>
        <v>92.1</v>
      </c>
      <c r="I126" s="90">
        <f>Tabela_1!I124</f>
        <v>101.4</v>
      </c>
      <c r="J126" s="90">
        <f>Tabela_1!J124</f>
        <v>104.6</v>
      </c>
      <c r="K126" s="90">
        <f>Tabela_1!K124</f>
        <v>110.4</v>
      </c>
      <c r="L126" s="90">
        <f>Tabela_1!L124</f>
        <v>102.7</v>
      </c>
      <c r="M126" s="90">
        <f>Tabela_1!M124</f>
        <v>114.1</v>
      </c>
      <c r="N126" s="90">
        <f>Tabela_1!N124</f>
        <v>103.9</v>
      </c>
      <c r="O126" s="90">
        <f>Tabela_1!O124</f>
        <v>104.3</v>
      </c>
      <c r="P126" s="90" t="str">
        <f>Tabela_1!P124</f>
        <v>-</v>
      </c>
      <c r="Q126" s="90">
        <f>Tabela_1!Q124</f>
        <v>106.9</v>
      </c>
    </row>
    <row r="127" spans="1:17" x14ac:dyDescent="0.25">
      <c r="A127" s="88">
        <v>40878</v>
      </c>
      <c r="B127" s="90">
        <f>Tabela_1!B125</f>
        <v>95.7</v>
      </c>
      <c r="C127" s="90">
        <f>Tabela_1!C125</f>
        <v>101.3</v>
      </c>
      <c r="D127" s="90">
        <f>Tabela_1!D125</f>
        <v>92.1</v>
      </c>
      <c r="E127" s="90">
        <f>Tabela_1!E125</f>
        <v>111.2</v>
      </c>
      <c r="F127" s="90">
        <f>Tabela_1!F125</f>
        <v>95.1</v>
      </c>
      <c r="G127" s="90">
        <f>Tabela_1!G125</f>
        <v>117.1</v>
      </c>
      <c r="H127" s="90">
        <f>Tabela_1!H125</f>
        <v>88.6</v>
      </c>
      <c r="I127" s="90">
        <f>Tabela_1!I125</f>
        <v>91.6</v>
      </c>
      <c r="J127" s="90">
        <f>Tabela_1!J125</f>
        <v>105</v>
      </c>
      <c r="K127" s="90">
        <f>Tabela_1!K125</f>
        <v>105.4</v>
      </c>
      <c r="L127" s="90">
        <f>Tabela_1!L125</f>
        <v>93.4</v>
      </c>
      <c r="M127" s="90">
        <f>Tabela_1!M125</f>
        <v>110.1</v>
      </c>
      <c r="N127" s="90">
        <f>Tabela_1!N125</f>
        <v>93.6</v>
      </c>
      <c r="O127" s="90">
        <f>Tabela_1!O125</f>
        <v>97.3</v>
      </c>
      <c r="P127" s="90" t="str">
        <f>Tabela_1!P125</f>
        <v>-</v>
      </c>
      <c r="Q127" s="90">
        <f>Tabela_1!Q125</f>
        <v>95.2</v>
      </c>
    </row>
    <row r="128" spans="1:17" x14ac:dyDescent="0.25">
      <c r="A128" s="88">
        <v>40909</v>
      </c>
      <c r="B128" s="90">
        <f>Tabela_1!B126</f>
        <v>88.7</v>
      </c>
      <c r="C128" s="90">
        <f>Tabela_1!C126</f>
        <v>103.4</v>
      </c>
      <c r="D128" s="90">
        <f>Tabela_1!D126</f>
        <v>100.6</v>
      </c>
      <c r="E128" s="90">
        <f>Tabela_1!E126</f>
        <v>83.6</v>
      </c>
      <c r="F128" s="90">
        <f>Tabela_1!F126</f>
        <v>91.2</v>
      </c>
      <c r="G128" s="90">
        <f>Tabela_1!G126</f>
        <v>111.3</v>
      </c>
      <c r="H128" s="90">
        <f>Tabela_1!H126</f>
        <v>96.5</v>
      </c>
      <c r="I128" s="90">
        <f>Tabela_1!I126</f>
        <v>83.4</v>
      </c>
      <c r="J128" s="90">
        <f>Tabela_1!J126</f>
        <v>99.3</v>
      </c>
      <c r="K128" s="90">
        <f>Tabela_1!K126</f>
        <v>91.4</v>
      </c>
      <c r="L128" s="90">
        <f>Tabela_1!L126</f>
        <v>84.9</v>
      </c>
      <c r="M128" s="90">
        <f>Tabela_1!M126</f>
        <v>89</v>
      </c>
      <c r="N128" s="90">
        <f>Tabela_1!N126</f>
        <v>90</v>
      </c>
      <c r="O128" s="90">
        <f>Tabela_1!O126</f>
        <v>91.4</v>
      </c>
      <c r="P128" s="90">
        <f>Tabela_1!P126</f>
        <v>76.599999999999994</v>
      </c>
      <c r="Q128" s="90">
        <f>Tabela_1!Q126</f>
        <v>64.7</v>
      </c>
    </row>
    <row r="129" spans="1:17" x14ac:dyDescent="0.25">
      <c r="A129" s="88">
        <v>40940</v>
      </c>
      <c r="B129" s="90">
        <f>Tabela_1!B127</f>
        <v>89.8</v>
      </c>
      <c r="C129" s="90">
        <f>Tabela_1!C127</f>
        <v>94.9</v>
      </c>
      <c r="D129" s="90">
        <f>Tabela_1!D127</f>
        <v>91.4</v>
      </c>
      <c r="E129" s="90">
        <f>Tabela_1!E127</f>
        <v>84</v>
      </c>
      <c r="F129" s="90">
        <f>Tabela_1!F127</f>
        <v>90.3</v>
      </c>
      <c r="G129" s="90">
        <f>Tabela_1!G127</f>
        <v>103.5</v>
      </c>
      <c r="H129" s="90">
        <f>Tabela_1!H127</f>
        <v>90.5</v>
      </c>
      <c r="I129" s="90">
        <f>Tabela_1!I127</f>
        <v>88.3</v>
      </c>
      <c r="J129" s="90">
        <f>Tabela_1!J127</f>
        <v>97.1</v>
      </c>
      <c r="K129" s="90">
        <f>Tabela_1!K127</f>
        <v>94</v>
      </c>
      <c r="L129" s="90">
        <f>Tabela_1!L127</f>
        <v>87.9</v>
      </c>
      <c r="M129" s="90">
        <f>Tabela_1!M127</f>
        <v>91.2</v>
      </c>
      <c r="N129" s="90">
        <f>Tabela_1!N127</f>
        <v>97.8</v>
      </c>
      <c r="O129" s="90">
        <f>Tabela_1!O127</f>
        <v>87.6</v>
      </c>
      <c r="P129" s="90">
        <f>Tabela_1!P127</f>
        <v>95.1</v>
      </c>
      <c r="Q129" s="90">
        <f>Tabela_1!Q127</f>
        <v>70.400000000000006</v>
      </c>
    </row>
    <row r="130" spans="1:17" x14ac:dyDescent="0.25">
      <c r="A130" s="88">
        <v>40969</v>
      </c>
      <c r="B130" s="90">
        <f>Tabela_1!B128</f>
        <v>99.7</v>
      </c>
      <c r="C130" s="90">
        <f>Tabela_1!C128</f>
        <v>98.2</v>
      </c>
      <c r="D130" s="90">
        <f>Tabela_1!D128</f>
        <v>104.5</v>
      </c>
      <c r="E130" s="90">
        <f>Tabela_1!E128</f>
        <v>91.3</v>
      </c>
      <c r="F130" s="90">
        <f>Tabela_1!F128</f>
        <v>100.8</v>
      </c>
      <c r="G130" s="90">
        <f>Tabela_1!G128</f>
        <v>99.1</v>
      </c>
      <c r="H130" s="90">
        <f>Tabela_1!H128</f>
        <v>97.7</v>
      </c>
      <c r="I130" s="90">
        <f>Tabela_1!I128</f>
        <v>98</v>
      </c>
      <c r="J130" s="90">
        <f>Tabela_1!J128</f>
        <v>104.8</v>
      </c>
      <c r="K130" s="90">
        <f>Tabela_1!K128</f>
        <v>102.5</v>
      </c>
      <c r="L130" s="90">
        <f>Tabela_1!L128</f>
        <v>98.7</v>
      </c>
      <c r="M130" s="90">
        <f>Tabela_1!M128</f>
        <v>100.5</v>
      </c>
      <c r="N130" s="90">
        <f>Tabela_1!N128</f>
        <v>105</v>
      </c>
      <c r="O130" s="90">
        <f>Tabela_1!O128</f>
        <v>106.2</v>
      </c>
      <c r="P130" s="90">
        <f>Tabela_1!P128</f>
        <v>102.6</v>
      </c>
      <c r="Q130" s="90">
        <f>Tabela_1!Q128</f>
        <v>82.6</v>
      </c>
    </row>
    <row r="131" spans="1:17" x14ac:dyDescent="0.25">
      <c r="A131" s="88">
        <v>41000</v>
      </c>
      <c r="B131" s="90">
        <f>Tabela_1!B129</f>
        <v>92.8</v>
      </c>
      <c r="C131" s="90">
        <f>Tabela_1!C129</f>
        <v>87.5</v>
      </c>
      <c r="D131" s="90">
        <f>Tabela_1!D129</f>
        <v>90.8</v>
      </c>
      <c r="E131" s="90">
        <f>Tabela_1!E129</f>
        <v>94.5</v>
      </c>
      <c r="F131" s="90">
        <f>Tabela_1!F129</f>
        <v>89.4</v>
      </c>
      <c r="G131" s="90">
        <f>Tabela_1!G129</f>
        <v>84.5</v>
      </c>
      <c r="H131" s="90">
        <f>Tabela_1!H129</f>
        <v>93.2</v>
      </c>
      <c r="I131" s="90">
        <f>Tabela_1!I129</f>
        <v>94.8</v>
      </c>
      <c r="J131" s="90">
        <f>Tabela_1!J129</f>
        <v>94</v>
      </c>
      <c r="K131" s="90">
        <f>Tabela_1!K129</f>
        <v>100.3</v>
      </c>
      <c r="L131" s="90">
        <f>Tabela_1!L129</f>
        <v>90</v>
      </c>
      <c r="M131" s="90">
        <f>Tabela_1!M129</f>
        <v>95</v>
      </c>
      <c r="N131" s="90">
        <f>Tabela_1!N129</f>
        <v>95</v>
      </c>
      <c r="O131" s="90">
        <f>Tabela_1!O129</f>
        <v>99.6</v>
      </c>
      <c r="P131" s="90">
        <f>Tabela_1!P129</f>
        <v>106.3</v>
      </c>
      <c r="Q131" s="90">
        <f>Tabela_1!Q129</f>
        <v>89.6</v>
      </c>
    </row>
    <row r="132" spans="1:17" x14ac:dyDescent="0.25">
      <c r="A132" s="88">
        <v>41030</v>
      </c>
      <c r="B132" s="90">
        <f>Tabela_1!B130</f>
        <v>102.5</v>
      </c>
      <c r="C132" s="90">
        <f>Tabela_1!C130</f>
        <v>96.1</v>
      </c>
      <c r="D132" s="90">
        <f>Tabela_1!D130</f>
        <v>96.4</v>
      </c>
      <c r="E132" s="90">
        <f>Tabela_1!E130</f>
        <v>106.9</v>
      </c>
      <c r="F132" s="90">
        <f>Tabela_1!F130</f>
        <v>97</v>
      </c>
      <c r="G132" s="90">
        <f>Tabela_1!G130</f>
        <v>87.2</v>
      </c>
      <c r="H132" s="90">
        <f>Tabela_1!H130</f>
        <v>104.9</v>
      </c>
      <c r="I132" s="90">
        <f>Tabela_1!I130</f>
        <v>102.4</v>
      </c>
      <c r="J132" s="90">
        <f>Tabela_1!J130</f>
        <v>98.3</v>
      </c>
      <c r="K132" s="90">
        <f>Tabela_1!K130</f>
        <v>104.4</v>
      </c>
      <c r="L132" s="90">
        <f>Tabela_1!L130</f>
        <v>101.7</v>
      </c>
      <c r="M132" s="90">
        <f>Tabela_1!M130</f>
        <v>106.4</v>
      </c>
      <c r="N132" s="90">
        <f>Tabela_1!N130</f>
        <v>104</v>
      </c>
      <c r="O132" s="90">
        <f>Tabela_1!O130</f>
        <v>109.4</v>
      </c>
      <c r="P132" s="90">
        <f>Tabela_1!P130</f>
        <v>116.9</v>
      </c>
      <c r="Q132" s="90">
        <f>Tabela_1!Q130</f>
        <v>118.3</v>
      </c>
    </row>
    <row r="133" spans="1:17" x14ac:dyDescent="0.25">
      <c r="A133" s="88">
        <v>41061</v>
      </c>
      <c r="B133" s="90">
        <f>Tabela_1!B131</f>
        <v>98.3</v>
      </c>
      <c r="C133" s="90">
        <f>Tabela_1!C131</f>
        <v>91.2</v>
      </c>
      <c r="D133" s="90">
        <f>Tabela_1!D131</f>
        <v>97.6</v>
      </c>
      <c r="E133" s="90">
        <f>Tabela_1!E131</f>
        <v>103.8</v>
      </c>
      <c r="F133" s="90">
        <f>Tabela_1!F131</f>
        <v>91</v>
      </c>
      <c r="G133" s="90">
        <f>Tabela_1!G131</f>
        <v>83.4</v>
      </c>
      <c r="H133" s="90">
        <f>Tabela_1!H131</f>
        <v>98</v>
      </c>
      <c r="I133" s="90">
        <f>Tabela_1!I131</f>
        <v>99.9</v>
      </c>
      <c r="J133" s="90">
        <f>Tabela_1!J131</f>
        <v>100.6</v>
      </c>
      <c r="K133" s="90">
        <f>Tabela_1!K131</f>
        <v>94.4</v>
      </c>
      <c r="L133" s="90">
        <f>Tabela_1!L131</f>
        <v>97.3</v>
      </c>
      <c r="M133" s="90">
        <f>Tabela_1!M131</f>
        <v>100.2</v>
      </c>
      <c r="N133" s="90">
        <f>Tabela_1!N131</f>
        <v>97.2</v>
      </c>
      <c r="O133" s="90">
        <f>Tabela_1!O131</f>
        <v>98.6</v>
      </c>
      <c r="P133" s="90">
        <f>Tabela_1!P131</f>
        <v>108.8</v>
      </c>
      <c r="Q133" s="90">
        <f>Tabela_1!Q131</f>
        <v>113.1</v>
      </c>
    </row>
    <row r="134" spans="1:17" x14ac:dyDescent="0.25">
      <c r="A134" s="88">
        <v>41091</v>
      </c>
      <c r="B134" s="90">
        <f>Tabela_1!B132</f>
        <v>104.5</v>
      </c>
      <c r="C134" s="90">
        <f>Tabela_1!C132</f>
        <v>93.5</v>
      </c>
      <c r="D134" s="90">
        <f>Tabela_1!D132</f>
        <v>79.400000000000006</v>
      </c>
      <c r="E134" s="90">
        <f>Tabela_1!E132</f>
        <v>105.4</v>
      </c>
      <c r="F134" s="90">
        <f>Tabela_1!F132</f>
        <v>99.5</v>
      </c>
      <c r="G134" s="90">
        <f>Tabela_1!G132</f>
        <v>82.5</v>
      </c>
      <c r="H134" s="90">
        <f>Tabela_1!H132</f>
        <v>100.7</v>
      </c>
      <c r="I134" s="90">
        <f>Tabela_1!I132</f>
        <v>107.1</v>
      </c>
      <c r="J134" s="90">
        <f>Tabela_1!J132</f>
        <v>105.2</v>
      </c>
      <c r="K134" s="90">
        <f>Tabela_1!K132</f>
        <v>102.1</v>
      </c>
      <c r="L134" s="90">
        <f>Tabela_1!L132</f>
        <v>108</v>
      </c>
      <c r="M134" s="90">
        <f>Tabela_1!M132</f>
        <v>107.1</v>
      </c>
      <c r="N134" s="90">
        <f>Tabela_1!N132</f>
        <v>103.4</v>
      </c>
      <c r="O134" s="90">
        <f>Tabela_1!O132</f>
        <v>105.5</v>
      </c>
      <c r="P134" s="90">
        <f>Tabela_1!P132</f>
        <v>114.2</v>
      </c>
      <c r="Q134" s="90">
        <f>Tabela_1!Q132</f>
        <v>120.6</v>
      </c>
    </row>
    <row r="135" spans="1:17" x14ac:dyDescent="0.25">
      <c r="A135" s="88">
        <v>41122</v>
      </c>
      <c r="B135" s="90">
        <f>Tabela_1!B133</f>
        <v>111.5</v>
      </c>
      <c r="C135" s="90">
        <f>Tabela_1!C133</f>
        <v>99</v>
      </c>
      <c r="D135" s="90">
        <f>Tabela_1!D133</f>
        <v>113.7</v>
      </c>
      <c r="E135" s="90">
        <f>Tabela_1!E133</f>
        <v>105.4</v>
      </c>
      <c r="F135" s="90">
        <f>Tabela_1!F133</f>
        <v>104</v>
      </c>
      <c r="G135" s="90">
        <f>Tabela_1!G133</f>
        <v>91</v>
      </c>
      <c r="H135" s="90">
        <f>Tabela_1!H133</f>
        <v>103.4</v>
      </c>
      <c r="I135" s="90">
        <f>Tabela_1!I133</f>
        <v>111.3</v>
      </c>
      <c r="J135" s="90">
        <f>Tabela_1!J133</f>
        <v>105.2</v>
      </c>
      <c r="K135" s="90">
        <f>Tabela_1!K133</f>
        <v>103.2</v>
      </c>
      <c r="L135" s="90">
        <f>Tabela_1!L133</f>
        <v>117.1</v>
      </c>
      <c r="M135" s="90">
        <f>Tabela_1!M133</f>
        <v>113.2</v>
      </c>
      <c r="N135" s="90">
        <f>Tabela_1!N133</f>
        <v>107.8</v>
      </c>
      <c r="O135" s="90">
        <f>Tabela_1!O133</f>
        <v>112.1</v>
      </c>
      <c r="P135" s="90">
        <f>Tabela_1!P133</f>
        <v>115</v>
      </c>
      <c r="Q135" s="90">
        <f>Tabela_1!Q133</f>
        <v>127.8</v>
      </c>
    </row>
    <row r="136" spans="1:17" x14ac:dyDescent="0.25">
      <c r="A136" s="88">
        <v>41153</v>
      </c>
      <c r="B136" s="90">
        <f>Tabela_1!B134</f>
        <v>103.4</v>
      </c>
      <c r="C136" s="90">
        <f>Tabela_1!C134</f>
        <v>100</v>
      </c>
      <c r="D136" s="90">
        <f>Tabela_1!D134</f>
        <v>110.9</v>
      </c>
      <c r="E136" s="90">
        <f>Tabela_1!E134</f>
        <v>99.2</v>
      </c>
      <c r="F136" s="90">
        <f>Tabela_1!F134</f>
        <v>107.2</v>
      </c>
      <c r="G136" s="90">
        <f>Tabela_1!G134</f>
        <v>102.7</v>
      </c>
      <c r="H136" s="90">
        <f>Tabela_1!H134</f>
        <v>99</v>
      </c>
      <c r="I136" s="90">
        <f>Tabela_1!I134</f>
        <v>105.1</v>
      </c>
      <c r="J136" s="90">
        <f>Tabela_1!J134</f>
        <v>95.5</v>
      </c>
      <c r="K136" s="90">
        <f>Tabela_1!K134</f>
        <v>97.8</v>
      </c>
      <c r="L136" s="90">
        <f>Tabela_1!L134</f>
        <v>107.1</v>
      </c>
      <c r="M136" s="90">
        <f>Tabela_1!M134</f>
        <v>102.2</v>
      </c>
      <c r="N136" s="90">
        <f>Tabela_1!N134</f>
        <v>97.8</v>
      </c>
      <c r="O136" s="90">
        <f>Tabela_1!O134</f>
        <v>95.3</v>
      </c>
      <c r="P136" s="90">
        <f>Tabela_1!P134</f>
        <v>100.2</v>
      </c>
      <c r="Q136" s="90">
        <f>Tabela_1!Q134</f>
        <v>118.4</v>
      </c>
    </row>
    <row r="137" spans="1:17" x14ac:dyDescent="0.25">
      <c r="A137" s="88">
        <v>41183</v>
      </c>
      <c r="B137" s="90">
        <f>Tabela_1!B135</f>
        <v>111.8</v>
      </c>
      <c r="C137" s="90">
        <f>Tabela_1!C135</f>
        <v>113.3</v>
      </c>
      <c r="D137" s="90">
        <f>Tabela_1!D135</f>
        <v>111.1</v>
      </c>
      <c r="E137" s="90">
        <f>Tabela_1!E135</f>
        <v>109.8</v>
      </c>
      <c r="F137" s="90">
        <f>Tabela_1!F135</f>
        <v>115.6</v>
      </c>
      <c r="G137" s="90">
        <f>Tabela_1!G135</f>
        <v>123.9</v>
      </c>
      <c r="H137" s="90">
        <f>Tabela_1!H135</f>
        <v>106.1</v>
      </c>
      <c r="I137" s="90">
        <f>Tabela_1!I135</f>
        <v>112.3</v>
      </c>
      <c r="J137" s="90">
        <f>Tabela_1!J135</f>
        <v>110.2</v>
      </c>
      <c r="K137" s="90">
        <f>Tabela_1!K135</f>
        <v>107.4</v>
      </c>
      <c r="L137" s="90">
        <f>Tabela_1!L135</f>
        <v>115</v>
      </c>
      <c r="M137" s="90">
        <f>Tabela_1!M135</f>
        <v>109.2</v>
      </c>
      <c r="N137" s="90">
        <f>Tabela_1!N135</f>
        <v>108.1</v>
      </c>
      <c r="O137" s="90">
        <f>Tabela_1!O135</f>
        <v>105.8</v>
      </c>
      <c r="P137" s="90">
        <f>Tabela_1!P135</f>
        <v>99.4</v>
      </c>
      <c r="Q137" s="90">
        <f>Tabela_1!Q135</f>
        <v>117.8</v>
      </c>
    </row>
    <row r="138" spans="1:17" x14ac:dyDescent="0.25">
      <c r="A138" s="88">
        <v>41214</v>
      </c>
      <c r="B138" s="90">
        <f>Tabela_1!B136</f>
        <v>104.8</v>
      </c>
      <c r="C138" s="90">
        <f>Tabela_1!C136</f>
        <v>113.2</v>
      </c>
      <c r="D138" s="90">
        <f>Tabela_1!D136</f>
        <v>113.3</v>
      </c>
      <c r="E138" s="90">
        <f>Tabela_1!E136</f>
        <v>102.1</v>
      </c>
      <c r="F138" s="90">
        <f>Tabela_1!F136</f>
        <v>117.9</v>
      </c>
      <c r="G138" s="90">
        <f>Tabela_1!G136</f>
        <v>116.8</v>
      </c>
      <c r="H138" s="90">
        <f>Tabela_1!H136</f>
        <v>105.1</v>
      </c>
      <c r="I138" s="90">
        <f>Tabela_1!I136</f>
        <v>102.6</v>
      </c>
      <c r="J138" s="90">
        <f>Tabela_1!J136</f>
        <v>93.4</v>
      </c>
      <c r="K138" s="90">
        <f>Tabela_1!K136</f>
        <v>102.6</v>
      </c>
      <c r="L138" s="90">
        <f>Tabela_1!L136</f>
        <v>104.5</v>
      </c>
      <c r="M138" s="90">
        <f>Tabela_1!M136</f>
        <v>100.4</v>
      </c>
      <c r="N138" s="90">
        <f>Tabela_1!N136</f>
        <v>106.9</v>
      </c>
      <c r="O138" s="90">
        <f>Tabela_1!O136</f>
        <v>103.2</v>
      </c>
      <c r="P138" s="90">
        <f>Tabela_1!P136</f>
        <v>90.1</v>
      </c>
      <c r="Q138" s="90">
        <f>Tabela_1!Q136</f>
        <v>100.1</v>
      </c>
    </row>
    <row r="139" spans="1:17" x14ac:dyDescent="0.25">
      <c r="A139" s="88">
        <v>41244</v>
      </c>
      <c r="B139" s="90">
        <f>Tabela_1!B137</f>
        <v>92.2</v>
      </c>
      <c r="C139" s="90">
        <f>Tabela_1!C137</f>
        <v>109.5</v>
      </c>
      <c r="D139" s="90">
        <f>Tabela_1!D137</f>
        <v>90.2</v>
      </c>
      <c r="E139" s="90">
        <f>Tabela_1!E137</f>
        <v>113.9</v>
      </c>
      <c r="F139" s="90">
        <f>Tabela_1!F137</f>
        <v>96.2</v>
      </c>
      <c r="G139" s="90">
        <f>Tabela_1!G137</f>
        <v>114.2</v>
      </c>
      <c r="H139" s="90">
        <f>Tabela_1!H137</f>
        <v>104.9</v>
      </c>
      <c r="I139" s="90">
        <f>Tabela_1!I137</f>
        <v>94.9</v>
      </c>
      <c r="J139" s="90">
        <f>Tabela_1!J137</f>
        <v>96.5</v>
      </c>
      <c r="K139" s="90">
        <f>Tabela_1!K137</f>
        <v>99.9</v>
      </c>
      <c r="L139" s="90">
        <f>Tabela_1!L137</f>
        <v>87.7</v>
      </c>
      <c r="M139" s="90">
        <f>Tabela_1!M137</f>
        <v>85.7</v>
      </c>
      <c r="N139" s="90">
        <f>Tabela_1!N137</f>
        <v>86.9</v>
      </c>
      <c r="O139" s="90">
        <f>Tabela_1!O137</f>
        <v>85.3</v>
      </c>
      <c r="P139" s="90">
        <f>Tabela_1!P137</f>
        <v>74.7</v>
      </c>
      <c r="Q139" s="90">
        <f>Tabela_1!Q137</f>
        <v>76.400000000000006</v>
      </c>
    </row>
    <row r="140" spans="1:17" x14ac:dyDescent="0.25">
      <c r="A140" s="88">
        <v>41275</v>
      </c>
      <c r="B140" s="90">
        <f>Tabela_1!B138</f>
        <v>94.5</v>
      </c>
      <c r="C140" s="90">
        <f>Tabela_1!C138</f>
        <v>110</v>
      </c>
      <c r="D140" s="90">
        <f>Tabela_1!D138</f>
        <v>96.9</v>
      </c>
      <c r="E140" s="90">
        <f>Tabela_1!E138</f>
        <v>94.1</v>
      </c>
      <c r="F140" s="90">
        <f>Tabela_1!F138</f>
        <v>105.1</v>
      </c>
      <c r="G140" s="90">
        <f>Tabela_1!G138</f>
        <v>110.7</v>
      </c>
      <c r="H140" s="90">
        <f>Tabela_1!H138</f>
        <v>107.9</v>
      </c>
      <c r="I140" s="90">
        <f>Tabela_1!I138</f>
        <v>92.3</v>
      </c>
      <c r="J140" s="90">
        <f>Tabela_1!J138</f>
        <v>94</v>
      </c>
      <c r="K140" s="90">
        <f>Tabela_1!K138</f>
        <v>102.4</v>
      </c>
      <c r="L140" s="90">
        <f>Tabela_1!L138</f>
        <v>91.1</v>
      </c>
      <c r="M140" s="90">
        <f>Tabela_1!M138</f>
        <v>88.4</v>
      </c>
      <c r="N140" s="90">
        <f>Tabela_1!N138</f>
        <v>93.6</v>
      </c>
      <c r="O140" s="90">
        <f>Tabela_1!O138</f>
        <v>92</v>
      </c>
      <c r="P140" s="90">
        <f>Tabela_1!P138</f>
        <v>82.1</v>
      </c>
      <c r="Q140" s="90">
        <f>Tabela_1!Q138</f>
        <v>80.2</v>
      </c>
    </row>
    <row r="141" spans="1:17" x14ac:dyDescent="0.25">
      <c r="A141" s="88">
        <v>41306</v>
      </c>
      <c r="B141" s="90">
        <f>Tabela_1!B139</f>
        <v>88.1</v>
      </c>
      <c r="C141" s="90">
        <f>Tabela_1!C139</f>
        <v>95</v>
      </c>
      <c r="D141" s="90">
        <f>Tabela_1!D139</f>
        <v>90</v>
      </c>
      <c r="E141" s="90">
        <f>Tabela_1!E139</f>
        <v>78.8</v>
      </c>
      <c r="F141" s="90">
        <f>Tabela_1!F139</f>
        <v>94.6</v>
      </c>
      <c r="G141" s="90">
        <f>Tabela_1!G139</f>
        <v>92.9</v>
      </c>
      <c r="H141" s="90">
        <f>Tabela_1!H139</f>
        <v>95</v>
      </c>
      <c r="I141" s="90">
        <f>Tabela_1!I139</f>
        <v>82.1</v>
      </c>
      <c r="J141" s="90">
        <f>Tabela_1!J139</f>
        <v>91.6</v>
      </c>
      <c r="K141" s="90">
        <f>Tabela_1!K139</f>
        <v>90.9</v>
      </c>
      <c r="L141" s="90">
        <f>Tabela_1!L139</f>
        <v>87.4</v>
      </c>
      <c r="M141" s="90">
        <f>Tabela_1!M139</f>
        <v>85.8</v>
      </c>
      <c r="N141" s="90">
        <f>Tabela_1!N139</f>
        <v>93.7</v>
      </c>
      <c r="O141" s="90">
        <f>Tabela_1!O139</f>
        <v>93.6</v>
      </c>
      <c r="P141" s="90">
        <f>Tabela_1!P139</f>
        <v>79</v>
      </c>
      <c r="Q141" s="90">
        <f>Tabela_1!Q139</f>
        <v>77.099999999999994</v>
      </c>
    </row>
    <row r="142" spans="1:17" x14ac:dyDescent="0.25">
      <c r="A142" s="88">
        <v>41334</v>
      </c>
      <c r="B142" s="90">
        <f>Tabela_1!B140</f>
        <v>97.7</v>
      </c>
      <c r="C142" s="90">
        <f>Tabela_1!C140</f>
        <v>98.7</v>
      </c>
      <c r="D142" s="90">
        <f>Tabela_1!D140</f>
        <v>105.7</v>
      </c>
      <c r="E142" s="90">
        <f>Tabela_1!E140</f>
        <v>80.900000000000006</v>
      </c>
      <c r="F142" s="90">
        <f>Tabela_1!F140</f>
        <v>101.4</v>
      </c>
      <c r="G142" s="90">
        <f>Tabela_1!G140</f>
        <v>91.3</v>
      </c>
      <c r="H142" s="90">
        <f>Tabela_1!H140</f>
        <v>103.6</v>
      </c>
      <c r="I142" s="90">
        <f>Tabela_1!I140</f>
        <v>94.7</v>
      </c>
      <c r="J142" s="90">
        <f>Tabela_1!J140</f>
        <v>94.6</v>
      </c>
      <c r="K142" s="90">
        <f>Tabela_1!K140</f>
        <v>100.9</v>
      </c>
      <c r="L142" s="90">
        <f>Tabela_1!L140</f>
        <v>97.5</v>
      </c>
      <c r="M142" s="90">
        <f>Tabela_1!M140</f>
        <v>98.8</v>
      </c>
      <c r="N142" s="90">
        <f>Tabela_1!N140</f>
        <v>98.8</v>
      </c>
      <c r="O142" s="90">
        <f>Tabela_1!O140</f>
        <v>103.5</v>
      </c>
      <c r="P142" s="90">
        <f>Tabela_1!P140</f>
        <v>91.4</v>
      </c>
      <c r="Q142" s="90">
        <f>Tabela_1!Q140</f>
        <v>90</v>
      </c>
    </row>
    <row r="143" spans="1:17" x14ac:dyDescent="0.25">
      <c r="A143" s="88">
        <v>41365</v>
      </c>
      <c r="B143" s="90">
        <f>Tabela_1!B141</f>
        <v>101.8</v>
      </c>
      <c r="C143" s="90">
        <f>Tabela_1!C141</f>
        <v>97.8</v>
      </c>
      <c r="D143" s="90">
        <f>Tabela_1!D141</f>
        <v>104.7</v>
      </c>
      <c r="E143" s="90">
        <f>Tabela_1!E141</f>
        <v>71.7</v>
      </c>
      <c r="F143" s="90">
        <f>Tabela_1!F141</f>
        <v>106</v>
      </c>
      <c r="G143" s="90">
        <f>Tabela_1!G141</f>
        <v>87.6</v>
      </c>
      <c r="H143" s="90">
        <f>Tabela_1!H141</f>
        <v>107.2</v>
      </c>
      <c r="I143" s="90">
        <f>Tabela_1!I141</f>
        <v>97.9</v>
      </c>
      <c r="J143" s="90">
        <f>Tabela_1!J141</f>
        <v>96</v>
      </c>
      <c r="K143" s="90">
        <f>Tabela_1!K141</f>
        <v>99.5</v>
      </c>
      <c r="L143" s="90">
        <f>Tabela_1!L141</f>
        <v>102.7</v>
      </c>
      <c r="M143" s="90">
        <f>Tabela_1!M141</f>
        <v>107</v>
      </c>
      <c r="N143" s="90">
        <f>Tabela_1!N141</f>
        <v>104.3</v>
      </c>
      <c r="O143" s="90">
        <f>Tabela_1!O141</f>
        <v>115</v>
      </c>
      <c r="P143" s="90">
        <f>Tabela_1!P141</f>
        <v>100.4</v>
      </c>
      <c r="Q143" s="90">
        <f>Tabela_1!Q141</f>
        <v>101</v>
      </c>
    </row>
    <row r="144" spans="1:17" x14ac:dyDescent="0.25">
      <c r="A144" s="88">
        <v>41395</v>
      </c>
      <c r="B144" s="90">
        <f>Tabela_1!B142</f>
        <v>104.9</v>
      </c>
      <c r="C144" s="90">
        <f>Tabela_1!C142</f>
        <v>100.3</v>
      </c>
      <c r="D144" s="90">
        <f>Tabela_1!D142</f>
        <v>103.5</v>
      </c>
      <c r="E144" s="90">
        <f>Tabela_1!E142</f>
        <v>85.1</v>
      </c>
      <c r="F144" s="90">
        <f>Tabela_1!F142</f>
        <v>103.8</v>
      </c>
      <c r="G144" s="90">
        <f>Tabela_1!G142</f>
        <v>88.5</v>
      </c>
      <c r="H144" s="90">
        <f>Tabela_1!H142</f>
        <v>112.1</v>
      </c>
      <c r="I144" s="90">
        <f>Tabela_1!I142</f>
        <v>105.8</v>
      </c>
      <c r="J144" s="90">
        <f>Tabela_1!J142</f>
        <v>96.1</v>
      </c>
      <c r="K144" s="90">
        <f>Tabela_1!K142</f>
        <v>101</v>
      </c>
      <c r="L144" s="90">
        <f>Tabela_1!L142</f>
        <v>107.7</v>
      </c>
      <c r="M144" s="90">
        <f>Tabela_1!M142</f>
        <v>108.5</v>
      </c>
      <c r="N144" s="90">
        <f>Tabela_1!N142</f>
        <v>102.9</v>
      </c>
      <c r="O144" s="90">
        <f>Tabela_1!O142</f>
        <v>115.6</v>
      </c>
      <c r="P144" s="90">
        <f>Tabela_1!P142</f>
        <v>112.1</v>
      </c>
      <c r="Q144" s="90">
        <f>Tabela_1!Q142</f>
        <v>114.4</v>
      </c>
    </row>
    <row r="145" spans="1:17" x14ac:dyDescent="0.25">
      <c r="A145" s="88">
        <v>41426</v>
      </c>
      <c r="B145" s="90">
        <f>Tabela_1!B143</f>
        <v>101.7</v>
      </c>
      <c r="C145" s="90">
        <f>Tabela_1!C143</f>
        <v>97.7</v>
      </c>
      <c r="D145" s="90">
        <f>Tabela_1!D143</f>
        <v>98.2</v>
      </c>
      <c r="E145" s="90">
        <f>Tabela_1!E143</f>
        <v>100.6</v>
      </c>
      <c r="F145" s="90">
        <f>Tabela_1!F143</f>
        <v>100.4</v>
      </c>
      <c r="G145" s="90">
        <f>Tabela_1!G143</f>
        <v>85.5</v>
      </c>
      <c r="H145" s="90">
        <f>Tabela_1!H143</f>
        <v>108.6</v>
      </c>
      <c r="I145" s="90">
        <f>Tabela_1!I143</f>
        <v>102.6</v>
      </c>
      <c r="J145" s="90">
        <f>Tabela_1!J143</f>
        <v>93.9</v>
      </c>
      <c r="K145" s="90">
        <f>Tabela_1!K143</f>
        <v>96.3</v>
      </c>
      <c r="L145" s="90">
        <f>Tabela_1!L143</f>
        <v>104.9</v>
      </c>
      <c r="M145" s="90">
        <f>Tabela_1!M143</f>
        <v>102.6</v>
      </c>
      <c r="N145" s="90">
        <f>Tabela_1!N143</f>
        <v>100.5</v>
      </c>
      <c r="O145" s="90">
        <f>Tabela_1!O143</f>
        <v>109.4</v>
      </c>
      <c r="P145" s="90">
        <f>Tabela_1!P143</f>
        <v>111.1</v>
      </c>
      <c r="Q145" s="90">
        <f>Tabela_1!Q143</f>
        <v>118.8</v>
      </c>
    </row>
    <row r="146" spans="1:17" x14ac:dyDescent="0.25">
      <c r="A146" s="88">
        <v>41456</v>
      </c>
      <c r="B146" s="90">
        <f>Tabela_1!B144</f>
        <v>108</v>
      </c>
      <c r="C146" s="90">
        <f>Tabela_1!C144</f>
        <v>103.7</v>
      </c>
      <c r="D146" s="90">
        <f>Tabela_1!D144</f>
        <v>106.2</v>
      </c>
      <c r="E146" s="90">
        <f>Tabela_1!E144</f>
        <v>112.6</v>
      </c>
      <c r="F146" s="90">
        <f>Tabela_1!F144</f>
        <v>113.7</v>
      </c>
      <c r="G146" s="90">
        <f>Tabela_1!G144</f>
        <v>87.6</v>
      </c>
      <c r="H146" s="90">
        <f>Tabela_1!H144</f>
        <v>115.3</v>
      </c>
      <c r="I146" s="90">
        <f>Tabela_1!I144</f>
        <v>106.9</v>
      </c>
      <c r="J146" s="90">
        <f>Tabela_1!J144</f>
        <v>97</v>
      </c>
      <c r="K146" s="90">
        <f>Tabela_1!K144</f>
        <v>103.4</v>
      </c>
      <c r="L146" s="90">
        <f>Tabela_1!L144</f>
        <v>111.3</v>
      </c>
      <c r="M146" s="90">
        <f>Tabela_1!M144</f>
        <v>111.6</v>
      </c>
      <c r="N146" s="90">
        <f>Tabela_1!N144</f>
        <v>108.1</v>
      </c>
      <c r="O146" s="90">
        <f>Tabela_1!O144</f>
        <v>120.2</v>
      </c>
      <c r="P146" s="90">
        <f>Tabela_1!P144</f>
        <v>113</v>
      </c>
      <c r="Q146" s="90">
        <f>Tabela_1!Q144</f>
        <v>128.1</v>
      </c>
    </row>
    <row r="147" spans="1:17" x14ac:dyDescent="0.25">
      <c r="A147" s="88">
        <v>41487</v>
      </c>
      <c r="B147" s="90">
        <f>Tabela_1!B145</f>
        <v>112</v>
      </c>
      <c r="C147" s="90">
        <f>Tabela_1!C145</f>
        <v>104.3</v>
      </c>
      <c r="D147" s="90">
        <f>Tabela_1!D145</f>
        <v>116.6</v>
      </c>
      <c r="E147" s="90">
        <f>Tabela_1!E145</f>
        <v>108.5</v>
      </c>
      <c r="F147" s="90">
        <f>Tabela_1!F145</f>
        <v>117.9</v>
      </c>
      <c r="G147" s="90">
        <f>Tabela_1!G145</f>
        <v>92.1</v>
      </c>
      <c r="H147" s="90">
        <f>Tabela_1!H145</f>
        <v>110.7</v>
      </c>
      <c r="I147" s="90">
        <f>Tabela_1!I145</f>
        <v>109.7</v>
      </c>
      <c r="J147" s="90">
        <f>Tabela_1!J145</f>
        <v>98.7</v>
      </c>
      <c r="K147" s="90">
        <f>Tabela_1!K145</f>
        <v>98.7</v>
      </c>
      <c r="L147" s="90">
        <f>Tabela_1!L145</f>
        <v>118.7</v>
      </c>
      <c r="M147" s="90">
        <f>Tabela_1!M145</f>
        <v>117.8</v>
      </c>
      <c r="N147" s="90">
        <f>Tabela_1!N145</f>
        <v>110</v>
      </c>
      <c r="O147" s="90">
        <f>Tabela_1!O145</f>
        <v>118.8</v>
      </c>
      <c r="P147" s="90">
        <f>Tabela_1!P145</f>
        <v>114.7</v>
      </c>
      <c r="Q147" s="90">
        <f>Tabela_1!Q145</f>
        <v>132.30000000000001</v>
      </c>
    </row>
    <row r="148" spans="1:17" x14ac:dyDescent="0.25">
      <c r="A148" s="88">
        <v>41518</v>
      </c>
      <c r="B148" s="90">
        <f>Tabela_1!B146</f>
        <v>107.3</v>
      </c>
      <c r="C148" s="90">
        <f>Tabela_1!C146</f>
        <v>102.4</v>
      </c>
      <c r="D148" s="90">
        <f>Tabela_1!D146</f>
        <v>117.6</v>
      </c>
      <c r="E148" s="90">
        <f>Tabela_1!E146</f>
        <v>103.2</v>
      </c>
      <c r="F148" s="90">
        <f>Tabela_1!F146</f>
        <v>119.1</v>
      </c>
      <c r="G148" s="90">
        <f>Tabela_1!G146</f>
        <v>97.4</v>
      </c>
      <c r="H148" s="90">
        <f>Tabela_1!H146</f>
        <v>106.9</v>
      </c>
      <c r="I148" s="90">
        <f>Tabela_1!I146</f>
        <v>105.1</v>
      </c>
      <c r="J148" s="90">
        <f>Tabela_1!J146</f>
        <v>93.4</v>
      </c>
      <c r="K148" s="90">
        <f>Tabela_1!K146</f>
        <v>99.8</v>
      </c>
      <c r="L148" s="90">
        <f>Tabela_1!L146</f>
        <v>113.1</v>
      </c>
      <c r="M148" s="90">
        <f>Tabela_1!M146</f>
        <v>109.3</v>
      </c>
      <c r="N148" s="90">
        <f>Tabela_1!N146</f>
        <v>103.5</v>
      </c>
      <c r="O148" s="90">
        <f>Tabela_1!O146</f>
        <v>107.8</v>
      </c>
      <c r="P148" s="90">
        <f>Tabela_1!P146</f>
        <v>107.4</v>
      </c>
      <c r="Q148" s="90">
        <f>Tabela_1!Q146</f>
        <v>125.8</v>
      </c>
    </row>
    <row r="149" spans="1:17" x14ac:dyDescent="0.25">
      <c r="A149" s="88">
        <v>41548</v>
      </c>
      <c r="B149" s="90">
        <f>Tabela_1!B147</f>
        <v>112.5</v>
      </c>
      <c r="C149" s="90">
        <f>Tabela_1!C147</f>
        <v>110</v>
      </c>
      <c r="D149" s="90">
        <f>Tabela_1!D147</f>
        <v>124</v>
      </c>
      <c r="E149" s="90">
        <f>Tabela_1!E147</f>
        <v>115.5</v>
      </c>
      <c r="F149" s="90">
        <f>Tabela_1!F147</f>
        <v>131.80000000000001</v>
      </c>
      <c r="G149" s="90">
        <f>Tabela_1!G147</f>
        <v>121.2</v>
      </c>
      <c r="H149" s="90">
        <f>Tabela_1!H147</f>
        <v>105.1</v>
      </c>
      <c r="I149" s="90">
        <f>Tabela_1!I147</f>
        <v>110.8</v>
      </c>
      <c r="J149" s="90">
        <f>Tabela_1!J147</f>
        <v>101.8</v>
      </c>
      <c r="K149" s="90">
        <f>Tabela_1!K147</f>
        <v>105.5</v>
      </c>
      <c r="L149" s="90">
        <f>Tabela_1!L147</f>
        <v>114.6</v>
      </c>
      <c r="M149" s="90">
        <f>Tabela_1!M147</f>
        <v>115.2</v>
      </c>
      <c r="N149" s="90">
        <f>Tabela_1!N147</f>
        <v>115.7</v>
      </c>
      <c r="O149" s="90">
        <f>Tabela_1!O147</f>
        <v>119.5</v>
      </c>
      <c r="P149" s="90">
        <f>Tabela_1!P147</f>
        <v>113.8</v>
      </c>
      <c r="Q149" s="90">
        <f>Tabela_1!Q147</f>
        <v>122</v>
      </c>
    </row>
    <row r="150" spans="1:17" x14ac:dyDescent="0.25">
      <c r="A150" s="88">
        <v>41579</v>
      </c>
      <c r="B150" s="90">
        <f>Tabela_1!B148</f>
        <v>106.1</v>
      </c>
      <c r="C150" s="90">
        <f>Tabela_1!C148</f>
        <v>112.7</v>
      </c>
      <c r="D150" s="90">
        <f>Tabela_1!D148</f>
        <v>125.9</v>
      </c>
      <c r="E150" s="90">
        <f>Tabela_1!E148</f>
        <v>106</v>
      </c>
      <c r="F150" s="90">
        <f>Tabela_1!F148</f>
        <v>125.3</v>
      </c>
      <c r="G150" s="90">
        <f>Tabela_1!G148</f>
        <v>117.1</v>
      </c>
      <c r="H150" s="90">
        <f>Tabela_1!H148</f>
        <v>107.6</v>
      </c>
      <c r="I150" s="90">
        <f>Tabela_1!I148</f>
        <v>101.4</v>
      </c>
      <c r="J150" s="90">
        <f>Tabela_1!J148</f>
        <v>98.9</v>
      </c>
      <c r="K150" s="90">
        <f>Tabela_1!K148</f>
        <v>100.7</v>
      </c>
      <c r="L150" s="90">
        <f>Tabela_1!L148</f>
        <v>105.6</v>
      </c>
      <c r="M150" s="90">
        <f>Tabela_1!M148</f>
        <v>107.1</v>
      </c>
      <c r="N150" s="90">
        <f>Tabela_1!N148</f>
        <v>106.4</v>
      </c>
      <c r="O150" s="90">
        <f>Tabela_1!O148</f>
        <v>109.1</v>
      </c>
      <c r="P150" s="90">
        <f>Tabela_1!P148</f>
        <v>100.1</v>
      </c>
      <c r="Q150" s="90">
        <f>Tabela_1!Q148</f>
        <v>103.9</v>
      </c>
    </row>
    <row r="151" spans="1:17" x14ac:dyDescent="0.25">
      <c r="A151" s="88">
        <v>41609</v>
      </c>
      <c r="B151" s="90">
        <f>Tabela_1!B149</f>
        <v>90</v>
      </c>
      <c r="C151" s="90">
        <f>Tabela_1!C149</f>
        <v>108.2</v>
      </c>
      <c r="D151" s="90">
        <f>Tabela_1!D149</f>
        <v>98.5</v>
      </c>
      <c r="E151" s="90">
        <f>Tabela_1!E149</f>
        <v>120.9</v>
      </c>
      <c r="F151" s="90">
        <f>Tabela_1!F149</f>
        <v>100.7</v>
      </c>
      <c r="G151" s="90">
        <f>Tabela_1!G149</f>
        <v>120.3</v>
      </c>
      <c r="H151" s="90">
        <f>Tabela_1!H149</f>
        <v>101.4</v>
      </c>
      <c r="I151" s="90">
        <f>Tabela_1!I149</f>
        <v>87.2</v>
      </c>
      <c r="J151" s="90">
        <f>Tabela_1!J149</f>
        <v>93.2</v>
      </c>
      <c r="K151" s="90">
        <f>Tabela_1!K149</f>
        <v>96.9</v>
      </c>
      <c r="L151" s="90">
        <f>Tabela_1!L149</f>
        <v>83.1</v>
      </c>
      <c r="M151" s="90">
        <f>Tabela_1!M149</f>
        <v>83.6</v>
      </c>
      <c r="N151" s="90">
        <f>Tabela_1!N149</f>
        <v>83.3</v>
      </c>
      <c r="O151" s="90">
        <f>Tabela_1!O149</f>
        <v>86.6</v>
      </c>
      <c r="P151" s="90">
        <f>Tabela_1!P149</f>
        <v>85</v>
      </c>
      <c r="Q151" s="90">
        <f>Tabela_1!Q149</f>
        <v>96.4</v>
      </c>
    </row>
    <row r="152" spans="1:17" x14ac:dyDescent="0.25">
      <c r="A152" s="88">
        <v>41640</v>
      </c>
      <c r="B152" s="90">
        <f>Tabela_1!B150</f>
        <v>92.5</v>
      </c>
      <c r="C152" s="90">
        <f>Tabela_1!C150</f>
        <v>107.5</v>
      </c>
      <c r="D152" s="90">
        <f>Tabela_1!D150</f>
        <v>108.8</v>
      </c>
      <c r="E152" s="90">
        <f>Tabela_1!E150</f>
        <v>94.4</v>
      </c>
      <c r="F152" s="90">
        <f>Tabela_1!F150</f>
        <v>101.1</v>
      </c>
      <c r="G152" s="90">
        <f>Tabela_1!G150</f>
        <v>116.2</v>
      </c>
      <c r="H152" s="90">
        <f>Tabela_1!H150</f>
        <v>100.7</v>
      </c>
      <c r="I152" s="90">
        <f>Tabela_1!I150</f>
        <v>91.6</v>
      </c>
      <c r="J152" s="90">
        <f>Tabela_1!J150</f>
        <v>92.5</v>
      </c>
      <c r="K152" s="90">
        <f>Tabela_1!K150</f>
        <v>98</v>
      </c>
      <c r="L152" s="90">
        <f>Tabela_1!L150</f>
        <v>85.9</v>
      </c>
      <c r="M152" s="90">
        <f>Tabela_1!M150</f>
        <v>91.4</v>
      </c>
      <c r="N152" s="90">
        <f>Tabela_1!N150</f>
        <v>92</v>
      </c>
      <c r="O152" s="90">
        <f>Tabela_1!O150</f>
        <v>94.4</v>
      </c>
      <c r="P152" s="90">
        <f>Tabela_1!P150</f>
        <v>81.2</v>
      </c>
      <c r="Q152" s="90">
        <f>Tabela_1!Q150</f>
        <v>75</v>
      </c>
    </row>
    <row r="153" spans="1:17" x14ac:dyDescent="0.25">
      <c r="A153" s="88">
        <v>41671</v>
      </c>
      <c r="B153" s="90">
        <f>Tabela_1!B151</f>
        <v>92.1</v>
      </c>
      <c r="C153" s="90">
        <f>Tabela_1!C151</f>
        <v>99.6</v>
      </c>
      <c r="D153" s="90">
        <f>Tabela_1!D151</f>
        <v>111.9</v>
      </c>
      <c r="E153" s="90">
        <f>Tabela_1!E151</f>
        <v>82.9</v>
      </c>
      <c r="F153" s="90">
        <f>Tabela_1!F151</f>
        <v>102.2</v>
      </c>
      <c r="G153" s="90">
        <f>Tabela_1!G151</f>
        <v>98.8</v>
      </c>
      <c r="H153" s="90">
        <f>Tabela_1!H151</f>
        <v>94.6</v>
      </c>
      <c r="I153" s="90">
        <f>Tabela_1!I151</f>
        <v>90.1</v>
      </c>
      <c r="J153" s="90">
        <f>Tabela_1!J151</f>
        <v>82.4</v>
      </c>
      <c r="K153" s="90">
        <f>Tabela_1!K151</f>
        <v>91.7</v>
      </c>
      <c r="L153" s="90">
        <f>Tabela_1!L151</f>
        <v>88.1</v>
      </c>
      <c r="M153" s="90">
        <f>Tabela_1!M151</f>
        <v>94.7</v>
      </c>
      <c r="N153" s="90">
        <f>Tabela_1!N151</f>
        <v>96.2</v>
      </c>
      <c r="O153" s="90">
        <f>Tabela_1!O151</f>
        <v>98.9</v>
      </c>
      <c r="P153" s="90">
        <f>Tabela_1!P151</f>
        <v>86.3</v>
      </c>
      <c r="Q153" s="90">
        <f>Tabela_1!Q151</f>
        <v>80.900000000000006</v>
      </c>
    </row>
    <row r="154" spans="1:17" x14ac:dyDescent="0.25">
      <c r="A154" s="88">
        <v>41699</v>
      </c>
      <c r="B154" s="90">
        <f>Tabela_1!B152</f>
        <v>97.1</v>
      </c>
      <c r="C154" s="90">
        <f>Tabela_1!C152</f>
        <v>105.7</v>
      </c>
      <c r="D154" s="90">
        <f>Tabela_1!D152</f>
        <v>113.8</v>
      </c>
      <c r="E154" s="90">
        <f>Tabela_1!E152</f>
        <v>92.1</v>
      </c>
      <c r="F154" s="90">
        <f>Tabela_1!F152</f>
        <v>100.6</v>
      </c>
      <c r="G154" s="90">
        <f>Tabela_1!G152</f>
        <v>102.3</v>
      </c>
      <c r="H154" s="90">
        <f>Tabela_1!H152</f>
        <v>106.2</v>
      </c>
      <c r="I154" s="90">
        <f>Tabela_1!I152</f>
        <v>97.4</v>
      </c>
      <c r="J154" s="90">
        <f>Tabela_1!J152</f>
        <v>91.7</v>
      </c>
      <c r="K154" s="90">
        <f>Tabela_1!K152</f>
        <v>98.7</v>
      </c>
      <c r="L154" s="90">
        <f>Tabela_1!L152</f>
        <v>92.3</v>
      </c>
      <c r="M154" s="90">
        <f>Tabela_1!M152</f>
        <v>95.5</v>
      </c>
      <c r="N154" s="90">
        <f>Tabela_1!N152</f>
        <v>102.6</v>
      </c>
      <c r="O154" s="90">
        <f>Tabela_1!O152</f>
        <v>105.5</v>
      </c>
      <c r="P154" s="90">
        <f>Tabela_1!P152</f>
        <v>90.7</v>
      </c>
      <c r="Q154" s="90">
        <f>Tabela_1!Q152</f>
        <v>87.5</v>
      </c>
    </row>
    <row r="155" spans="1:17" x14ac:dyDescent="0.25">
      <c r="A155" s="88">
        <v>41730</v>
      </c>
      <c r="B155" s="90">
        <f>Tabela_1!B153</f>
        <v>96</v>
      </c>
      <c r="C155" s="90">
        <f>Tabela_1!C153</f>
        <v>99.2</v>
      </c>
      <c r="D155" s="90">
        <f>Tabela_1!D153</f>
        <v>106.2</v>
      </c>
      <c r="E155" s="90">
        <f>Tabela_1!E153</f>
        <v>98.4</v>
      </c>
      <c r="F155" s="90">
        <f>Tabela_1!F153</f>
        <v>100.6</v>
      </c>
      <c r="G155" s="90">
        <f>Tabela_1!G153</f>
        <v>90.2</v>
      </c>
      <c r="H155" s="90">
        <f>Tabela_1!H153</f>
        <v>106.4</v>
      </c>
      <c r="I155" s="90">
        <f>Tabela_1!I153</f>
        <v>93.3</v>
      </c>
      <c r="J155" s="90">
        <f>Tabela_1!J153</f>
        <v>94.1</v>
      </c>
      <c r="K155" s="90">
        <f>Tabela_1!K153</f>
        <v>92</v>
      </c>
      <c r="L155" s="90">
        <f>Tabela_1!L153</f>
        <v>93.7</v>
      </c>
      <c r="M155" s="90">
        <f>Tabela_1!M153</f>
        <v>92.8</v>
      </c>
      <c r="N155" s="90">
        <f>Tabela_1!N153</f>
        <v>97.6</v>
      </c>
      <c r="O155" s="90">
        <f>Tabela_1!O153</f>
        <v>103.1</v>
      </c>
      <c r="P155" s="90">
        <f>Tabela_1!P153</f>
        <v>104.1</v>
      </c>
      <c r="Q155" s="90">
        <f>Tabela_1!Q153</f>
        <v>99.8</v>
      </c>
    </row>
    <row r="156" spans="1:17" x14ac:dyDescent="0.25">
      <c r="A156" s="88">
        <v>41760</v>
      </c>
      <c r="B156" s="90">
        <f>Tabela_1!B154</f>
        <v>101.5</v>
      </c>
      <c r="C156" s="90">
        <f>Tabela_1!C154</f>
        <v>98.2</v>
      </c>
      <c r="D156" s="90">
        <f>Tabela_1!D154</f>
        <v>100</v>
      </c>
      <c r="E156" s="90">
        <f>Tabela_1!E154</f>
        <v>108.4</v>
      </c>
      <c r="F156" s="90">
        <f>Tabela_1!F154</f>
        <v>104.1</v>
      </c>
      <c r="G156" s="90">
        <f>Tabela_1!G154</f>
        <v>90</v>
      </c>
      <c r="H156" s="90">
        <f>Tabela_1!H154</f>
        <v>104.2</v>
      </c>
      <c r="I156" s="90">
        <f>Tabela_1!I154</f>
        <v>101.5</v>
      </c>
      <c r="J156" s="90">
        <f>Tabela_1!J154</f>
        <v>96.3</v>
      </c>
      <c r="K156" s="90">
        <f>Tabela_1!K154</f>
        <v>93.7</v>
      </c>
      <c r="L156" s="90">
        <f>Tabela_1!L154</f>
        <v>103.7</v>
      </c>
      <c r="M156" s="90">
        <f>Tabela_1!M154</f>
        <v>102.3</v>
      </c>
      <c r="N156" s="90">
        <f>Tabela_1!N154</f>
        <v>102.7</v>
      </c>
      <c r="O156" s="90">
        <f>Tabela_1!O154</f>
        <v>107.2</v>
      </c>
      <c r="P156" s="90">
        <f>Tabela_1!P154</f>
        <v>113.3</v>
      </c>
      <c r="Q156" s="90">
        <f>Tabela_1!Q154</f>
        <v>118.9</v>
      </c>
    </row>
    <row r="157" spans="1:17" x14ac:dyDescent="0.25">
      <c r="A157" s="88">
        <v>41791</v>
      </c>
      <c r="B157" s="90">
        <f>Tabela_1!B155</f>
        <v>94.6</v>
      </c>
      <c r="C157" s="90">
        <f>Tabela_1!C155</f>
        <v>89.7</v>
      </c>
      <c r="D157" s="90">
        <f>Tabela_1!D155</f>
        <v>83.2</v>
      </c>
      <c r="E157" s="90">
        <f>Tabela_1!E155</f>
        <v>107.2</v>
      </c>
      <c r="F157" s="90">
        <f>Tabela_1!F155</f>
        <v>93.6</v>
      </c>
      <c r="G157" s="90">
        <f>Tabela_1!G155</f>
        <v>79.3</v>
      </c>
      <c r="H157" s="90">
        <f>Tabela_1!H155</f>
        <v>95.5</v>
      </c>
      <c r="I157" s="90">
        <f>Tabela_1!I155</f>
        <v>96.2</v>
      </c>
      <c r="J157" s="90">
        <f>Tabela_1!J155</f>
        <v>97.6</v>
      </c>
      <c r="K157" s="90">
        <f>Tabela_1!K155</f>
        <v>95</v>
      </c>
      <c r="L157" s="90">
        <f>Tabela_1!L155</f>
        <v>98</v>
      </c>
      <c r="M157" s="90">
        <f>Tabela_1!M155</f>
        <v>87.5</v>
      </c>
      <c r="N157" s="90">
        <f>Tabela_1!N155</f>
        <v>93.1</v>
      </c>
      <c r="O157" s="90">
        <f>Tabela_1!O155</f>
        <v>96</v>
      </c>
      <c r="P157" s="90">
        <f>Tabela_1!P155</f>
        <v>103.3</v>
      </c>
      <c r="Q157" s="90">
        <f>Tabela_1!Q155</f>
        <v>122.1</v>
      </c>
    </row>
    <row r="158" spans="1:17" x14ac:dyDescent="0.25">
      <c r="A158" s="88">
        <v>41821</v>
      </c>
      <c r="B158" s="90">
        <f>Tabela_1!B156</f>
        <v>104</v>
      </c>
      <c r="C158" s="90">
        <f>Tabela_1!C156</f>
        <v>100.8</v>
      </c>
      <c r="D158" s="90">
        <f>Tabela_1!D156</f>
        <v>104.5</v>
      </c>
      <c r="E158" s="90">
        <f>Tabela_1!E156</f>
        <v>111.5</v>
      </c>
      <c r="F158" s="90">
        <f>Tabela_1!F156</f>
        <v>111.9</v>
      </c>
      <c r="G158" s="90">
        <f>Tabela_1!G156</f>
        <v>83.8</v>
      </c>
      <c r="H158" s="90">
        <f>Tabela_1!H156</f>
        <v>106.9</v>
      </c>
      <c r="I158" s="90">
        <f>Tabela_1!I156</f>
        <v>102.9</v>
      </c>
      <c r="J158" s="90">
        <f>Tabela_1!J156</f>
        <v>107.4</v>
      </c>
      <c r="K158" s="90">
        <f>Tabela_1!K156</f>
        <v>101.8</v>
      </c>
      <c r="L158" s="90">
        <f>Tabela_1!L156</f>
        <v>104.3</v>
      </c>
      <c r="M158" s="90">
        <f>Tabela_1!M156</f>
        <v>104.5</v>
      </c>
      <c r="N158" s="90">
        <f>Tabela_1!N156</f>
        <v>105.1</v>
      </c>
      <c r="O158" s="90">
        <f>Tabela_1!O156</f>
        <v>107.3</v>
      </c>
      <c r="P158" s="90">
        <f>Tabela_1!P156</f>
        <v>118.7</v>
      </c>
      <c r="Q158" s="90">
        <f>Tabela_1!Q156</f>
        <v>125.1</v>
      </c>
    </row>
    <row r="159" spans="1:17" x14ac:dyDescent="0.25">
      <c r="A159" s="88">
        <v>41852</v>
      </c>
      <c r="B159" s="90">
        <f>Tabela_1!B157</f>
        <v>106</v>
      </c>
      <c r="C159" s="90">
        <f>Tabela_1!C157</f>
        <v>100</v>
      </c>
      <c r="D159" s="90">
        <f>Tabela_1!D157</f>
        <v>107.3</v>
      </c>
      <c r="E159" s="90">
        <f>Tabela_1!E157</f>
        <v>115</v>
      </c>
      <c r="F159" s="90">
        <f>Tabela_1!F157</f>
        <v>116.4</v>
      </c>
      <c r="G159" s="90">
        <f>Tabela_1!G157</f>
        <v>91.1</v>
      </c>
      <c r="H159" s="90">
        <f>Tabela_1!H157</f>
        <v>99.9</v>
      </c>
      <c r="I159" s="90">
        <f>Tabela_1!I157</f>
        <v>103.6</v>
      </c>
      <c r="J159" s="90">
        <f>Tabela_1!J157</f>
        <v>112.2</v>
      </c>
      <c r="K159" s="90">
        <f>Tabela_1!K157</f>
        <v>98</v>
      </c>
      <c r="L159" s="90">
        <f>Tabela_1!L157</f>
        <v>108.6</v>
      </c>
      <c r="M159" s="90">
        <f>Tabela_1!M157</f>
        <v>105.7</v>
      </c>
      <c r="N159" s="90">
        <f>Tabela_1!N157</f>
        <v>103.4</v>
      </c>
      <c r="O159" s="90">
        <f>Tabela_1!O157</f>
        <v>110</v>
      </c>
      <c r="P159" s="90">
        <f>Tabela_1!P157</f>
        <v>114.8</v>
      </c>
      <c r="Q159" s="90">
        <f>Tabela_1!Q157</f>
        <v>137.19999999999999</v>
      </c>
    </row>
  </sheetData>
  <mergeCells count="6">
    <mergeCell ref="B2:Q2"/>
    <mergeCell ref="B3:Q3"/>
    <mergeCell ref="B4:Q4"/>
    <mergeCell ref="B5:Q5"/>
    <mergeCell ref="A6:A7"/>
    <mergeCell ref="B6:Q6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H159"/>
  <sheetViews>
    <sheetView workbookViewId="0">
      <pane xSplit="1" ySplit="7" topLeftCell="D143" activePane="bottomRight" state="frozen"/>
      <selection pane="topRight" activeCell="B1" sqref="B1"/>
      <selection pane="bottomLeft" activeCell="A8" sqref="A8"/>
      <selection pane="bottomRight" activeCell="A159" sqref="A159"/>
    </sheetView>
  </sheetViews>
  <sheetFormatPr defaultRowHeight="15" x14ac:dyDescent="0.25"/>
  <cols>
    <col min="1" max="2" width="14.85546875" style="24" customWidth="1"/>
    <col min="3" max="3" width="22.5703125" style="24" customWidth="1"/>
    <col min="4" max="4" width="29.85546875" style="24" customWidth="1"/>
    <col min="5" max="5" width="24.7109375" style="24" customWidth="1"/>
    <col min="6" max="6" width="39.42578125" style="24" customWidth="1"/>
    <col min="7" max="7" width="28.5703125" style="24" customWidth="1"/>
    <col min="8" max="8" width="25.5703125" style="24" customWidth="1"/>
    <col min="9" max="16384" width="9.140625" style="24"/>
  </cols>
  <sheetData>
    <row r="1" spans="1:8" x14ac:dyDescent="0.25">
      <c r="A1" s="158" t="s">
        <v>193</v>
      </c>
    </row>
    <row r="2" spans="1:8" x14ac:dyDescent="0.25">
      <c r="B2" s="185" t="s">
        <v>170</v>
      </c>
      <c r="C2" s="185"/>
      <c r="D2" s="185"/>
      <c r="E2" s="185"/>
      <c r="F2" s="185"/>
      <c r="G2" s="185"/>
      <c r="H2" s="185"/>
    </row>
    <row r="3" spans="1:8" x14ac:dyDescent="0.25">
      <c r="B3" s="185" t="s">
        <v>171</v>
      </c>
      <c r="C3" s="185"/>
      <c r="D3" s="185"/>
      <c r="E3" s="185"/>
      <c r="F3" s="185"/>
      <c r="G3" s="185"/>
      <c r="H3" s="185"/>
    </row>
    <row r="4" spans="1:8" x14ac:dyDescent="0.25">
      <c r="A4" s="87"/>
      <c r="B4" s="185" t="s">
        <v>166</v>
      </c>
      <c r="C4" s="185"/>
      <c r="D4" s="185"/>
      <c r="E4" s="185"/>
      <c r="F4" s="185"/>
      <c r="G4" s="185"/>
      <c r="H4" s="185"/>
    </row>
    <row r="5" spans="1:8" x14ac:dyDescent="0.25">
      <c r="A5" s="87"/>
      <c r="B5" s="185" t="s">
        <v>172</v>
      </c>
      <c r="C5" s="185"/>
      <c r="D5" s="185"/>
      <c r="E5" s="185"/>
      <c r="F5" s="185"/>
      <c r="G5" s="185"/>
      <c r="H5" s="185"/>
    </row>
    <row r="6" spans="1:8" x14ac:dyDescent="0.25">
      <c r="A6" s="188" t="s">
        <v>2</v>
      </c>
      <c r="B6" s="187" t="s">
        <v>173</v>
      </c>
      <c r="C6" s="187"/>
      <c r="D6" s="187"/>
      <c r="E6" s="187"/>
      <c r="F6" s="187"/>
      <c r="G6" s="187"/>
      <c r="H6" s="187"/>
    </row>
    <row r="7" spans="1:8" ht="21" customHeight="1" x14ac:dyDescent="0.25">
      <c r="A7" s="188"/>
      <c r="B7" s="96" t="s">
        <v>174</v>
      </c>
      <c r="C7" s="96" t="s">
        <v>175</v>
      </c>
      <c r="D7" s="96" t="s">
        <v>176</v>
      </c>
      <c r="E7" s="96" t="s">
        <v>177</v>
      </c>
      <c r="F7" s="96" t="s">
        <v>178</v>
      </c>
      <c r="G7" s="96" t="s">
        <v>179</v>
      </c>
      <c r="H7" s="96" t="s">
        <v>180</v>
      </c>
    </row>
    <row r="8" spans="1:8" x14ac:dyDescent="0.25">
      <c r="A8" s="88">
        <v>37257</v>
      </c>
      <c r="B8" s="91">
        <f>Tabela_2!AL6</f>
        <v>67.099999999999994</v>
      </c>
      <c r="C8" s="91">
        <f>Tabela_2!AM6</f>
        <v>35.9</v>
      </c>
      <c r="D8" s="91">
        <f>Tabela_2!AN6</f>
        <v>92.9</v>
      </c>
      <c r="E8" s="91">
        <f>Tabela_2!AO6</f>
        <v>74.5</v>
      </c>
      <c r="F8" s="91">
        <f>Tabela_2!AP6</f>
        <v>59.2</v>
      </c>
      <c r="G8" s="91">
        <f>Tabela_2!AQ6</f>
        <v>70.3</v>
      </c>
      <c r="H8" s="93" t="str">
        <f>Tabela_2!AR6</f>
        <v>-</v>
      </c>
    </row>
    <row r="9" spans="1:8" x14ac:dyDescent="0.25">
      <c r="A9" s="88">
        <v>37288</v>
      </c>
      <c r="B9" s="91">
        <f>Tabela_2!AL7</f>
        <v>61.5</v>
      </c>
      <c r="C9" s="91">
        <f>Tabela_2!AM7</f>
        <v>34.299999999999997</v>
      </c>
      <c r="D9" s="91">
        <f>Tabela_2!AN7</f>
        <v>83.8</v>
      </c>
      <c r="E9" s="91">
        <f>Tabela_2!AO7</f>
        <v>59.2</v>
      </c>
      <c r="F9" s="91">
        <f>Tabela_2!AP7</f>
        <v>55.1</v>
      </c>
      <c r="G9" s="91">
        <f>Tabela_2!AQ7</f>
        <v>65.8</v>
      </c>
      <c r="H9" s="93" t="str">
        <f>Tabela_2!AR7</f>
        <v>-</v>
      </c>
    </row>
    <row r="10" spans="1:8" x14ac:dyDescent="0.25">
      <c r="A10" s="88">
        <v>37316</v>
      </c>
      <c r="B10" s="91">
        <f>Tabela_2!AL8</f>
        <v>62.9</v>
      </c>
      <c r="C10" s="91">
        <f>Tabela_2!AM8</f>
        <v>38.799999999999997</v>
      </c>
      <c r="D10" s="91">
        <f>Tabela_2!AN8</f>
        <v>82.8</v>
      </c>
      <c r="E10" s="91">
        <f>Tabela_2!AO8</f>
        <v>58.8</v>
      </c>
      <c r="F10" s="91">
        <f>Tabela_2!AP8</f>
        <v>46.2</v>
      </c>
      <c r="G10" s="91">
        <f>Tabela_2!AQ8</f>
        <v>72.099999999999994</v>
      </c>
      <c r="H10" s="93" t="str">
        <f>Tabela_2!AR8</f>
        <v>-</v>
      </c>
    </row>
    <row r="11" spans="1:8" x14ac:dyDescent="0.25">
      <c r="A11" s="88">
        <v>37347</v>
      </c>
      <c r="B11" s="91">
        <f>Tabela_2!AL9</f>
        <v>66.8</v>
      </c>
      <c r="C11" s="91">
        <f>Tabela_2!AM9</f>
        <v>44.2</v>
      </c>
      <c r="D11" s="91">
        <f>Tabela_2!AN9</f>
        <v>85.5</v>
      </c>
      <c r="E11" s="91">
        <f>Tabela_2!AO9</f>
        <v>51.8</v>
      </c>
      <c r="F11" s="91">
        <f>Tabela_2!AP9</f>
        <v>57.8</v>
      </c>
      <c r="G11" s="91">
        <f>Tabela_2!AQ9</f>
        <v>74.400000000000006</v>
      </c>
      <c r="H11" s="93" t="str">
        <f>Tabela_2!AR9</f>
        <v>-</v>
      </c>
    </row>
    <row r="12" spans="1:8" x14ac:dyDescent="0.25">
      <c r="A12" s="88">
        <v>37377</v>
      </c>
      <c r="B12" s="91">
        <f>Tabela_2!AL10</f>
        <v>67.8</v>
      </c>
      <c r="C12" s="91">
        <f>Tabela_2!AM10</f>
        <v>44.5</v>
      </c>
      <c r="D12" s="91">
        <f>Tabela_2!AN10</f>
        <v>87</v>
      </c>
      <c r="E12" s="91">
        <f>Tabela_2!AO10</f>
        <v>43.6</v>
      </c>
      <c r="F12" s="91">
        <f>Tabela_2!AP10</f>
        <v>57.1</v>
      </c>
      <c r="G12" s="91">
        <f>Tabela_2!AQ10</f>
        <v>76.400000000000006</v>
      </c>
      <c r="H12" s="93" t="str">
        <f>Tabela_2!AR10</f>
        <v>-</v>
      </c>
    </row>
    <row r="13" spans="1:8" x14ac:dyDescent="0.25">
      <c r="A13" s="88">
        <v>37408</v>
      </c>
      <c r="B13" s="91">
        <f>Tabela_2!AL11</f>
        <v>71.599999999999994</v>
      </c>
      <c r="C13" s="91">
        <f>Tabela_2!AM11</f>
        <v>44.7</v>
      </c>
      <c r="D13" s="91">
        <f>Tabela_2!AN11</f>
        <v>93.8</v>
      </c>
      <c r="E13" s="91">
        <f>Tabela_2!AO11</f>
        <v>37</v>
      </c>
      <c r="F13" s="91">
        <f>Tabela_2!AP11</f>
        <v>78.400000000000006</v>
      </c>
      <c r="G13" s="91">
        <f>Tabela_2!AQ11</f>
        <v>73.599999999999994</v>
      </c>
      <c r="H13" s="93" t="str">
        <f>Tabela_2!AR11</f>
        <v>-</v>
      </c>
    </row>
    <row r="14" spans="1:8" x14ac:dyDescent="0.25">
      <c r="A14" s="88">
        <v>37438</v>
      </c>
      <c r="B14" s="91">
        <f>Tabela_2!AL12</f>
        <v>74.599999999999994</v>
      </c>
      <c r="C14" s="91">
        <f>Tabela_2!AM12</f>
        <v>46.6</v>
      </c>
      <c r="D14" s="91">
        <f>Tabela_2!AN12</f>
        <v>97.7</v>
      </c>
      <c r="E14" s="91">
        <f>Tabela_2!AO12</f>
        <v>52.4</v>
      </c>
      <c r="F14" s="91">
        <f>Tabela_2!AP12</f>
        <v>80</v>
      </c>
      <c r="G14" s="91">
        <f>Tabela_2!AQ12</f>
        <v>76.400000000000006</v>
      </c>
      <c r="H14" s="93" t="str">
        <f>Tabela_2!AR12</f>
        <v>-</v>
      </c>
    </row>
    <row r="15" spans="1:8" x14ac:dyDescent="0.25">
      <c r="A15" s="88">
        <v>37469</v>
      </c>
      <c r="B15" s="91">
        <f>Tabela_2!AL13</f>
        <v>75.099999999999994</v>
      </c>
      <c r="C15" s="91">
        <f>Tabela_2!AM13</f>
        <v>42.7</v>
      </c>
      <c r="D15" s="91">
        <f>Tabela_2!AN13</f>
        <v>101.8</v>
      </c>
      <c r="E15" s="91">
        <f>Tabela_2!AO13</f>
        <v>66.3</v>
      </c>
      <c r="F15" s="91">
        <f>Tabela_2!AP13</f>
        <v>82</v>
      </c>
      <c r="G15" s="91">
        <f>Tabela_2!AQ13</f>
        <v>80.7</v>
      </c>
      <c r="H15" s="93" t="str">
        <f>Tabela_2!AR13</f>
        <v>-</v>
      </c>
    </row>
    <row r="16" spans="1:8" x14ac:dyDescent="0.25">
      <c r="A16" s="88">
        <v>37500</v>
      </c>
      <c r="B16" s="91">
        <f>Tabela_2!AL14</f>
        <v>72.400000000000006</v>
      </c>
      <c r="C16" s="91">
        <f>Tabela_2!AM14</f>
        <v>44.5</v>
      </c>
      <c r="D16" s="91">
        <f>Tabela_2!AN14</f>
        <v>95.5</v>
      </c>
      <c r="E16" s="91">
        <f>Tabela_2!AO14</f>
        <v>64.3</v>
      </c>
      <c r="F16" s="91">
        <f>Tabela_2!AP14</f>
        <v>72.900000000000006</v>
      </c>
      <c r="G16" s="91">
        <f>Tabela_2!AQ14</f>
        <v>74.599999999999994</v>
      </c>
      <c r="H16" s="93" t="str">
        <f>Tabela_2!AR14</f>
        <v>-</v>
      </c>
    </row>
    <row r="17" spans="1:8" x14ac:dyDescent="0.25">
      <c r="A17" s="88">
        <v>37530</v>
      </c>
      <c r="B17" s="91">
        <f>Tabela_2!AL15</f>
        <v>76.8</v>
      </c>
      <c r="C17" s="91">
        <f>Tabela_2!AM15</f>
        <v>46.6</v>
      </c>
      <c r="D17" s="91">
        <f>Tabela_2!AN15</f>
        <v>101.6</v>
      </c>
      <c r="E17" s="91">
        <f>Tabela_2!AO15</f>
        <v>73.7</v>
      </c>
      <c r="F17" s="91">
        <f>Tabela_2!AP15</f>
        <v>73.900000000000006</v>
      </c>
      <c r="G17" s="91">
        <f>Tabela_2!AQ15</f>
        <v>85.5</v>
      </c>
      <c r="H17" s="93" t="str">
        <f>Tabela_2!AR15</f>
        <v>-</v>
      </c>
    </row>
    <row r="18" spans="1:8" x14ac:dyDescent="0.25">
      <c r="A18" s="88">
        <v>37561</v>
      </c>
      <c r="B18" s="91">
        <f>Tabela_2!AL16</f>
        <v>80.3</v>
      </c>
      <c r="C18" s="91">
        <f>Tabela_2!AM16</f>
        <v>48.9</v>
      </c>
      <c r="D18" s="91">
        <f>Tabela_2!AN16</f>
        <v>106.2</v>
      </c>
      <c r="E18" s="91">
        <f>Tabela_2!AO16</f>
        <v>70.400000000000006</v>
      </c>
      <c r="F18" s="91">
        <f>Tabela_2!AP16</f>
        <v>87.5</v>
      </c>
      <c r="G18" s="91">
        <f>Tabela_2!AQ16</f>
        <v>80.7</v>
      </c>
      <c r="H18" s="93" t="str">
        <f>Tabela_2!AR16</f>
        <v>-</v>
      </c>
    </row>
    <row r="19" spans="1:8" x14ac:dyDescent="0.25">
      <c r="A19" s="88">
        <v>37591</v>
      </c>
      <c r="B19" s="91">
        <f>Tabela_2!AL17</f>
        <v>78.900000000000006</v>
      </c>
      <c r="C19" s="91">
        <f>Tabela_2!AM17</f>
        <v>50.5</v>
      </c>
      <c r="D19" s="91">
        <f>Tabela_2!AN17</f>
        <v>102.4</v>
      </c>
      <c r="E19" s="91">
        <f>Tabela_2!AO17</f>
        <v>63</v>
      </c>
      <c r="F19" s="91">
        <f>Tabela_2!AP17</f>
        <v>82.4</v>
      </c>
      <c r="G19" s="91">
        <f>Tabela_2!AQ17</f>
        <v>71.900000000000006</v>
      </c>
      <c r="H19" s="93" t="str">
        <f>Tabela_2!AR17</f>
        <v>-</v>
      </c>
    </row>
    <row r="20" spans="1:8" x14ac:dyDescent="0.25">
      <c r="A20" s="88">
        <v>37622</v>
      </c>
      <c r="B20" s="91">
        <f>Tabela_2!AL18</f>
        <v>76.5</v>
      </c>
      <c r="C20" s="91">
        <f>Tabela_2!AM18</f>
        <v>48.9</v>
      </c>
      <c r="D20" s="91">
        <f>Tabela_2!AN18</f>
        <v>99.4</v>
      </c>
      <c r="E20" s="91">
        <f>Tabela_2!AO18</f>
        <v>61.2</v>
      </c>
      <c r="F20" s="91">
        <f>Tabela_2!AP18</f>
        <v>86.8</v>
      </c>
      <c r="G20" s="91">
        <f>Tabela_2!AQ18</f>
        <v>71.2</v>
      </c>
      <c r="H20" s="93" t="str">
        <f>Tabela_2!AR18</f>
        <v>-</v>
      </c>
    </row>
    <row r="21" spans="1:8" x14ac:dyDescent="0.25">
      <c r="A21" s="88">
        <v>37653</v>
      </c>
      <c r="B21" s="91">
        <f>Tabela_2!AL19</f>
        <v>74.3</v>
      </c>
      <c r="C21" s="91">
        <f>Tabela_2!AM19</f>
        <v>46.4</v>
      </c>
      <c r="D21" s="91">
        <f>Tabela_2!AN19</f>
        <v>97.3</v>
      </c>
      <c r="E21" s="91">
        <f>Tabela_2!AO19</f>
        <v>52.9</v>
      </c>
      <c r="F21" s="91">
        <f>Tabela_2!AP19</f>
        <v>82.2</v>
      </c>
      <c r="G21" s="91">
        <f>Tabela_2!AQ19</f>
        <v>77.900000000000006</v>
      </c>
      <c r="H21" s="93" t="str">
        <f>Tabela_2!AR19</f>
        <v>-</v>
      </c>
    </row>
    <row r="22" spans="1:8" x14ac:dyDescent="0.25">
      <c r="A22" s="88">
        <v>37681</v>
      </c>
      <c r="B22" s="91">
        <f>Tabela_2!AL20</f>
        <v>76.400000000000006</v>
      </c>
      <c r="C22" s="91">
        <f>Tabela_2!AM20</f>
        <v>50.3</v>
      </c>
      <c r="D22" s="91">
        <f>Tabela_2!AN20</f>
        <v>98</v>
      </c>
      <c r="E22" s="91">
        <f>Tabela_2!AO20</f>
        <v>39.799999999999997</v>
      </c>
      <c r="F22" s="91">
        <f>Tabela_2!AP20</f>
        <v>80.7</v>
      </c>
      <c r="G22" s="91">
        <f>Tabela_2!AQ20</f>
        <v>71.8</v>
      </c>
      <c r="H22" s="93" t="str">
        <f>Tabela_2!AR20</f>
        <v>-</v>
      </c>
    </row>
    <row r="23" spans="1:8" x14ac:dyDescent="0.25">
      <c r="A23" s="88">
        <v>37712</v>
      </c>
      <c r="B23" s="91">
        <f>Tabela_2!AL21</f>
        <v>72.599999999999994</v>
      </c>
      <c r="C23" s="91">
        <f>Tabela_2!AM21</f>
        <v>45</v>
      </c>
      <c r="D23" s="91">
        <f>Tabela_2!AN21</f>
        <v>95.3</v>
      </c>
      <c r="E23" s="91">
        <f>Tabela_2!AO21</f>
        <v>55.6</v>
      </c>
      <c r="F23" s="91">
        <f>Tabela_2!AP21</f>
        <v>85.9</v>
      </c>
      <c r="G23" s="91">
        <f>Tabela_2!AQ21</f>
        <v>72.099999999999994</v>
      </c>
      <c r="H23" s="93" t="str">
        <f>Tabela_2!AR21</f>
        <v>-</v>
      </c>
    </row>
    <row r="24" spans="1:8" x14ac:dyDescent="0.25">
      <c r="A24" s="88">
        <v>37742</v>
      </c>
      <c r="B24" s="91">
        <f>Tabela_2!AL22</f>
        <v>80.7</v>
      </c>
      <c r="C24" s="91">
        <f>Tabela_2!AM22</f>
        <v>52.2</v>
      </c>
      <c r="D24" s="91">
        <f>Tabela_2!AN22</f>
        <v>104.2</v>
      </c>
      <c r="E24" s="91">
        <f>Tabela_2!AO22</f>
        <v>57.2</v>
      </c>
      <c r="F24" s="91">
        <f>Tabela_2!AP22</f>
        <v>93.9</v>
      </c>
      <c r="G24" s="91">
        <f>Tabela_2!AQ22</f>
        <v>75.8</v>
      </c>
      <c r="H24" s="93" t="str">
        <f>Tabela_2!AR22</f>
        <v>-</v>
      </c>
    </row>
    <row r="25" spans="1:8" x14ac:dyDescent="0.25">
      <c r="A25" s="88">
        <v>37773</v>
      </c>
      <c r="B25" s="91">
        <f>Tabela_2!AL23</f>
        <v>73.599999999999994</v>
      </c>
      <c r="C25" s="91">
        <f>Tabela_2!AM23</f>
        <v>47.8</v>
      </c>
      <c r="D25" s="91">
        <f>Tabela_2!AN23</f>
        <v>94.8</v>
      </c>
      <c r="E25" s="91">
        <f>Tabela_2!AO23</f>
        <v>42.4</v>
      </c>
      <c r="F25" s="91">
        <f>Tabela_2!AP23</f>
        <v>84.9</v>
      </c>
      <c r="G25" s="91">
        <f>Tabela_2!AQ23</f>
        <v>70.7</v>
      </c>
      <c r="H25" s="93" t="str">
        <f>Tabela_2!AR23</f>
        <v>-</v>
      </c>
    </row>
    <row r="26" spans="1:8" x14ac:dyDescent="0.25">
      <c r="A26" s="88">
        <v>37803</v>
      </c>
      <c r="B26" s="91">
        <f>Tabela_2!AL24</f>
        <v>81.2</v>
      </c>
      <c r="C26" s="91">
        <f>Tabela_2!AM24</f>
        <v>52.4</v>
      </c>
      <c r="D26" s="91">
        <f>Tabela_2!AN24</f>
        <v>105</v>
      </c>
      <c r="E26" s="91">
        <f>Tabela_2!AO24</f>
        <v>52.7</v>
      </c>
      <c r="F26" s="91">
        <f>Tabela_2!AP24</f>
        <v>94.1</v>
      </c>
      <c r="G26" s="91">
        <f>Tabela_2!AQ24</f>
        <v>76.599999999999994</v>
      </c>
      <c r="H26" s="93" t="str">
        <f>Tabela_2!AR24</f>
        <v>-</v>
      </c>
    </row>
    <row r="27" spans="1:8" x14ac:dyDescent="0.25">
      <c r="A27" s="88">
        <v>37834</v>
      </c>
      <c r="B27" s="91">
        <f>Tabela_2!AL25</f>
        <v>79.2</v>
      </c>
      <c r="C27" s="91">
        <f>Tabela_2!AM25</f>
        <v>50.5</v>
      </c>
      <c r="D27" s="91">
        <f>Tabela_2!AN25</f>
        <v>102.9</v>
      </c>
      <c r="E27" s="91">
        <f>Tabela_2!AO25</f>
        <v>56.4</v>
      </c>
      <c r="F27" s="91">
        <f>Tabela_2!AP25</f>
        <v>79</v>
      </c>
      <c r="G27" s="91">
        <f>Tabela_2!AQ25</f>
        <v>76.2</v>
      </c>
      <c r="H27" s="93" t="str">
        <f>Tabela_2!AR25</f>
        <v>-</v>
      </c>
    </row>
    <row r="28" spans="1:8" x14ac:dyDescent="0.25">
      <c r="A28" s="88">
        <v>37865</v>
      </c>
      <c r="B28" s="91">
        <f>Tabela_2!AL26</f>
        <v>79.3</v>
      </c>
      <c r="C28" s="91">
        <f>Tabela_2!AM26</f>
        <v>49</v>
      </c>
      <c r="D28" s="91">
        <f>Tabela_2!AN26</f>
        <v>104.2</v>
      </c>
      <c r="E28" s="91">
        <f>Tabela_2!AO26</f>
        <v>57.6</v>
      </c>
      <c r="F28" s="91">
        <f>Tabela_2!AP26</f>
        <v>92.9</v>
      </c>
      <c r="G28" s="91">
        <f>Tabela_2!AQ26</f>
        <v>74.2</v>
      </c>
      <c r="H28" s="93" t="str">
        <f>Tabela_2!AR26</f>
        <v>-</v>
      </c>
    </row>
    <row r="29" spans="1:8" x14ac:dyDescent="0.25">
      <c r="A29" s="88">
        <v>37895</v>
      </c>
      <c r="B29" s="91">
        <f>Tabela_2!AL27</f>
        <v>74.2</v>
      </c>
      <c r="C29" s="91">
        <f>Tabela_2!AM27</f>
        <v>51.7</v>
      </c>
      <c r="D29" s="91">
        <f>Tabela_2!AN27</f>
        <v>92.7</v>
      </c>
      <c r="E29" s="91">
        <f>Tabela_2!AO27</f>
        <v>63</v>
      </c>
      <c r="F29" s="91">
        <f>Tabela_2!AP27</f>
        <v>92.5</v>
      </c>
      <c r="G29" s="91">
        <f>Tabela_2!AQ27</f>
        <v>77</v>
      </c>
      <c r="H29" s="93" t="str">
        <f>Tabela_2!AR27</f>
        <v>-</v>
      </c>
    </row>
    <row r="30" spans="1:8" x14ac:dyDescent="0.25">
      <c r="A30" s="88">
        <v>37926</v>
      </c>
      <c r="B30" s="91">
        <f>Tabela_2!AL28</f>
        <v>72.900000000000006</v>
      </c>
      <c r="C30" s="91">
        <f>Tabela_2!AM28</f>
        <v>51.4</v>
      </c>
      <c r="D30" s="91">
        <f>Tabela_2!AN28</f>
        <v>90.7</v>
      </c>
      <c r="E30" s="91">
        <f>Tabela_2!AO28</f>
        <v>60.6</v>
      </c>
      <c r="F30" s="91">
        <f>Tabela_2!AP28</f>
        <v>65.599999999999994</v>
      </c>
      <c r="G30" s="91">
        <f>Tabela_2!AQ28</f>
        <v>75.900000000000006</v>
      </c>
      <c r="H30" s="93" t="str">
        <f>Tabela_2!AR28</f>
        <v>-</v>
      </c>
    </row>
    <row r="31" spans="1:8" x14ac:dyDescent="0.25">
      <c r="A31" s="88">
        <v>37956</v>
      </c>
      <c r="B31" s="91">
        <f>Tabela_2!AL29</f>
        <v>79.2</v>
      </c>
      <c r="C31" s="91">
        <f>Tabela_2!AM29</f>
        <v>50.1</v>
      </c>
      <c r="D31" s="91">
        <f>Tabela_2!AN29</f>
        <v>103.2</v>
      </c>
      <c r="E31" s="91">
        <f>Tabela_2!AO29</f>
        <v>64.7</v>
      </c>
      <c r="F31" s="91">
        <f>Tabela_2!AP29</f>
        <v>82.7</v>
      </c>
      <c r="G31" s="91">
        <f>Tabela_2!AQ29</f>
        <v>67.599999999999994</v>
      </c>
      <c r="H31" s="93" t="str">
        <f>Tabela_2!AR29</f>
        <v>-</v>
      </c>
    </row>
    <row r="32" spans="1:8" x14ac:dyDescent="0.25">
      <c r="A32" s="88">
        <v>37987</v>
      </c>
      <c r="B32" s="91">
        <f>Tabela_2!AL30</f>
        <v>78.599999999999994</v>
      </c>
      <c r="C32" s="91">
        <f>Tabela_2!AM30</f>
        <v>48.8</v>
      </c>
      <c r="D32" s="91">
        <f>Tabela_2!AN30</f>
        <v>103.3</v>
      </c>
      <c r="E32" s="91">
        <f>Tabela_2!AO30</f>
        <v>58.5</v>
      </c>
      <c r="F32" s="91">
        <f>Tabela_2!AP30</f>
        <v>90.6</v>
      </c>
      <c r="G32" s="91">
        <f>Tabela_2!AQ30</f>
        <v>73.099999999999994</v>
      </c>
      <c r="H32" s="93" t="str">
        <f>Tabela_2!AR30</f>
        <v>-</v>
      </c>
    </row>
    <row r="33" spans="1:8" x14ac:dyDescent="0.25">
      <c r="A33" s="88">
        <v>38018</v>
      </c>
      <c r="B33" s="91">
        <f>Tabela_2!AL31</f>
        <v>74.8</v>
      </c>
      <c r="C33" s="91">
        <f>Tabela_2!AM31</f>
        <v>47.8</v>
      </c>
      <c r="D33" s="91">
        <f>Tabela_2!AN31</f>
        <v>97.1</v>
      </c>
      <c r="E33" s="91">
        <f>Tabela_2!AO31</f>
        <v>43.3</v>
      </c>
      <c r="F33" s="91">
        <f>Tabela_2!AP31</f>
        <v>86.3</v>
      </c>
      <c r="G33" s="91">
        <f>Tabela_2!AQ31</f>
        <v>67.8</v>
      </c>
      <c r="H33" s="93" t="str">
        <f>Tabela_2!AR31</f>
        <v>-</v>
      </c>
    </row>
    <row r="34" spans="1:8" x14ac:dyDescent="0.25">
      <c r="A34" s="88">
        <v>38047</v>
      </c>
      <c r="B34" s="91">
        <f>Tabela_2!AL32</f>
        <v>79.2</v>
      </c>
      <c r="C34" s="91">
        <f>Tabela_2!AM32</f>
        <v>48</v>
      </c>
      <c r="D34" s="91">
        <f>Tabela_2!AN32</f>
        <v>104.9</v>
      </c>
      <c r="E34" s="91">
        <f>Tabela_2!AO32</f>
        <v>66.900000000000006</v>
      </c>
      <c r="F34" s="91">
        <f>Tabela_2!AP32</f>
        <v>83.5</v>
      </c>
      <c r="G34" s="91">
        <f>Tabela_2!AQ32</f>
        <v>80.8</v>
      </c>
      <c r="H34" s="93" t="str">
        <f>Tabela_2!AR32</f>
        <v>-</v>
      </c>
    </row>
    <row r="35" spans="1:8" x14ac:dyDescent="0.25">
      <c r="A35" s="88">
        <v>38078</v>
      </c>
      <c r="B35" s="91">
        <f>Tabela_2!AL33</f>
        <v>77.099999999999994</v>
      </c>
      <c r="C35" s="91">
        <f>Tabela_2!AM33</f>
        <v>49.7</v>
      </c>
      <c r="D35" s="91">
        <f>Tabela_2!AN33</f>
        <v>99.7</v>
      </c>
      <c r="E35" s="91">
        <f>Tabela_2!AO33</f>
        <v>57.1</v>
      </c>
      <c r="F35" s="91">
        <f>Tabela_2!AP33</f>
        <v>87.2</v>
      </c>
      <c r="G35" s="91">
        <f>Tabela_2!AQ33</f>
        <v>73.7</v>
      </c>
      <c r="H35" s="93" t="str">
        <f>Tabela_2!AR33</f>
        <v>-</v>
      </c>
    </row>
    <row r="36" spans="1:8" x14ac:dyDescent="0.25">
      <c r="A36" s="88">
        <v>38108</v>
      </c>
      <c r="B36" s="91">
        <f>Tabela_2!AL34</f>
        <v>81.5</v>
      </c>
      <c r="C36" s="91">
        <f>Tabela_2!AM34</f>
        <v>53.3</v>
      </c>
      <c r="D36" s="91">
        <f>Tabela_2!AN34</f>
        <v>104.8</v>
      </c>
      <c r="E36" s="91">
        <f>Tabela_2!AO34</f>
        <v>59.2</v>
      </c>
      <c r="F36" s="91">
        <f>Tabela_2!AP34</f>
        <v>87.3</v>
      </c>
      <c r="G36" s="91">
        <f>Tabela_2!AQ34</f>
        <v>73.599999999999994</v>
      </c>
      <c r="H36" s="93" t="str">
        <f>Tabela_2!AR34</f>
        <v>-</v>
      </c>
    </row>
    <row r="37" spans="1:8" x14ac:dyDescent="0.25">
      <c r="A37" s="88">
        <v>38139</v>
      </c>
      <c r="B37" s="91">
        <f>Tabela_2!AL35</f>
        <v>79.8</v>
      </c>
      <c r="C37" s="91">
        <f>Tabela_2!AM35</f>
        <v>50.8</v>
      </c>
      <c r="D37" s="91">
        <f>Tabela_2!AN35</f>
        <v>103.7</v>
      </c>
      <c r="E37" s="91">
        <f>Tabela_2!AO35</f>
        <v>58.8</v>
      </c>
      <c r="F37" s="91">
        <f>Tabela_2!AP35</f>
        <v>90.9</v>
      </c>
      <c r="G37" s="91">
        <f>Tabela_2!AQ35</f>
        <v>75.5</v>
      </c>
      <c r="H37" s="93" t="str">
        <f>Tabela_2!AR35</f>
        <v>-</v>
      </c>
    </row>
    <row r="38" spans="1:8" x14ac:dyDescent="0.25">
      <c r="A38" s="88">
        <v>38169</v>
      </c>
      <c r="B38" s="91">
        <f>Tabela_2!AL36</f>
        <v>82.2</v>
      </c>
      <c r="C38" s="91">
        <f>Tabela_2!AM36</f>
        <v>51.9</v>
      </c>
      <c r="D38" s="91">
        <f>Tabela_2!AN36</f>
        <v>107.2</v>
      </c>
      <c r="E38" s="91">
        <f>Tabela_2!AO36</f>
        <v>63.7</v>
      </c>
      <c r="F38" s="91">
        <f>Tabela_2!AP36</f>
        <v>89.7</v>
      </c>
      <c r="G38" s="91">
        <f>Tabela_2!AQ36</f>
        <v>77.400000000000006</v>
      </c>
      <c r="H38" s="93" t="str">
        <f>Tabela_2!AR36</f>
        <v>-</v>
      </c>
    </row>
    <row r="39" spans="1:8" x14ac:dyDescent="0.25">
      <c r="A39" s="88">
        <v>38200</v>
      </c>
      <c r="B39" s="91">
        <f>Tabela_2!AL37</f>
        <v>82.7</v>
      </c>
      <c r="C39" s="91">
        <f>Tabela_2!AM37</f>
        <v>54.2</v>
      </c>
      <c r="D39" s="91">
        <f>Tabela_2!AN37</f>
        <v>106.2</v>
      </c>
      <c r="E39" s="91">
        <f>Tabela_2!AO37</f>
        <v>66.5</v>
      </c>
      <c r="F39" s="91">
        <f>Tabela_2!AP37</f>
        <v>83.4</v>
      </c>
      <c r="G39" s="91">
        <f>Tabela_2!AQ37</f>
        <v>74.3</v>
      </c>
      <c r="H39" s="93" t="str">
        <f>Tabela_2!AR37</f>
        <v>-</v>
      </c>
    </row>
    <row r="40" spans="1:8" x14ac:dyDescent="0.25">
      <c r="A40" s="88">
        <v>38231</v>
      </c>
      <c r="B40" s="91">
        <f>Tabela_2!AL38</f>
        <v>79.3</v>
      </c>
      <c r="C40" s="91">
        <f>Tabela_2!AM38</f>
        <v>51</v>
      </c>
      <c r="D40" s="91">
        <f>Tabela_2!AN38</f>
        <v>102.7</v>
      </c>
      <c r="E40" s="91">
        <f>Tabela_2!AO38</f>
        <v>69.900000000000006</v>
      </c>
      <c r="F40" s="91">
        <f>Tabela_2!AP38</f>
        <v>77.400000000000006</v>
      </c>
      <c r="G40" s="91">
        <f>Tabela_2!AQ38</f>
        <v>74.3</v>
      </c>
      <c r="H40" s="93" t="str">
        <f>Tabela_2!AR38</f>
        <v>-</v>
      </c>
    </row>
    <row r="41" spans="1:8" x14ac:dyDescent="0.25">
      <c r="A41" s="88">
        <v>38261</v>
      </c>
      <c r="B41" s="91">
        <f>Tabela_2!AL39</f>
        <v>81.400000000000006</v>
      </c>
      <c r="C41" s="91">
        <f>Tabela_2!AM39</f>
        <v>53.2</v>
      </c>
      <c r="D41" s="91">
        <f>Tabela_2!AN39</f>
        <v>104.6</v>
      </c>
      <c r="E41" s="91">
        <f>Tabela_2!AO39</f>
        <v>69.400000000000006</v>
      </c>
      <c r="F41" s="91">
        <f>Tabela_2!AP39</f>
        <v>84.9</v>
      </c>
      <c r="G41" s="91">
        <f>Tabela_2!AQ39</f>
        <v>75</v>
      </c>
      <c r="H41" s="93" t="str">
        <f>Tabela_2!AR39</f>
        <v>-</v>
      </c>
    </row>
    <row r="42" spans="1:8" x14ac:dyDescent="0.25">
      <c r="A42" s="88">
        <v>38292</v>
      </c>
      <c r="B42" s="91">
        <f>Tabela_2!AL40</f>
        <v>81</v>
      </c>
      <c r="C42" s="91">
        <f>Tabela_2!AM40</f>
        <v>49.3</v>
      </c>
      <c r="D42" s="91">
        <f>Tabela_2!AN40</f>
        <v>107.1</v>
      </c>
      <c r="E42" s="91">
        <f>Tabela_2!AO40</f>
        <v>75.7</v>
      </c>
      <c r="F42" s="91">
        <f>Tabela_2!AP40</f>
        <v>93.1</v>
      </c>
      <c r="G42" s="91">
        <f>Tabela_2!AQ40</f>
        <v>71.5</v>
      </c>
      <c r="H42" s="93" t="str">
        <f>Tabela_2!AR40</f>
        <v>-</v>
      </c>
    </row>
    <row r="43" spans="1:8" x14ac:dyDescent="0.25">
      <c r="A43" s="88">
        <v>38322</v>
      </c>
      <c r="B43" s="91">
        <f>Tabela_2!AL41</f>
        <v>86.9</v>
      </c>
      <c r="C43" s="91">
        <f>Tabela_2!AM41</f>
        <v>53.4</v>
      </c>
      <c r="D43" s="91">
        <f>Tabela_2!AN41</f>
        <v>114.5</v>
      </c>
      <c r="E43" s="91">
        <f>Tabela_2!AO41</f>
        <v>76.5</v>
      </c>
      <c r="F43" s="91">
        <f>Tabela_2!AP41</f>
        <v>97.8</v>
      </c>
      <c r="G43" s="91">
        <f>Tabela_2!AQ41</f>
        <v>68.8</v>
      </c>
      <c r="H43" s="93" t="str">
        <f>Tabela_2!AR41</f>
        <v>-</v>
      </c>
    </row>
    <row r="44" spans="1:8" x14ac:dyDescent="0.25">
      <c r="A44" s="88">
        <v>38353</v>
      </c>
      <c r="B44" s="91">
        <f>Tabela_2!AL42</f>
        <v>83.7</v>
      </c>
      <c r="C44" s="91">
        <f>Tabela_2!AM42</f>
        <v>52.5</v>
      </c>
      <c r="D44" s="91">
        <f>Tabela_2!AN42</f>
        <v>109.5</v>
      </c>
      <c r="E44" s="91">
        <f>Tabela_2!AO42</f>
        <v>70.8</v>
      </c>
      <c r="F44" s="91">
        <f>Tabela_2!AP42</f>
        <v>97.7</v>
      </c>
      <c r="G44" s="91">
        <f>Tabela_2!AQ42</f>
        <v>71.2</v>
      </c>
      <c r="H44" s="93" t="str">
        <f>Tabela_2!AR42</f>
        <v>-</v>
      </c>
    </row>
    <row r="45" spans="1:8" x14ac:dyDescent="0.25">
      <c r="A45" s="88">
        <v>38384</v>
      </c>
      <c r="B45" s="91">
        <f>Tabela_2!AL43</f>
        <v>73.900000000000006</v>
      </c>
      <c r="C45" s="91">
        <f>Tabela_2!AM43</f>
        <v>48.3</v>
      </c>
      <c r="D45" s="91">
        <f>Tabela_2!AN43</f>
        <v>94.9</v>
      </c>
      <c r="E45" s="91">
        <f>Tabela_2!AO43</f>
        <v>53.9</v>
      </c>
      <c r="F45" s="91">
        <f>Tabela_2!AP43</f>
        <v>83.2</v>
      </c>
      <c r="G45" s="91">
        <f>Tabela_2!AQ43</f>
        <v>67.099999999999994</v>
      </c>
      <c r="H45" s="93" t="str">
        <f>Tabela_2!AR43</f>
        <v>-</v>
      </c>
    </row>
    <row r="46" spans="1:8" x14ac:dyDescent="0.25">
      <c r="A46" s="88">
        <v>38412</v>
      </c>
      <c r="B46" s="91">
        <f>Tabela_2!AL44</f>
        <v>84.9</v>
      </c>
      <c r="C46" s="91">
        <f>Tabela_2!AM44</f>
        <v>52.4</v>
      </c>
      <c r="D46" s="91">
        <f>Tabela_2!AN44</f>
        <v>111.7</v>
      </c>
      <c r="E46" s="91">
        <f>Tabela_2!AO44</f>
        <v>69.099999999999994</v>
      </c>
      <c r="F46" s="91">
        <f>Tabela_2!AP44</f>
        <v>98.1</v>
      </c>
      <c r="G46" s="91">
        <f>Tabela_2!AQ44</f>
        <v>78.599999999999994</v>
      </c>
      <c r="H46" s="93" t="str">
        <f>Tabela_2!AR44</f>
        <v>-</v>
      </c>
    </row>
    <row r="47" spans="1:8" x14ac:dyDescent="0.25">
      <c r="A47" s="88">
        <v>38443</v>
      </c>
      <c r="B47" s="91">
        <f>Tabela_2!AL45</f>
        <v>81.3</v>
      </c>
      <c r="C47" s="91">
        <f>Tabela_2!AM45</f>
        <v>48.9</v>
      </c>
      <c r="D47" s="91">
        <f>Tabela_2!AN45</f>
        <v>108</v>
      </c>
      <c r="E47" s="91">
        <f>Tabela_2!AO45</f>
        <v>55.7</v>
      </c>
      <c r="F47" s="91">
        <f>Tabela_2!AP45</f>
        <v>91.8</v>
      </c>
      <c r="G47" s="91">
        <f>Tabela_2!AQ45</f>
        <v>78.599999999999994</v>
      </c>
      <c r="H47" s="93" t="str">
        <f>Tabela_2!AR45</f>
        <v>-</v>
      </c>
    </row>
    <row r="48" spans="1:8" x14ac:dyDescent="0.25">
      <c r="A48" s="88">
        <v>38473</v>
      </c>
      <c r="B48" s="91">
        <f>Tabela_2!AL46</f>
        <v>84.8</v>
      </c>
      <c r="C48" s="91">
        <f>Tabela_2!AM46</f>
        <v>52.3</v>
      </c>
      <c r="D48" s="91">
        <f>Tabela_2!AN46</f>
        <v>111.6</v>
      </c>
      <c r="E48" s="91">
        <f>Tabela_2!AO46</f>
        <v>51.4</v>
      </c>
      <c r="F48" s="91">
        <f>Tabela_2!AP46</f>
        <v>89.9</v>
      </c>
      <c r="G48" s="91">
        <f>Tabela_2!AQ46</f>
        <v>80.099999999999994</v>
      </c>
      <c r="H48" s="93" t="str">
        <f>Tabela_2!AR46</f>
        <v>-</v>
      </c>
    </row>
    <row r="49" spans="1:8" x14ac:dyDescent="0.25">
      <c r="A49" s="88">
        <v>38504</v>
      </c>
      <c r="B49" s="91">
        <f>Tabela_2!AL47</f>
        <v>76.5</v>
      </c>
      <c r="C49" s="91">
        <f>Tabela_2!AM47</f>
        <v>52</v>
      </c>
      <c r="D49" s="91">
        <f>Tabela_2!AN47</f>
        <v>96.7</v>
      </c>
      <c r="E49" s="91">
        <f>Tabela_2!AO47</f>
        <v>60.2</v>
      </c>
      <c r="F49" s="91">
        <f>Tabela_2!AP47</f>
        <v>90.1</v>
      </c>
      <c r="G49" s="91">
        <f>Tabela_2!AQ47</f>
        <v>80.099999999999994</v>
      </c>
      <c r="H49" s="93" t="str">
        <f>Tabela_2!AR47</f>
        <v>-</v>
      </c>
    </row>
    <row r="50" spans="1:8" x14ac:dyDescent="0.25">
      <c r="A50" s="88">
        <v>38534</v>
      </c>
      <c r="B50" s="91">
        <f>Tabela_2!AL48</f>
        <v>75.5</v>
      </c>
      <c r="C50" s="91">
        <f>Tabela_2!AM48</f>
        <v>50.6</v>
      </c>
      <c r="D50" s="91">
        <f>Tabela_2!AN48</f>
        <v>96</v>
      </c>
      <c r="E50" s="91">
        <f>Tabela_2!AO48</f>
        <v>59.5</v>
      </c>
      <c r="F50" s="91">
        <f>Tabela_2!AP48</f>
        <v>91.6</v>
      </c>
      <c r="G50" s="91">
        <f>Tabela_2!AQ48</f>
        <v>83.1</v>
      </c>
      <c r="H50" s="93" t="str">
        <f>Tabela_2!AR48</f>
        <v>-</v>
      </c>
    </row>
    <row r="51" spans="1:8" x14ac:dyDescent="0.25">
      <c r="A51" s="88">
        <v>38565</v>
      </c>
      <c r="B51" s="91">
        <f>Tabela_2!AL49</f>
        <v>83.2</v>
      </c>
      <c r="C51" s="91">
        <f>Tabela_2!AM49</f>
        <v>56.2</v>
      </c>
      <c r="D51" s="91">
        <f>Tabela_2!AN49</f>
        <v>105.4</v>
      </c>
      <c r="E51" s="91">
        <f>Tabela_2!AO49</f>
        <v>69.099999999999994</v>
      </c>
      <c r="F51" s="91">
        <f>Tabela_2!AP49</f>
        <v>74.099999999999994</v>
      </c>
      <c r="G51" s="91">
        <f>Tabela_2!AQ49</f>
        <v>84.9</v>
      </c>
      <c r="H51" s="93" t="str">
        <f>Tabela_2!AR49</f>
        <v>-</v>
      </c>
    </row>
    <row r="52" spans="1:8" x14ac:dyDescent="0.25">
      <c r="A52" s="88">
        <v>38596</v>
      </c>
      <c r="B52" s="91">
        <f>Tabela_2!AL50</f>
        <v>81.599999999999994</v>
      </c>
      <c r="C52" s="91">
        <f>Tabela_2!AM50</f>
        <v>53.4</v>
      </c>
      <c r="D52" s="91">
        <f>Tabela_2!AN50</f>
        <v>104.9</v>
      </c>
      <c r="E52" s="91">
        <f>Tabela_2!AO50</f>
        <v>64.099999999999994</v>
      </c>
      <c r="F52" s="91">
        <f>Tabela_2!AP50</f>
        <v>81.900000000000006</v>
      </c>
      <c r="G52" s="91">
        <f>Tabela_2!AQ50</f>
        <v>80.900000000000006</v>
      </c>
      <c r="H52" s="93" t="str">
        <f>Tabela_2!AR50</f>
        <v>-</v>
      </c>
    </row>
    <row r="53" spans="1:8" x14ac:dyDescent="0.25">
      <c r="A53" s="88">
        <v>38626</v>
      </c>
      <c r="B53" s="91">
        <f>Tabela_2!AL51</f>
        <v>84.9</v>
      </c>
      <c r="C53" s="91">
        <f>Tabela_2!AM51</f>
        <v>52.9</v>
      </c>
      <c r="D53" s="91">
        <f>Tabela_2!AN51</f>
        <v>111.2</v>
      </c>
      <c r="E53" s="91">
        <f>Tabela_2!AO51</f>
        <v>68.5</v>
      </c>
      <c r="F53" s="91">
        <f>Tabela_2!AP51</f>
        <v>96.6</v>
      </c>
      <c r="G53" s="91">
        <f>Tabela_2!AQ51</f>
        <v>80.7</v>
      </c>
      <c r="H53" s="93" t="str">
        <f>Tabela_2!AR51</f>
        <v>-</v>
      </c>
    </row>
    <row r="54" spans="1:8" x14ac:dyDescent="0.25">
      <c r="A54" s="88">
        <v>38657</v>
      </c>
      <c r="B54" s="91">
        <f>Tabela_2!AL52</f>
        <v>82.1</v>
      </c>
      <c r="C54" s="91">
        <f>Tabela_2!AM52</f>
        <v>48</v>
      </c>
      <c r="D54" s="91">
        <f>Tabela_2!AN52</f>
        <v>110.3</v>
      </c>
      <c r="E54" s="91">
        <f>Tabela_2!AO52</f>
        <v>75.400000000000006</v>
      </c>
      <c r="F54" s="91">
        <f>Tabela_2!AP52</f>
        <v>89.2</v>
      </c>
      <c r="G54" s="91">
        <f>Tabela_2!AQ52</f>
        <v>78.5</v>
      </c>
      <c r="H54" s="93" t="str">
        <f>Tabela_2!AR52</f>
        <v>-</v>
      </c>
    </row>
    <row r="55" spans="1:8" x14ac:dyDescent="0.25">
      <c r="A55" s="88">
        <v>38687</v>
      </c>
      <c r="B55" s="91">
        <f>Tabela_2!AL53</f>
        <v>84</v>
      </c>
      <c r="C55" s="91">
        <f>Tabela_2!AM53</f>
        <v>50.3</v>
      </c>
      <c r="D55" s="91">
        <f>Tabela_2!AN53</f>
        <v>111.9</v>
      </c>
      <c r="E55" s="91">
        <f>Tabela_2!AO53</f>
        <v>70.2</v>
      </c>
      <c r="F55" s="91">
        <f>Tabela_2!AP53</f>
        <v>89</v>
      </c>
      <c r="G55" s="91">
        <f>Tabela_2!AQ53</f>
        <v>79.099999999999994</v>
      </c>
      <c r="H55" s="93" t="str">
        <f>Tabela_2!AR53</f>
        <v>-</v>
      </c>
    </row>
    <row r="56" spans="1:8" x14ac:dyDescent="0.25">
      <c r="A56" s="88">
        <v>38718</v>
      </c>
      <c r="B56" s="91">
        <f>Tabela_2!AL54</f>
        <v>86.1</v>
      </c>
      <c r="C56" s="91">
        <f>Tabela_2!AM54</f>
        <v>49.4</v>
      </c>
      <c r="D56" s="91">
        <f>Tabela_2!AN54</f>
        <v>116.4</v>
      </c>
      <c r="E56" s="91">
        <f>Tabela_2!AO54</f>
        <v>80.7</v>
      </c>
      <c r="F56" s="91">
        <f>Tabela_2!AP54</f>
        <v>94.9</v>
      </c>
      <c r="G56" s="91">
        <f>Tabela_2!AQ54</f>
        <v>78.3</v>
      </c>
      <c r="H56" s="93" t="str">
        <f>Tabela_2!AR54</f>
        <v>-</v>
      </c>
    </row>
    <row r="57" spans="1:8" x14ac:dyDescent="0.25">
      <c r="A57" s="88">
        <v>38749</v>
      </c>
      <c r="B57" s="91">
        <f>Tabela_2!AL55</f>
        <v>74.5</v>
      </c>
      <c r="C57" s="91">
        <f>Tabela_2!AM55</f>
        <v>45</v>
      </c>
      <c r="D57" s="91">
        <f>Tabela_2!AN55</f>
        <v>98.8</v>
      </c>
      <c r="E57" s="91">
        <f>Tabela_2!AO55</f>
        <v>58.4</v>
      </c>
      <c r="F57" s="91">
        <f>Tabela_2!AP55</f>
        <v>85.3</v>
      </c>
      <c r="G57" s="91">
        <f>Tabela_2!AQ55</f>
        <v>71.2</v>
      </c>
      <c r="H57" s="93" t="str">
        <f>Tabela_2!AR55</f>
        <v>-</v>
      </c>
    </row>
    <row r="58" spans="1:8" x14ac:dyDescent="0.25">
      <c r="A58" s="88">
        <v>38777</v>
      </c>
      <c r="B58" s="91">
        <f>Tabela_2!AL56</f>
        <v>87</v>
      </c>
      <c r="C58" s="91">
        <f>Tabela_2!AM56</f>
        <v>48.6</v>
      </c>
      <c r="D58" s="91">
        <f>Tabela_2!AN56</f>
        <v>118.6</v>
      </c>
      <c r="E58" s="91">
        <f>Tabela_2!AO56</f>
        <v>72.099999999999994</v>
      </c>
      <c r="F58" s="91">
        <f>Tabela_2!AP56</f>
        <v>92</v>
      </c>
      <c r="G58" s="91">
        <f>Tabela_2!AQ56</f>
        <v>73.2</v>
      </c>
      <c r="H58" s="93" t="str">
        <f>Tabela_2!AR56</f>
        <v>-</v>
      </c>
    </row>
    <row r="59" spans="1:8" x14ac:dyDescent="0.25">
      <c r="A59" s="88">
        <v>38808</v>
      </c>
      <c r="B59" s="91">
        <f>Tabela_2!AL57</f>
        <v>82.5</v>
      </c>
      <c r="C59" s="91">
        <f>Tabela_2!AM57</f>
        <v>52</v>
      </c>
      <c r="D59" s="91">
        <f>Tabela_2!AN57</f>
        <v>107.6</v>
      </c>
      <c r="E59" s="91">
        <f>Tabela_2!AO57</f>
        <v>57</v>
      </c>
      <c r="F59" s="91">
        <f>Tabela_2!AP57</f>
        <v>88.4</v>
      </c>
      <c r="G59" s="91">
        <f>Tabela_2!AQ57</f>
        <v>73.8</v>
      </c>
      <c r="H59" s="93" t="str">
        <f>Tabela_2!AR57</f>
        <v>-</v>
      </c>
    </row>
    <row r="60" spans="1:8" x14ac:dyDescent="0.25">
      <c r="A60" s="88">
        <v>38838</v>
      </c>
      <c r="B60" s="91">
        <f>Tabela_2!AL58</f>
        <v>88.2</v>
      </c>
      <c r="C60" s="91">
        <f>Tabela_2!AM58</f>
        <v>58.1</v>
      </c>
      <c r="D60" s="91">
        <f>Tabela_2!AN58</f>
        <v>113</v>
      </c>
      <c r="E60" s="91">
        <f>Tabela_2!AO58</f>
        <v>66.099999999999994</v>
      </c>
      <c r="F60" s="91">
        <f>Tabela_2!AP58</f>
        <v>98.3</v>
      </c>
      <c r="G60" s="91">
        <f>Tabela_2!AQ58</f>
        <v>81.2</v>
      </c>
      <c r="H60" s="93" t="str">
        <f>Tabela_2!AR58</f>
        <v>-</v>
      </c>
    </row>
    <row r="61" spans="1:8" x14ac:dyDescent="0.25">
      <c r="A61" s="88">
        <v>38869</v>
      </c>
      <c r="B61" s="91">
        <f>Tabela_2!AL59</f>
        <v>89.3</v>
      </c>
      <c r="C61" s="91">
        <f>Tabela_2!AM59</f>
        <v>62</v>
      </c>
      <c r="D61" s="91">
        <f>Tabela_2!AN59</f>
        <v>111.8</v>
      </c>
      <c r="E61" s="91">
        <f>Tabela_2!AO59</f>
        <v>73.5</v>
      </c>
      <c r="F61" s="91">
        <f>Tabela_2!AP59</f>
        <v>94.6</v>
      </c>
      <c r="G61" s="91">
        <f>Tabela_2!AQ59</f>
        <v>79.099999999999994</v>
      </c>
      <c r="H61" s="93" t="str">
        <f>Tabela_2!AR59</f>
        <v>-</v>
      </c>
    </row>
    <row r="62" spans="1:8" x14ac:dyDescent="0.25">
      <c r="A62" s="88">
        <v>38899</v>
      </c>
      <c r="B62" s="91">
        <f>Tabela_2!AL60</f>
        <v>90.5</v>
      </c>
      <c r="C62" s="91">
        <f>Tabela_2!AM60</f>
        <v>63.5</v>
      </c>
      <c r="D62" s="91">
        <f>Tabela_2!AN60</f>
        <v>112.7</v>
      </c>
      <c r="E62" s="91">
        <f>Tabela_2!AO60</f>
        <v>64.5</v>
      </c>
      <c r="F62" s="91">
        <f>Tabela_2!AP60</f>
        <v>95.1</v>
      </c>
      <c r="G62" s="91">
        <f>Tabela_2!AQ60</f>
        <v>85.8</v>
      </c>
      <c r="H62" s="93" t="str">
        <f>Tabela_2!AR60</f>
        <v>-</v>
      </c>
    </row>
    <row r="63" spans="1:8" x14ac:dyDescent="0.25">
      <c r="A63" s="88">
        <v>38930</v>
      </c>
      <c r="B63" s="91">
        <f>Tabela_2!AL61</f>
        <v>84</v>
      </c>
      <c r="C63" s="91">
        <f>Tabela_2!AM61</f>
        <v>61.6</v>
      </c>
      <c r="D63" s="91">
        <f>Tabela_2!AN61</f>
        <v>102.4</v>
      </c>
      <c r="E63" s="91">
        <f>Tabela_2!AO61</f>
        <v>75.099999999999994</v>
      </c>
      <c r="F63" s="91">
        <f>Tabela_2!AP61</f>
        <v>63.7</v>
      </c>
      <c r="G63" s="91">
        <f>Tabela_2!AQ61</f>
        <v>89</v>
      </c>
      <c r="H63" s="93" t="str">
        <f>Tabela_2!AR61</f>
        <v>-</v>
      </c>
    </row>
    <row r="64" spans="1:8" x14ac:dyDescent="0.25">
      <c r="A64" s="88">
        <v>38961</v>
      </c>
      <c r="B64" s="91">
        <f>Tabela_2!AL62</f>
        <v>91.5</v>
      </c>
      <c r="C64" s="91">
        <f>Tabela_2!AM62</f>
        <v>60</v>
      </c>
      <c r="D64" s="91">
        <f>Tabela_2!AN62</f>
        <v>117.4</v>
      </c>
      <c r="E64" s="91">
        <f>Tabela_2!AO62</f>
        <v>78</v>
      </c>
      <c r="F64" s="91">
        <f>Tabela_2!AP62</f>
        <v>96.1</v>
      </c>
      <c r="G64" s="91">
        <f>Tabela_2!AQ62</f>
        <v>85.5</v>
      </c>
      <c r="H64" s="93" t="str">
        <f>Tabela_2!AR62</f>
        <v>-</v>
      </c>
    </row>
    <row r="65" spans="1:8" x14ac:dyDescent="0.25">
      <c r="A65" s="88">
        <v>38991</v>
      </c>
      <c r="B65" s="91">
        <f>Tabela_2!AL63</f>
        <v>91.8</v>
      </c>
      <c r="C65" s="91">
        <f>Tabela_2!AM63</f>
        <v>60.6</v>
      </c>
      <c r="D65" s="91">
        <f>Tabela_2!AN63</f>
        <v>117.4</v>
      </c>
      <c r="E65" s="91">
        <f>Tabela_2!AO63</f>
        <v>83.1</v>
      </c>
      <c r="F65" s="91">
        <f>Tabela_2!AP63</f>
        <v>96.6</v>
      </c>
      <c r="G65" s="91">
        <f>Tabela_2!AQ63</f>
        <v>86.8</v>
      </c>
      <c r="H65" s="93" t="str">
        <f>Tabela_2!AR63</f>
        <v>-</v>
      </c>
    </row>
    <row r="66" spans="1:8" x14ac:dyDescent="0.25">
      <c r="A66" s="88">
        <v>39022</v>
      </c>
      <c r="B66" s="91">
        <f>Tabela_2!AL64</f>
        <v>90.4</v>
      </c>
      <c r="C66" s="91">
        <f>Tabela_2!AM64</f>
        <v>60.2</v>
      </c>
      <c r="D66" s="91">
        <f>Tabela_2!AN64</f>
        <v>115.4</v>
      </c>
      <c r="E66" s="91">
        <f>Tabela_2!AO64</f>
        <v>83.3</v>
      </c>
      <c r="F66" s="91">
        <f>Tabela_2!AP64</f>
        <v>94.5</v>
      </c>
      <c r="G66" s="91">
        <f>Tabela_2!AQ64</f>
        <v>83.7</v>
      </c>
      <c r="H66" s="93" t="str">
        <f>Tabela_2!AR64</f>
        <v>-</v>
      </c>
    </row>
    <row r="67" spans="1:8" x14ac:dyDescent="0.25">
      <c r="A67" s="88">
        <v>39052</v>
      </c>
      <c r="B67" s="91">
        <f>Tabela_2!AL65</f>
        <v>92.3</v>
      </c>
      <c r="C67" s="91">
        <f>Tabela_2!AM65</f>
        <v>64.2</v>
      </c>
      <c r="D67" s="91">
        <f>Tabela_2!AN65</f>
        <v>115.5</v>
      </c>
      <c r="E67" s="91">
        <f>Tabela_2!AO65</f>
        <v>79.400000000000006</v>
      </c>
      <c r="F67" s="91">
        <f>Tabela_2!AP65</f>
        <v>96.7</v>
      </c>
      <c r="G67" s="91">
        <f>Tabela_2!AQ65</f>
        <v>75.599999999999994</v>
      </c>
      <c r="H67" s="93" t="str">
        <f>Tabela_2!AR65</f>
        <v>-</v>
      </c>
    </row>
    <row r="68" spans="1:8" x14ac:dyDescent="0.25">
      <c r="A68" s="88">
        <v>39083</v>
      </c>
      <c r="B68" s="91">
        <f>Tabela_2!AL66</f>
        <v>89.3</v>
      </c>
      <c r="C68" s="91">
        <f>Tabela_2!AM66</f>
        <v>59.5</v>
      </c>
      <c r="D68" s="91">
        <f>Tabela_2!AN66</f>
        <v>113.8</v>
      </c>
      <c r="E68" s="91">
        <f>Tabela_2!AO66</f>
        <v>89</v>
      </c>
      <c r="F68" s="91">
        <f>Tabela_2!AP66</f>
        <v>92.4</v>
      </c>
      <c r="G68" s="91">
        <f>Tabela_2!AQ66</f>
        <v>67.3</v>
      </c>
      <c r="H68" s="93" t="str">
        <f>Tabela_2!AR66</f>
        <v>-</v>
      </c>
    </row>
    <row r="69" spans="1:8" x14ac:dyDescent="0.25">
      <c r="A69" s="88">
        <v>39114</v>
      </c>
      <c r="B69" s="91">
        <f>Tabela_2!AL67</f>
        <v>80.3</v>
      </c>
      <c r="C69" s="91">
        <f>Tabela_2!AM67</f>
        <v>53.4</v>
      </c>
      <c r="D69" s="91">
        <f>Tabela_2!AN67</f>
        <v>102.4</v>
      </c>
      <c r="E69" s="91">
        <f>Tabela_2!AO67</f>
        <v>68.5</v>
      </c>
      <c r="F69" s="91">
        <f>Tabela_2!AP67</f>
        <v>86.8</v>
      </c>
      <c r="G69" s="91">
        <f>Tabela_2!AQ67</f>
        <v>72.900000000000006</v>
      </c>
      <c r="H69" s="93" t="str">
        <f>Tabela_2!AR67</f>
        <v>-</v>
      </c>
    </row>
    <row r="70" spans="1:8" x14ac:dyDescent="0.25">
      <c r="A70" s="88">
        <v>39142</v>
      </c>
      <c r="B70" s="91">
        <f>Tabela_2!AL68</f>
        <v>91.1</v>
      </c>
      <c r="C70" s="91">
        <f>Tabela_2!AM68</f>
        <v>64.599999999999994</v>
      </c>
      <c r="D70" s="91">
        <f>Tabela_2!AN68</f>
        <v>113</v>
      </c>
      <c r="E70" s="91">
        <f>Tabela_2!AO68</f>
        <v>75.8</v>
      </c>
      <c r="F70" s="91">
        <f>Tabela_2!AP68</f>
        <v>91.5</v>
      </c>
      <c r="G70" s="91">
        <f>Tabela_2!AQ68</f>
        <v>86.2</v>
      </c>
      <c r="H70" s="93" t="str">
        <f>Tabela_2!AR68</f>
        <v>-</v>
      </c>
    </row>
    <row r="71" spans="1:8" x14ac:dyDescent="0.25">
      <c r="A71" s="88">
        <v>39173</v>
      </c>
      <c r="B71" s="91">
        <f>Tabela_2!AL69</f>
        <v>83.7</v>
      </c>
      <c r="C71" s="91">
        <f>Tabela_2!AM69</f>
        <v>56.7</v>
      </c>
      <c r="D71" s="91">
        <f>Tabela_2!AN69</f>
        <v>105.8</v>
      </c>
      <c r="E71" s="91">
        <f>Tabela_2!AO69</f>
        <v>60.3</v>
      </c>
      <c r="F71" s="91">
        <f>Tabela_2!AP69</f>
        <v>88.8</v>
      </c>
      <c r="G71" s="91">
        <f>Tabela_2!AQ69</f>
        <v>76.2</v>
      </c>
      <c r="H71" s="93" t="str">
        <f>Tabela_2!AR69</f>
        <v>-</v>
      </c>
    </row>
    <row r="72" spans="1:8" x14ac:dyDescent="0.25">
      <c r="A72" s="88">
        <v>39203</v>
      </c>
      <c r="B72" s="91">
        <f>Tabela_2!AL70</f>
        <v>89.4</v>
      </c>
      <c r="C72" s="91">
        <f>Tabela_2!AM70</f>
        <v>63.7</v>
      </c>
      <c r="D72" s="91">
        <f>Tabela_2!AN70</f>
        <v>110.7</v>
      </c>
      <c r="E72" s="91">
        <f>Tabela_2!AO70</f>
        <v>78.3</v>
      </c>
      <c r="F72" s="91">
        <f>Tabela_2!AP70</f>
        <v>82.9</v>
      </c>
      <c r="G72" s="91">
        <f>Tabela_2!AQ70</f>
        <v>84.1</v>
      </c>
      <c r="H72" s="93" t="str">
        <f>Tabela_2!AR70</f>
        <v>-</v>
      </c>
    </row>
    <row r="73" spans="1:8" x14ac:dyDescent="0.25">
      <c r="A73" s="88">
        <v>39234</v>
      </c>
      <c r="B73" s="91">
        <f>Tabela_2!AL71</f>
        <v>91</v>
      </c>
      <c r="C73" s="91">
        <f>Tabela_2!AM71</f>
        <v>70.2</v>
      </c>
      <c r="D73" s="91">
        <f>Tabela_2!AN71</f>
        <v>108.2</v>
      </c>
      <c r="E73" s="91">
        <f>Tabela_2!AO71</f>
        <v>71.400000000000006</v>
      </c>
      <c r="F73" s="91">
        <f>Tabela_2!AP71</f>
        <v>94.1</v>
      </c>
      <c r="G73" s="91">
        <f>Tabela_2!AQ71</f>
        <v>80.400000000000006</v>
      </c>
      <c r="H73" s="93" t="str">
        <f>Tabela_2!AR71</f>
        <v>-</v>
      </c>
    </row>
    <row r="74" spans="1:8" x14ac:dyDescent="0.25">
      <c r="A74" s="88">
        <v>39264</v>
      </c>
      <c r="B74" s="91">
        <f>Tabela_2!AL72</f>
        <v>95.7</v>
      </c>
      <c r="C74" s="91">
        <f>Tabela_2!AM72</f>
        <v>69.900000000000006</v>
      </c>
      <c r="D74" s="91">
        <f>Tabela_2!AN72</f>
        <v>117</v>
      </c>
      <c r="E74" s="91">
        <f>Tabela_2!AO72</f>
        <v>84.5</v>
      </c>
      <c r="F74" s="91">
        <f>Tabela_2!AP72</f>
        <v>98.8</v>
      </c>
      <c r="G74" s="91">
        <f>Tabela_2!AQ72</f>
        <v>82.2</v>
      </c>
      <c r="H74" s="93" t="str">
        <f>Tabela_2!AR72</f>
        <v>-</v>
      </c>
    </row>
    <row r="75" spans="1:8" x14ac:dyDescent="0.25">
      <c r="A75" s="88">
        <v>39295</v>
      </c>
      <c r="B75" s="91">
        <f>Tabela_2!AL73</f>
        <v>104.1</v>
      </c>
      <c r="C75" s="91">
        <f>Tabela_2!AM73</f>
        <v>71.3</v>
      </c>
      <c r="D75" s="91">
        <f>Tabela_2!AN73</f>
        <v>131.1</v>
      </c>
      <c r="E75" s="91">
        <f>Tabela_2!AO73</f>
        <v>92</v>
      </c>
      <c r="F75" s="91">
        <f>Tabela_2!AP73</f>
        <v>96.9</v>
      </c>
      <c r="G75" s="91">
        <f>Tabela_2!AQ73</f>
        <v>89.1</v>
      </c>
      <c r="H75" s="93" t="str">
        <f>Tabela_2!AR73</f>
        <v>-</v>
      </c>
    </row>
    <row r="76" spans="1:8" x14ac:dyDescent="0.25">
      <c r="A76" s="88">
        <v>39326</v>
      </c>
      <c r="B76" s="91">
        <f>Tabela_2!AL74</f>
        <v>89.9</v>
      </c>
      <c r="C76" s="91">
        <f>Tabela_2!AM74</f>
        <v>67.5</v>
      </c>
      <c r="D76" s="91">
        <f>Tabela_2!AN74</f>
        <v>108.4</v>
      </c>
      <c r="E76" s="91">
        <f>Tabela_2!AO74</f>
        <v>60.7</v>
      </c>
      <c r="F76" s="91">
        <f>Tabela_2!AP74</f>
        <v>70.7</v>
      </c>
      <c r="G76" s="91">
        <f>Tabela_2!AQ74</f>
        <v>83.3</v>
      </c>
      <c r="H76" s="93" t="str">
        <f>Tabela_2!AR74</f>
        <v>-</v>
      </c>
    </row>
    <row r="77" spans="1:8" x14ac:dyDescent="0.25">
      <c r="A77" s="88">
        <v>39356</v>
      </c>
      <c r="B77" s="91">
        <f>Tabela_2!AL75</f>
        <v>101.2</v>
      </c>
      <c r="C77" s="91">
        <f>Tabela_2!AM75</f>
        <v>69</v>
      </c>
      <c r="D77" s="91">
        <f>Tabela_2!AN75</f>
        <v>127.7</v>
      </c>
      <c r="E77" s="91">
        <f>Tabela_2!AO75</f>
        <v>78.2</v>
      </c>
      <c r="F77" s="91">
        <f>Tabela_2!AP75</f>
        <v>87.2</v>
      </c>
      <c r="G77" s="91">
        <f>Tabela_2!AQ75</f>
        <v>87.6</v>
      </c>
      <c r="H77" s="93" t="str">
        <f>Tabela_2!AR75</f>
        <v>-</v>
      </c>
    </row>
    <row r="78" spans="1:8" x14ac:dyDescent="0.25">
      <c r="A78" s="88">
        <v>39387</v>
      </c>
      <c r="B78" s="91">
        <f>Tabela_2!AL76</f>
        <v>102.4</v>
      </c>
      <c r="C78" s="91">
        <f>Tabela_2!AM76</f>
        <v>66.5</v>
      </c>
      <c r="D78" s="91">
        <f>Tabela_2!AN76</f>
        <v>132</v>
      </c>
      <c r="E78" s="91">
        <f>Tabela_2!AO76</f>
        <v>78.7</v>
      </c>
      <c r="F78" s="91">
        <f>Tabela_2!AP76</f>
        <v>90.7</v>
      </c>
      <c r="G78" s="91">
        <f>Tabela_2!AQ76</f>
        <v>84.5</v>
      </c>
      <c r="H78" s="93" t="str">
        <f>Tabela_2!AR76</f>
        <v>-</v>
      </c>
    </row>
    <row r="79" spans="1:8" x14ac:dyDescent="0.25">
      <c r="A79" s="88">
        <v>39417</v>
      </c>
      <c r="B79" s="91">
        <f>Tabela_2!AL77</f>
        <v>107.7</v>
      </c>
      <c r="C79" s="91">
        <f>Tabela_2!AM77</f>
        <v>76.8</v>
      </c>
      <c r="D79" s="91">
        <f>Tabela_2!AN77</f>
        <v>133.1</v>
      </c>
      <c r="E79" s="91">
        <f>Tabela_2!AO77</f>
        <v>82.6</v>
      </c>
      <c r="F79" s="91">
        <f>Tabela_2!AP77</f>
        <v>91.4</v>
      </c>
      <c r="G79" s="91">
        <f>Tabela_2!AQ77</f>
        <v>79.599999999999994</v>
      </c>
      <c r="H79" s="93" t="str">
        <f>Tabela_2!AR77</f>
        <v>-</v>
      </c>
    </row>
    <row r="80" spans="1:8" x14ac:dyDescent="0.25">
      <c r="A80" s="88">
        <v>39448</v>
      </c>
      <c r="B80" s="91">
        <f>Tabela_2!AL78</f>
        <v>100.5</v>
      </c>
      <c r="C80" s="91">
        <f>Tabela_2!AM78</f>
        <v>72.2</v>
      </c>
      <c r="D80" s="91">
        <f>Tabela_2!AN78</f>
        <v>123.9</v>
      </c>
      <c r="E80" s="91">
        <f>Tabela_2!AO78</f>
        <v>83.6</v>
      </c>
      <c r="F80" s="91">
        <f>Tabela_2!AP78</f>
        <v>80.8</v>
      </c>
      <c r="G80" s="91">
        <f>Tabela_2!AQ78</f>
        <v>77.099999999999994</v>
      </c>
      <c r="H80" s="93" t="str">
        <f>Tabela_2!AR78</f>
        <v>-</v>
      </c>
    </row>
    <row r="81" spans="1:8" x14ac:dyDescent="0.25">
      <c r="A81" s="88">
        <v>39479</v>
      </c>
      <c r="B81" s="91">
        <f>Tabela_2!AL79</f>
        <v>94.2</v>
      </c>
      <c r="C81" s="91">
        <f>Tabela_2!AM79</f>
        <v>65.400000000000006</v>
      </c>
      <c r="D81" s="91">
        <f>Tabela_2!AN79</f>
        <v>117.9</v>
      </c>
      <c r="E81" s="91">
        <f>Tabela_2!AO79</f>
        <v>74.599999999999994</v>
      </c>
      <c r="F81" s="91">
        <f>Tabela_2!AP79</f>
        <v>85.5</v>
      </c>
      <c r="G81" s="91">
        <f>Tabela_2!AQ79</f>
        <v>72.400000000000006</v>
      </c>
      <c r="H81" s="93" t="str">
        <f>Tabela_2!AR79</f>
        <v>-</v>
      </c>
    </row>
    <row r="82" spans="1:8" x14ac:dyDescent="0.25">
      <c r="A82" s="88">
        <v>39508</v>
      </c>
      <c r="B82" s="91">
        <f>Tabela_2!AL80</f>
        <v>106.3</v>
      </c>
      <c r="C82" s="91">
        <f>Tabela_2!AM80</f>
        <v>72</v>
      </c>
      <c r="D82" s="91">
        <f>Tabela_2!AN80</f>
        <v>134.6</v>
      </c>
      <c r="E82" s="91">
        <f>Tabela_2!AO80</f>
        <v>84</v>
      </c>
      <c r="F82" s="91">
        <f>Tabela_2!AP80</f>
        <v>100.4</v>
      </c>
      <c r="G82" s="91">
        <f>Tabela_2!AQ80</f>
        <v>82.9</v>
      </c>
      <c r="H82" s="93" t="str">
        <f>Tabela_2!AR80</f>
        <v>-</v>
      </c>
    </row>
    <row r="83" spans="1:8" x14ac:dyDescent="0.25">
      <c r="A83" s="88">
        <v>39539</v>
      </c>
      <c r="B83" s="91">
        <f>Tabela_2!AL81</f>
        <v>101.9</v>
      </c>
      <c r="C83" s="91">
        <f>Tabela_2!AM81</f>
        <v>73.5</v>
      </c>
      <c r="D83" s="91">
        <f>Tabela_2!AN81</f>
        <v>125.2</v>
      </c>
      <c r="E83" s="91">
        <f>Tabela_2!AO81</f>
        <v>82.3</v>
      </c>
      <c r="F83" s="91">
        <f>Tabela_2!AP81</f>
        <v>93.7</v>
      </c>
      <c r="G83" s="91">
        <f>Tabela_2!AQ81</f>
        <v>78.8</v>
      </c>
      <c r="H83" s="93" t="str">
        <f>Tabela_2!AR81</f>
        <v>-</v>
      </c>
    </row>
    <row r="84" spans="1:8" x14ac:dyDescent="0.25">
      <c r="A84" s="88">
        <v>39569</v>
      </c>
      <c r="B84" s="91">
        <f>Tabela_2!AL82</f>
        <v>109.3</v>
      </c>
      <c r="C84" s="91">
        <f>Tabela_2!AM82</f>
        <v>82.5</v>
      </c>
      <c r="D84" s="91">
        <f>Tabela_2!AN82</f>
        <v>131.4</v>
      </c>
      <c r="E84" s="91">
        <f>Tabela_2!AO82</f>
        <v>79.8</v>
      </c>
      <c r="F84" s="91">
        <f>Tabela_2!AP82</f>
        <v>100</v>
      </c>
      <c r="G84" s="91">
        <f>Tabela_2!AQ82</f>
        <v>85.5</v>
      </c>
      <c r="H84" s="93" t="str">
        <f>Tabela_2!AR82</f>
        <v>-</v>
      </c>
    </row>
    <row r="85" spans="1:8" x14ac:dyDescent="0.25">
      <c r="A85" s="88">
        <v>39600</v>
      </c>
      <c r="B85" s="91">
        <f>Tabela_2!AL83</f>
        <v>101.7</v>
      </c>
      <c r="C85" s="91">
        <f>Tabela_2!AM83</f>
        <v>77.900000000000006</v>
      </c>
      <c r="D85" s="91">
        <f>Tabela_2!AN83</f>
        <v>121.3</v>
      </c>
      <c r="E85" s="91">
        <f>Tabela_2!AO83</f>
        <v>77.400000000000006</v>
      </c>
      <c r="F85" s="91">
        <f>Tabela_2!AP83</f>
        <v>82.2</v>
      </c>
      <c r="G85" s="91">
        <f>Tabela_2!AQ83</f>
        <v>84.4</v>
      </c>
      <c r="H85" s="93" t="str">
        <f>Tabela_2!AR83</f>
        <v>-</v>
      </c>
    </row>
    <row r="86" spans="1:8" x14ac:dyDescent="0.25">
      <c r="A86" s="88">
        <v>39630</v>
      </c>
      <c r="B86" s="91">
        <f>Tabela_2!AL84</f>
        <v>111.2</v>
      </c>
      <c r="C86" s="91">
        <f>Tabela_2!AM84</f>
        <v>82.6</v>
      </c>
      <c r="D86" s="91">
        <f>Tabela_2!AN84</f>
        <v>134.80000000000001</v>
      </c>
      <c r="E86" s="91">
        <f>Tabela_2!AO84</f>
        <v>76.7</v>
      </c>
      <c r="F86" s="91">
        <f>Tabela_2!AP84</f>
        <v>97.8</v>
      </c>
      <c r="G86" s="91">
        <f>Tabela_2!AQ84</f>
        <v>82.1</v>
      </c>
      <c r="H86" s="93" t="str">
        <f>Tabela_2!AR84</f>
        <v>-</v>
      </c>
    </row>
    <row r="87" spans="1:8" x14ac:dyDescent="0.25">
      <c r="A87" s="88">
        <v>39661</v>
      </c>
      <c r="B87" s="91">
        <f>Tabela_2!AL85</f>
        <v>112.2</v>
      </c>
      <c r="C87" s="91">
        <f>Tabela_2!AM85</f>
        <v>82.8</v>
      </c>
      <c r="D87" s="91">
        <f>Tabela_2!AN85</f>
        <v>136.5</v>
      </c>
      <c r="E87" s="91">
        <f>Tabela_2!AO85</f>
        <v>84</v>
      </c>
      <c r="F87" s="91">
        <f>Tabela_2!AP85</f>
        <v>97.4</v>
      </c>
      <c r="G87" s="91">
        <f>Tabela_2!AQ85</f>
        <v>96.9</v>
      </c>
      <c r="H87" s="93" t="str">
        <f>Tabela_2!AR85</f>
        <v>-</v>
      </c>
    </row>
    <row r="88" spans="1:8" x14ac:dyDescent="0.25">
      <c r="A88" s="88">
        <v>39692</v>
      </c>
      <c r="B88" s="91">
        <f>Tabela_2!AL86</f>
        <v>105</v>
      </c>
      <c r="C88" s="91">
        <f>Tabela_2!AM86</f>
        <v>81</v>
      </c>
      <c r="D88" s="91">
        <f>Tabela_2!AN86</f>
        <v>124.8</v>
      </c>
      <c r="E88" s="91">
        <f>Tabela_2!AO86</f>
        <v>68.099999999999994</v>
      </c>
      <c r="F88" s="91">
        <f>Tabela_2!AP86</f>
        <v>91.3</v>
      </c>
      <c r="G88" s="91">
        <f>Tabela_2!AQ86</f>
        <v>96.8</v>
      </c>
      <c r="H88" s="93" t="str">
        <f>Tabela_2!AR86</f>
        <v>-</v>
      </c>
    </row>
    <row r="89" spans="1:8" x14ac:dyDescent="0.25">
      <c r="A89" s="88">
        <v>39722</v>
      </c>
      <c r="B89" s="91">
        <f>Tabela_2!AL87</f>
        <v>97.3</v>
      </c>
      <c r="C89" s="91">
        <f>Tabela_2!AM87</f>
        <v>82.2</v>
      </c>
      <c r="D89" s="91">
        <f>Tabela_2!AN87</f>
        <v>109.7</v>
      </c>
      <c r="E89" s="91">
        <f>Tabela_2!AO87</f>
        <v>62.4</v>
      </c>
      <c r="F89" s="91">
        <f>Tabela_2!AP87</f>
        <v>81.400000000000006</v>
      </c>
      <c r="G89" s="91">
        <f>Tabela_2!AQ87</f>
        <v>95</v>
      </c>
      <c r="H89" s="93" t="str">
        <f>Tabela_2!AR87</f>
        <v>-</v>
      </c>
    </row>
    <row r="90" spans="1:8" x14ac:dyDescent="0.25">
      <c r="A90" s="88">
        <v>39753</v>
      </c>
      <c r="B90" s="91">
        <f>Tabela_2!AL88</f>
        <v>77.3</v>
      </c>
      <c r="C90" s="91">
        <f>Tabela_2!AM88</f>
        <v>63</v>
      </c>
      <c r="D90" s="91">
        <f>Tabela_2!AN88</f>
        <v>89.1</v>
      </c>
      <c r="E90" s="91">
        <f>Tabela_2!AO88</f>
        <v>66.400000000000006</v>
      </c>
      <c r="F90" s="91">
        <f>Tabela_2!AP88</f>
        <v>58.2</v>
      </c>
      <c r="G90" s="91">
        <f>Tabela_2!AQ88</f>
        <v>88.9</v>
      </c>
      <c r="H90" s="93" t="str">
        <f>Tabela_2!AR88</f>
        <v>-</v>
      </c>
    </row>
    <row r="91" spans="1:8" x14ac:dyDescent="0.25">
      <c r="A91" s="88">
        <v>39783</v>
      </c>
      <c r="B91" s="91">
        <f>Tabela_2!AL89</f>
        <v>73.8</v>
      </c>
      <c r="C91" s="91">
        <f>Tabela_2!AM89</f>
        <v>44.1</v>
      </c>
      <c r="D91" s="91">
        <f>Tabela_2!AN89</f>
        <v>98.3</v>
      </c>
      <c r="E91" s="91">
        <f>Tabela_2!AO89</f>
        <v>75.599999999999994</v>
      </c>
      <c r="F91" s="91">
        <f>Tabela_2!AP89</f>
        <v>88.8</v>
      </c>
      <c r="G91" s="91">
        <f>Tabela_2!AQ89</f>
        <v>76.599999999999994</v>
      </c>
      <c r="H91" s="93" t="str">
        <f>Tabela_2!AR89</f>
        <v>-</v>
      </c>
    </row>
    <row r="92" spans="1:8" x14ac:dyDescent="0.25">
      <c r="A92" s="88">
        <v>39814</v>
      </c>
      <c r="B92" s="91">
        <f>Tabela_2!AL90</f>
        <v>65.900000000000006</v>
      </c>
      <c r="C92" s="91">
        <f>Tabela_2!AM90</f>
        <v>27.1</v>
      </c>
      <c r="D92" s="91">
        <f>Tabela_2!AN90</f>
        <v>97.9</v>
      </c>
      <c r="E92" s="91">
        <f>Tabela_2!AO90</f>
        <v>81.099999999999994</v>
      </c>
      <c r="F92" s="91">
        <f>Tabela_2!AP90</f>
        <v>85.3</v>
      </c>
      <c r="G92" s="91">
        <f>Tabela_2!AQ90</f>
        <v>72.8</v>
      </c>
      <c r="H92" s="93" t="str">
        <f>Tabela_2!AR90</f>
        <v>-</v>
      </c>
    </row>
    <row r="93" spans="1:8" x14ac:dyDescent="0.25">
      <c r="A93" s="88">
        <v>39845</v>
      </c>
      <c r="B93" s="91">
        <f>Tabela_2!AL91</f>
        <v>65.8</v>
      </c>
      <c r="C93" s="91">
        <f>Tabela_2!AM91</f>
        <v>25.6</v>
      </c>
      <c r="D93" s="91">
        <f>Tabela_2!AN91</f>
        <v>98.9</v>
      </c>
      <c r="E93" s="91">
        <f>Tabela_2!AO91</f>
        <v>68.8</v>
      </c>
      <c r="F93" s="91">
        <f>Tabela_2!AP91</f>
        <v>87.8</v>
      </c>
      <c r="G93" s="91">
        <f>Tabela_2!AQ91</f>
        <v>67</v>
      </c>
      <c r="H93" s="93" t="str">
        <f>Tabela_2!AR91</f>
        <v>-</v>
      </c>
    </row>
    <row r="94" spans="1:8" x14ac:dyDescent="0.25">
      <c r="A94" s="88">
        <v>39873</v>
      </c>
      <c r="B94" s="91">
        <f>Tabela_2!AL92</f>
        <v>69.2</v>
      </c>
      <c r="C94" s="91">
        <f>Tabela_2!AM92</f>
        <v>42.5</v>
      </c>
      <c r="D94" s="91">
        <f>Tabela_2!AN92</f>
        <v>91.2</v>
      </c>
      <c r="E94" s="91">
        <f>Tabela_2!AO92</f>
        <v>85.6</v>
      </c>
      <c r="F94" s="91">
        <f>Tabela_2!AP92</f>
        <v>70.5</v>
      </c>
      <c r="G94" s="91">
        <f>Tabela_2!AQ92</f>
        <v>77</v>
      </c>
      <c r="H94" s="93" t="str">
        <f>Tabela_2!AR92</f>
        <v>-</v>
      </c>
    </row>
    <row r="95" spans="1:8" x14ac:dyDescent="0.25">
      <c r="A95" s="88">
        <v>39904</v>
      </c>
      <c r="B95" s="91">
        <f>Tabela_2!AL93</f>
        <v>73.599999999999994</v>
      </c>
      <c r="C95" s="91">
        <f>Tabela_2!AM93</f>
        <v>41</v>
      </c>
      <c r="D95" s="91">
        <f>Tabela_2!AN93</f>
        <v>100.5</v>
      </c>
      <c r="E95" s="91">
        <f>Tabela_2!AO93</f>
        <v>76.7</v>
      </c>
      <c r="F95" s="91">
        <f>Tabela_2!AP93</f>
        <v>91.6</v>
      </c>
      <c r="G95" s="91">
        <f>Tabela_2!AQ93</f>
        <v>72.8</v>
      </c>
      <c r="H95" s="93" t="str">
        <f>Tabela_2!AR93</f>
        <v>-</v>
      </c>
    </row>
    <row r="96" spans="1:8" x14ac:dyDescent="0.25">
      <c r="A96" s="88">
        <v>39934</v>
      </c>
      <c r="B96" s="91">
        <f>Tabela_2!AL94</f>
        <v>76.599999999999994</v>
      </c>
      <c r="C96" s="91">
        <f>Tabela_2!AM94</f>
        <v>42</v>
      </c>
      <c r="D96" s="91">
        <f>Tabela_2!AN94</f>
        <v>105</v>
      </c>
      <c r="E96" s="91">
        <f>Tabela_2!AO94</f>
        <v>73.8</v>
      </c>
      <c r="F96" s="91">
        <f>Tabela_2!AP94</f>
        <v>91.9</v>
      </c>
      <c r="G96" s="91">
        <f>Tabela_2!AQ94</f>
        <v>78.3</v>
      </c>
      <c r="H96" s="93" t="str">
        <f>Tabela_2!AR94</f>
        <v>-</v>
      </c>
    </row>
    <row r="97" spans="1:8" x14ac:dyDescent="0.25">
      <c r="A97" s="88">
        <v>39965</v>
      </c>
      <c r="B97" s="91">
        <f>Tabela_2!AL95</f>
        <v>77.8</v>
      </c>
      <c r="C97" s="91">
        <f>Tabela_2!AM95</f>
        <v>41.3</v>
      </c>
      <c r="D97" s="91">
        <f>Tabela_2!AN95</f>
        <v>107.9</v>
      </c>
      <c r="E97" s="91">
        <f>Tabela_2!AO95</f>
        <v>43.1</v>
      </c>
      <c r="F97" s="91">
        <f>Tabela_2!AP95</f>
        <v>92.2</v>
      </c>
      <c r="G97" s="91">
        <f>Tabela_2!AQ95</f>
        <v>76.3</v>
      </c>
      <c r="H97" s="93" t="str">
        <f>Tabela_2!AR95</f>
        <v>-</v>
      </c>
    </row>
    <row r="98" spans="1:8" x14ac:dyDescent="0.25">
      <c r="A98" s="88">
        <v>39995</v>
      </c>
      <c r="B98" s="91">
        <f>Tabela_2!AL96</f>
        <v>89.4</v>
      </c>
      <c r="C98" s="91">
        <f>Tabela_2!AM96</f>
        <v>53.8</v>
      </c>
      <c r="D98" s="91">
        <f>Tabela_2!AN96</f>
        <v>118.7</v>
      </c>
      <c r="E98" s="91">
        <f>Tabela_2!AO96</f>
        <v>61.2</v>
      </c>
      <c r="F98" s="91">
        <f>Tabela_2!AP96</f>
        <v>104.7</v>
      </c>
      <c r="G98" s="91">
        <f>Tabela_2!AQ96</f>
        <v>83.7</v>
      </c>
      <c r="H98" s="93" t="str">
        <f>Tabela_2!AR96</f>
        <v>-</v>
      </c>
    </row>
    <row r="99" spans="1:8" x14ac:dyDescent="0.25">
      <c r="A99" s="88">
        <v>40026</v>
      </c>
      <c r="B99" s="91">
        <f>Tabela_2!AL97</f>
        <v>100</v>
      </c>
      <c r="C99" s="91">
        <f>Tabela_2!AM97</f>
        <v>61</v>
      </c>
      <c r="D99" s="91">
        <f>Tabela_2!AN97</f>
        <v>132.19999999999999</v>
      </c>
      <c r="E99" s="91">
        <f>Tabela_2!AO97</f>
        <v>89.4</v>
      </c>
      <c r="F99" s="91">
        <f>Tabela_2!AP97</f>
        <v>100.9</v>
      </c>
      <c r="G99" s="91">
        <f>Tabela_2!AQ97</f>
        <v>80.900000000000006</v>
      </c>
      <c r="H99" s="93" t="str">
        <f>Tabela_2!AR97</f>
        <v>-</v>
      </c>
    </row>
    <row r="100" spans="1:8" x14ac:dyDescent="0.25">
      <c r="A100" s="88">
        <v>40057</v>
      </c>
      <c r="B100" s="91">
        <f>Tabela_2!AL98</f>
        <v>97.3</v>
      </c>
      <c r="C100" s="91">
        <f>Tabela_2!AM98</f>
        <v>60.8</v>
      </c>
      <c r="D100" s="91">
        <f>Tabela_2!AN98</f>
        <v>127.4</v>
      </c>
      <c r="E100" s="91">
        <f>Tabela_2!AO98</f>
        <v>91.4</v>
      </c>
      <c r="F100" s="91">
        <f>Tabela_2!AP98</f>
        <v>97.5</v>
      </c>
      <c r="G100" s="91">
        <f>Tabela_2!AQ98</f>
        <v>81.099999999999994</v>
      </c>
      <c r="H100" s="93" t="str">
        <f>Tabela_2!AR98</f>
        <v>-</v>
      </c>
    </row>
    <row r="101" spans="1:8" x14ac:dyDescent="0.25">
      <c r="A101" s="88">
        <v>40087</v>
      </c>
      <c r="B101" s="91">
        <f>Tabela_2!AL99</f>
        <v>99.3</v>
      </c>
      <c r="C101" s="91">
        <f>Tabela_2!AM99</f>
        <v>65.2</v>
      </c>
      <c r="D101" s="91">
        <f>Tabela_2!AN99</f>
        <v>127.5</v>
      </c>
      <c r="E101" s="91">
        <f>Tabela_2!AO99</f>
        <v>96.6</v>
      </c>
      <c r="F101" s="91">
        <f>Tabela_2!AP99</f>
        <v>95.5</v>
      </c>
      <c r="G101" s="91">
        <f>Tabela_2!AQ99</f>
        <v>81.400000000000006</v>
      </c>
      <c r="H101" s="93" t="str">
        <f>Tabela_2!AR99</f>
        <v>-</v>
      </c>
    </row>
    <row r="102" spans="1:8" x14ac:dyDescent="0.25">
      <c r="A102" s="88">
        <v>40118</v>
      </c>
      <c r="B102" s="91">
        <f>Tabela_2!AL100</f>
        <v>95.5</v>
      </c>
      <c r="C102" s="91">
        <f>Tabela_2!AM100</f>
        <v>59.2</v>
      </c>
      <c r="D102" s="91">
        <f>Tabela_2!AN100</f>
        <v>125.5</v>
      </c>
      <c r="E102" s="91">
        <f>Tabela_2!AO100</f>
        <v>93.4</v>
      </c>
      <c r="F102" s="91">
        <f>Tabela_2!AP100</f>
        <v>95.2</v>
      </c>
      <c r="G102" s="91">
        <f>Tabela_2!AQ100</f>
        <v>79.3</v>
      </c>
      <c r="H102" s="93" t="str">
        <f>Tabela_2!AR100</f>
        <v>-</v>
      </c>
    </row>
    <row r="103" spans="1:8" x14ac:dyDescent="0.25">
      <c r="A103" s="88">
        <v>40148</v>
      </c>
      <c r="B103" s="91">
        <f>Tabela_2!AL101</f>
        <v>102.8</v>
      </c>
      <c r="C103" s="91">
        <f>Tabela_2!AM101</f>
        <v>68.599999999999994</v>
      </c>
      <c r="D103" s="91">
        <f>Tabela_2!AN101</f>
        <v>130.9</v>
      </c>
      <c r="E103" s="91">
        <f>Tabela_2!AO101</f>
        <v>98.1</v>
      </c>
      <c r="F103" s="91">
        <f>Tabela_2!AP101</f>
        <v>94.7</v>
      </c>
      <c r="G103" s="91">
        <f>Tabela_2!AQ101</f>
        <v>75.7</v>
      </c>
      <c r="H103" s="93" t="str">
        <f>Tabela_2!AR101</f>
        <v>-</v>
      </c>
    </row>
    <row r="104" spans="1:8" x14ac:dyDescent="0.25">
      <c r="A104" s="88">
        <v>40179</v>
      </c>
      <c r="B104" s="91">
        <f>Tabela_2!AL102</f>
        <v>99.7</v>
      </c>
      <c r="C104" s="91">
        <f>Tabela_2!AM102</f>
        <v>69.900000000000006</v>
      </c>
      <c r="D104" s="91">
        <f>Tabela_2!AN102</f>
        <v>124.3</v>
      </c>
      <c r="E104" s="91">
        <f>Tabela_2!AO102</f>
        <v>91.8</v>
      </c>
      <c r="F104" s="91">
        <f>Tabela_2!AP102</f>
        <v>96.2</v>
      </c>
      <c r="G104" s="91">
        <f>Tabela_2!AQ102</f>
        <v>78.599999999999994</v>
      </c>
      <c r="H104" s="93" t="str">
        <f>Tabela_2!AR102</f>
        <v>-</v>
      </c>
    </row>
    <row r="105" spans="1:8" x14ac:dyDescent="0.25">
      <c r="A105" s="88">
        <v>40210</v>
      </c>
      <c r="B105" s="91">
        <f>Tabela_2!AL103</f>
        <v>91</v>
      </c>
      <c r="C105" s="91">
        <f>Tabela_2!AM103</f>
        <v>65.099999999999994</v>
      </c>
      <c r="D105" s="91">
        <f>Tabela_2!AN103</f>
        <v>112.4</v>
      </c>
      <c r="E105" s="91">
        <f>Tabela_2!AO103</f>
        <v>75.3</v>
      </c>
      <c r="F105" s="91">
        <f>Tabela_2!AP103</f>
        <v>84.7</v>
      </c>
      <c r="G105" s="91">
        <f>Tabela_2!AQ103</f>
        <v>73.3</v>
      </c>
      <c r="H105" s="93" t="str">
        <f>Tabela_2!AR103</f>
        <v>-</v>
      </c>
    </row>
    <row r="106" spans="1:8" x14ac:dyDescent="0.25">
      <c r="A106" s="88">
        <v>40238</v>
      </c>
      <c r="B106" s="91">
        <f>Tabela_2!AL104</f>
        <v>103.6</v>
      </c>
      <c r="C106" s="91">
        <f>Tabela_2!AM104</f>
        <v>71</v>
      </c>
      <c r="D106" s="91">
        <f>Tabela_2!AN104</f>
        <v>130.5</v>
      </c>
      <c r="E106" s="91">
        <f>Tabela_2!AO104</f>
        <v>96.5</v>
      </c>
      <c r="F106" s="91">
        <f>Tabela_2!AP104</f>
        <v>105</v>
      </c>
      <c r="G106" s="91">
        <f>Tabela_2!AQ104</f>
        <v>84.2</v>
      </c>
      <c r="H106" s="93" t="str">
        <f>Tabela_2!AR104</f>
        <v>-</v>
      </c>
    </row>
    <row r="107" spans="1:8" x14ac:dyDescent="0.25">
      <c r="A107" s="88">
        <v>40269</v>
      </c>
      <c r="B107" s="91">
        <f>Tabela_2!AL105</f>
        <v>97.1</v>
      </c>
      <c r="C107" s="91">
        <f>Tabela_2!AM105</f>
        <v>70.900000000000006</v>
      </c>
      <c r="D107" s="91">
        <f>Tabela_2!AN105</f>
        <v>118.7</v>
      </c>
      <c r="E107" s="91">
        <f>Tabela_2!AO105</f>
        <v>75.900000000000006</v>
      </c>
      <c r="F107" s="91">
        <f>Tabela_2!AP105</f>
        <v>90.6</v>
      </c>
      <c r="G107" s="91">
        <f>Tabela_2!AQ105</f>
        <v>76.7</v>
      </c>
      <c r="H107" s="93" t="str">
        <f>Tabela_2!AR105</f>
        <v>-</v>
      </c>
    </row>
    <row r="108" spans="1:8" x14ac:dyDescent="0.25">
      <c r="A108" s="88">
        <v>40299</v>
      </c>
      <c r="B108" s="91">
        <f>Tabela_2!AL106</f>
        <v>96.1</v>
      </c>
      <c r="C108" s="91">
        <f>Tabela_2!AM106</f>
        <v>73.3</v>
      </c>
      <c r="D108" s="91">
        <f>Tabela_2!AN106</f>
        <v>114.9</v>
      </c>
      <c r="E108" s="91">
        <f>Tabela_2!AO106</f>
        <v>90.2</v>
      </c>
      <c r="F108" s="91">
        <f>Tabela_2!AP106</f>
        <v>72.8</v>
      </c>
      <c r="G108" s="91">
        <f>Tabela_2!AQ106</f>
        <v>85.4</v>
      </c>
      <c r="H108" s="93" t="str">
        <f>Tabela_2!AR106</f>
        <v>-</v>
      </c>
    </row>
    <row r="109" spans="1:8" x14ac:dyDescent="0.25">
      <c r="A109" s="88">
        <v>40330</v>
      </c>
      <c r="B109" s="91">
        <f>Tabela_2!AL107</f>
        <v>102.3</v>
      </c>
      <c r="C109" s="91">
        <f>Tabela_2!AM107</f>
        <v>78.5</v>
      </c>
      <c r="D109" s="91">
        <f>Tabela_2!AN107</f>
        <v>121.9</v>
      </c>
      <c r="E109" s="91">
        <f>Tabela_2!AO107</f>
        <v>88.9</v>
      </c>
      <c r="F109" s="91">
        <f>Tabela_2!AP107</f>
        <v>87.7</v>
      </c>
      <c r="G109" s="91">
        <f>Tabela_2!AQ107</f>
        <v>78.599999999999994</v>
      </c>
      <c r="H109" s="93" t="str">
        <f>Tabela_2!AR107</f>
        <v>-</v>
      </c>
    </row>
    <row r="110" spans="1:8" x14ac:dyDescent="0.25">
      <c r="A110" s="88">
        <v>40360</v>
      </c>
      <c r="B110" s="91">
        <f>Tabela_2!AL108</f>
        <v>109.4</v>
      </c>
      <c r="C110" s="91">
        <f>Tabela_2!AM108</f>
        <v>85.7</v>
      </c>
      <c r="D110" s="91">
        <f>Tabela_2!AN108</f>
        <v>129</v>
      </c>
      <c r="E110" s="91">
        <f>Tabela_2!AO108</f>
        <v>91.9</v>
      </c>
      <c r="F110" s="91">
        <f>Tabela_2!AP108</f>
        <v>102</v>
      </c>
      <c r="G110" s="91">
        <f>Tabela_2!AQ108</f>
        <v>86.6</v>
      </c>
      <c r="H110" s="93" t="str">
        <f>Tabela_2!AR108</f>
        <v>-</v>
      </c>
    </row>
    <row r="111" spans="1:8" x14ac:dyDescent="0.25">
      <c r="A111" s="88">
        <v>40391</v>
      </c>
      <c r="B111" s="91">
        <f>Tabela_2!AL109</f>
        <v>113.9</v>
      </c>
      <c r="C111" s="91">
        <f>Tabela_2!AM109</f>
        <v>86.3</v>
      </c>
      <c r="D111" s="91">
        <f>Tabela_2!AN109</f>
        <v>136.6</v>
      </c>
      <c r="E111" s="91">
        <f>Tabela_2!AO109</f>
        <v>100.1</v>
      </c>
      <c r="F111" s="91">
        <f>Tabela_2!AP109</f>
        <v>103.7</v>
      </c>
      <c r="G111" s="91">
        <f>Tabela_2!AQ109</f>
        <v>93</v>
      </c>
      <c r="H111" s="93" t="str">
        <f>Tabela_2!AR109</f>
        <v>-</v>
      </c>
    </row>
    <row r="112" spans="1:8" x14ac:dyDescent="0.25">
      <c r="A112" s="88">
        <v>40422</v>
      </c>
      <c r="B112" s="91">
        <f>Tabela_2!AL110</f>
        <v>107.2</v>
      </c>
      <c r="C112" s="91">
        <f>Tabela_2!AM110</f>
        <v>80.900000000000006</v>
      </c>
      <c r="D112" s="91">
        <f>Tabela_2!AN110</f>
        <v>129</v>
      </c>
      <c r="E112" s="91">
        <f>Tabela_2!AO110</f>
        <v>93.3</v>
      </c>
      <c r="F112" s="91">
        <f>Tabela_2!AP110</f>
        <v>98.6</v>
      </c>
      <c r="G112" s="91">
        <f>Tabela_2!AQ110</f>
        <v>93.5</v>
      </c>
      <c r="H112" s="93" t="str">
        <f>Tabela_2!AR110</f>
        <v>-</v>
      </c>
    </row>
    <row r="113" spans="1:8" x14ac:dyDescent="0.25">
      <c r="A113" s="88">
        <v>40452</v>
      </c>
      <c r="B113" s="91">
        <f>Tabela_2!AL111</f>
        <v>110.6</v>
      </c>
      <c r="C113" s="91">
        <f>Tabela_2!AM111</f>
        <v>88.9</v>
      </c>
      <c r="D113" s="91">
        <f>Tabela_2!AN111</f>
        <v>128.5</v>
      </c>
      <c r="E113" s="91">
        <f>Tabela_2!AO111</f>
        <v>89.9</v>
      </c>
      <c r="F113" s="91">
        <f>Tabela_2!AP111</f>
        <v>101.7</v>
      </c>
      <c r="G113" s="91">
        <f>Tabela_2!AQ111</f>
        <v>92.8</v>
      </c>
      <c r="H113" s="93" t="str">
        <f>Tabela_2!AR111</f>
        <v>-</v>
      </c>
    </row>
    <row r="114" spans="1:8" x14ac:dyDescent="0.25">
      <c r="A114" s="88">
        <v>40483</v>
      </c>
      <c r="B114" s="91">
        <f>Tabela_2!AL112</f>
        <v>104.6</v>
      </c>
      <c r="C114" s="91">
        <f>Tabela_2!AM112</f>
        <v>86.6</v>
      </c>
      <c r="D114" s="91">
        <f>Tabela_2!AN112</f>
        <v>119.5</v>
      </c>
      <c r="E114" s="91">
        <f>Tabela_2!AO112</f>
        <v>84.3</v>
      </c>
      <c r="F114" s="91">
        <f>Tabela_2!AP112</f>
        <v>95.1</v>
      </c>
      <c r="G114" s="91">
        <f>Tabela_2!AQ112</f>
        <v>86.3</v>
      </c>
      <c r="H114" s="93" t="str">
        <f>Tabela_2!AR112</f>
        <v>-</v>
      </c>
    </row>
    <row r="115" spans="1:8" x14ac:dyDescent="0.25">
      <c r="A115" s="88">
        <v>40513</v>
      </c>
      <c r="B115" s="91">
        <f>Tabela_2!AL113</f>
        <v>100.8</v>
      </c>
      <c r="C115" s="91">
        <f>Tabela_2!AM113</f>
        <v>83</v>
      </c>
      <c r="D115" s="91">
        <f>Tabela_2!AN113</f>
        <v>115.4</v>
      </c>
      <c r="E115" s="91">
        <f>Tabela_2!AO113</f>
        <v>88.3</v>
      </c>
      <c r="F115" s="91">
        <f>Tabela_2!AP113</f>
        <v>94.5</v>
      </c>
      <c r="G115" s="91">
        <f>Tabela_2!AQ113</f>
        <v>88.1</v>
      </c>
      <c r="H115" s="93" t="str">
        <f>Tabela_2!AR113</f>
        <v>-</v>
      </c>
    </row>
    <row r="116" spans="1:8" x14ac:dyDescent="0.25">
      <c r="A116" s="88">
        <v>40544</v>
      </c>
      <c r="B116" s="91">
        <f>Tabela_2!AL114</f>
        <v>108.6</v>
      </c>
      <c r="C116" s="91">
        <f>Tabela_2!AM114</f>
        <v>96.8</v>
      </c>
      <c r="D116" s="91">
        <f>Tabela_2!AN114</f>
        <v>118.2</v>
      </c>
      <c r="E116" s="91">
        <f>Tabela_2!AO114</f>
        <v>84.6</v>
      </c>
      <c r="F116" s="91">
        <f>Tabela_2!AP114</f>
        <v>96.4</v>
      </c>
      <c r="G116" s="91">
        <f>Tabela_2!AQ114</f>
        <v>90.7</v>
      </c>
      <c r="H116" s="93" t="str">
        <f>Tabela_2!AR114</f>
        <v>-</v>
      </c>
    </row>
    <row r="117" spans="1:8" x14ac:dyDescent="0.25">
      <c r="A117" s="88">
        <v>40575</v>
      </c>
      <c r="B117" s="91">
        <f>Tabela_2!AL115</f>
        <v>102.7</v>
      </c>
      <c r="C117" s="91">
        <f>Tabela_2!AM115</f>
        <v>90.7</v>
      </c>
      <c r="D117" s="91">
        <f>Tabela_2!AN115</f>
        <v>112.6</v>
      </c>
      <c r="E117" s="91">
        <f>Tabela_2!AO115</f>
        <v>86.1</v>
      </c>
      <c r="F117" s="91">
        <f>Tabela_2!AP115</f>
        <v>93.2</v>
      </c>
      <c r="G117" s="91">
        <f>Tabela_2!AQ115</f>
        <v>85.8</v>
      </c>
      <c r="H117" s="93" t="str">
        <f>Tabela_2!AR115</f>
        <v>-</v>
      </c>
    </row>
    <row r="118" spans="1:8" x14ac:dyDescent="0.25">
      <c r="A118" s="88">
        <v>40603</v>
      </c>
      <c r="B118" s="91">
        <f>Tabela_2!AL116</f>
        <v>114.9</v>
      </c>
      <c r="C118" s="91">
        <f>Tabela_2!AM116</f>
        <v>102.1</v>
      </c>
      <c r="D118" s="91">
        <f>Tabela_2!AN116</f>
        <v>125.5</v>
      </c>
      <c r="E118" s="91">
        <f>Tabela_2!AO116</f>
        <v>83.3</v>
      </c>
      <c r="F118" s="91">
        <f>Tabela_2!AP116</f>
        <v>102.1</v>
      </c>
      <c r="G118" s="91">
        <f>Tabela_2!AQ116</f>
        <v>87.9</v>
      </c>
      <c r="H118" s="93" t="str">
        <f>Tabela_2!AR116</f>
        <v>-</v>
      </c>
    </row>
    <row r="119" spans="1:8" x14ac:dyDescent="0.25">
      <c r="A119" s="88">
        <v>40634</v>
      </c>
      <c r="B119" s="91">
        <f>Tabela_2!AL117</f>
        <v>109.9</v>
      </c>
      <c r="C119" s="91">
        <f>Tabela_2!AM117</f>
        <v>98.1</v>
      </c>
      <c r="D119" s="91">
        <f>Tabela_2!AN117</f>
        <v>119.7</v>
      </c>
      <c r="E119" s="91">
        <f>Tabela_2!AO117</f>
        <v>79.5</v>
      </c>
      <c r="F119" s="91">
        <f>Tabela_2!AP117</f>
        <v>98.8</v>
      </c>
      <c r="G119" s="91">
        <f>Tabela_2!AQ117</f>
        <v>93.5</v>
      </c>
      <c r="H119" s="93" t="str">
        <f>Tabela_2!AR117</f>
        <v>-</v>
      </c>
    </row>
    <row r="120" spans="1:8" x14ac:dyDescent="0.25">
      <c r="A120" s="88">
        <v>40664</v>
      </c>
      <c r="B120" s="91">
        <f>Tabela_2!AL118</f>
        <v>114.3</v>
      </c>
      <c r="C120" s="91">
        <f>Tabela_2!AM118</f>
        <v>105.5</v>
      </c>
      <c r="D120" s="91">
        <f>Tabela_2!AN118</f>
        <v>121.5</v>
      </c>
      <c r="E120" s="91">
        <f>Tabela_2!AO118</f>
        <v>93.6</v>
      </c>
      <c r="F120" s="91">
        <f>Tabela_2!AP118</f>
        <v>85.9</v>
      </c>
      <c r="G120" s="91">
        <f>Tabela_2!AQ118</f>
        <v>95.6</v>
      </c>
      <c r="H120" s="93" t="str">
        <f>Tabela_2!AR118</f>
        <v>-</v>
      </c>
    </row>
    <row r="121" spans="1:8" x14ac:dyDescent="0.25">
      <c r="A121" s="88">
        <v>40695</v>
      </c>
      <c r="B121" s="91">
        <f>Tabela_2!AL119</f>
        <v>109.7</v>
      </c>
      <c r="C121" s="91">
        <f>Tabela_2!AM119</f>
        <v>99.2</v>
      </c>
      <c r="D121" s="91">
        <f>Tabela_2!AN119</f>
        <v>118.3</v>
      </c>
      <c r="E121" s="91">
        <f>Tabela_2!AO119</f>
        <v>87.9</v>
      </c>
      <c r="F121" s="91">
        <f>Tabela_2!AP119</f>
        <v>91</v>
      </c>
      <c r="G121" s="91">
        <f>Tabela_2!AQ119</f>
        <v>95.3</v>
      </c>
      <c r="H121" s="93" t="str">
        <f>Tabela_2!AR119</f>
        <v>-</v>
      </c>
    </row>
    <row r="122" spans="1:8" x14ac:dyDescent="0.25">
      <c r="A122" s="88">
        <v>40725</v>
      </c>
      <c r="B122" s="91">
        <f>Tabela_2!AL120</f>
        <v>110.3</v>
      </c>
      <c r="C122" s="91">
        <f>Tabela_2!AM120</f>
        <v>106.8</v>
      </c>
      <c r="D122" s="91">
        <f>Tabela_2!AN120</f>
        <v>113.2</v>
      </c>
      <c r="E122" s="91">
        <f>Tabela_2!AO120</f>
        <v>104</v>
      </c>
      <c r="F122" s="91">
        <f>Tabela_2!AP120</f>
        <v>105</v>
      </c>
      <c r="G122" s="91">
        <f>Tabela_2!AQ120</f>
        <v>98.8</v>
      </c>
      <c r="H122" s="93" t="str">
        <f>Tabela_2!AR120</f>
        <v>-</v>
      </c>
    </row>
    <row r="123" spans="1:8" x14ac:dyDescent="0.25">
      <c r="A123" s="88">
        <v>40756</v>
      </c>
      <c r="B123" s="91">
        <f>Tabela_2!AL121</f>
        <v>109.5</v>
      </c>
      <c r="C123" s="91">
        <f>Tabela_2!AM121</f>
        <v>107.6</v>
      </c>
      <c r="D123" s="91">
        <f>Tabela_2!AN121</f>
        <v>111</v>
      </c>
      <c r="E123" s="91">
        <f>Tabela_2!AO121</f>
        <v>106.6</v>
      </c>
      <c r="F123" s="91">
        <f>Tabela_2!AP121</f>
        <v>106.9</v>
      </c>
      <c r="G123" s="91">
        <f>Tabela_2!AQ121</f>
        <v>101.6</v>
      </c>
      <c r="H123" s="93" t="str">
        <f>Tabela_2!AR121</f>
        <v>-</v>
      </c>
    </row>
    <row r="124" spans="1:8" x14ac:dyDescent="0.25">
      <c r="A124" s="88">
        <v>40787</v>
      </c>
      <c r="B124" s="91">
        <f>Tabela_2!AL122</f>
        <v>103.7</v>
      </c>
      <c r="C124" s="91">
        <f>Tabela_2!AM122</f>
        <v>101.8</v>
      </c>
      <c r="D124" s="91">
        <f>Tabela_2!AN122</f>
        <v>105.3</v>
      </c>
      <c r="E124" s="91">
        <f>Tabela_2!AO122</f>
        <v>104.4</v>
      </c>
      <c r="F124" s="91">
        <f>Tabela_2!AP122</f>
        <v>98.2</v>
      </c>
      <c r="G124" s="91">
        <f>Tabela_2!AQ122</f>
        <v>100.1</v>
      </c>
      <c r="H124" s="93" t="str">
        <f>Tabela_2!AR122</f>
        <v>-</v>
      </c>
    </row>
    <row r="125" spans="1:8" x14ac:dyDescent="0.25">
      <c r="A125" s="88">
        <v>40817</v>
      </c>
      <c r="B125" s="91">
        <f>Tabela_2!AL123</f>
        <v>104.3</v>
      </c>
      <c r="C125" s="91">
        <f>Tabela_2!AM123</f>
        <v>97.7</v>
      </c>
      <c r="D125" s="91">
        <f>Tabela_2!AN123</f>
        <v>109.7</v>
      </c>
      <c r="E125" s="91">
        <f>Tabela_2!AO123</f>
        <v>115.5</v>
      </c>
      <c r="F125" s="91">
        <f>Tabela_2!AP123</f>
        <v>102.6</v>
      </c>
      <c r="G125" s="91">
        <f>Tabela_2!AQ123</f>
        <v>104.6</v>
      </c>
      <c r="H125" s="93" t="str">
        <f>Tabela_2!AR123</f>
        <v>-</v>
      </c>
    </row>
    <row r="126" spans="1:8" x14ac:dyDescent="0.25">
      <c r="A126" s="88">
        <v>40848</v>
      </c>
      <c r="B126" s="91">
        <f>Tabela_2!AL124</f>
        <v>104.6</v>
      </c>
      <c r="C126" s="91">
        <f>Tabela_2!AM124</f>
        <v>102.9</v>
      </c>
      <c r="D126" s="91">
        <f>Tabela_2!AN124</f>
        <v>106.1</v>
      </c>
      <c r="E126" s="91">
        <f>Tabela_2!AO124</f>
        <v>127.3</v>
      </c>
      <c r="F126" s="91">
        <f>Tabela_2!AP124</f>
        <v>97.5</v>
      </c>
      <c r="G126" s="91">
        <f>Tabela_2!AQ124</f>
        <v>99.3</v>
      </c>
      <c r="H126" s="93" t="str">
        <f>Tabela_2!AR124</f>
        <v>-</v>
      </c>
    </row>
    <row r="127" spans="1:8" x14ac:dyDescent="0.25">
      <c r="A127" s="88">
        <v>40878</v>
      </c>
      <c r="B127" s="91">
        <f>Tabela_2!AL125</f>
        <v>105</v>
      </c>
      <c r="C127" s="91">
        <f>Tabela_2!AM125</f>
        <v>109</v>
      </c>
      <c r="D127" s="91">
        <f>Tabela_2!AN125</f>
        <v>101.7</v>
      </c>
      <c r="E127" s="91">
        <f>Tabela_2!AO125</f>
        <v>119</v>
      </c>
      <c r="F127" s="91">
        <f>Tabela_2!AP125</f>
        <v>90.2</v>
      </c>
      <c r="G127" s="91">
        <f>Tabela_2!AQ125</f>
        <v>97.3</v>
      </c>
      <c r="H127" s="93" t="str">
        <f>Tabela_2!AR125</f>
        <v>-</v>
      </c>
    </row>
    <row r="128" spans="1:8" x14ac:dyDescent="0.25">
      <c r="A128" s="88">
        <v>40909</v>
      </c>
      <c r="B128" s="91">
        <f>Tabela_2!AL126</f>
        <v>99.3</v>
      </c>
      <c r="C128" s="91">
        <f>Tabela_2!AM126</f>
        <v>95.2</v>
      </c>
      <c r="D128" s="91">
        <f>Tabela_2!AN126</f>
        <v>104.2</v>
      </c>
      <c r="E128" s="91">
        <f>Tabela_2!AO126</f>
        <v>112.8</v>
      </c>
      <c r="F128" s="91">
        <f>Tabela_2!AP126</f>
        <v>103.1</v>
      </c>
      <c r="G128" s="91">
        <f>Tabela_2!AQ126</f>
        <v>88.9</v>
      </c>
      <c r="H128" s="91">
        <f>Tabela_2!AR126</f>
        <v>109.5</v>
      </c>
    </row>
    <row r="129" spans="1:8" x14ac:dyDescent="0.25">
      <c r="A129" s="88">
        <v>40940</v>
      </c>
      <c r="B129" s="91">
        <f>Tabela_2!AL127</f>
        <v>97.1</v>
      </c>
      <c r="C129" s="91">
        <f>Tabela_2!AM127</f>
        <v>96.6</v>
      </c>
      <c r="D129" s="91">
        <f>Tabela_2!AN127</f>
        <v>97.6</v>
      </c>
      <c r="E129" s="91">
        <f>Tabela_2!AO127</f>
        <v>91.5</v>
      </c>
      <c r="F129" s="91">
        <f>Tabela_2!AP127</f>
        <v>98</v>
      </c>
      <c r="G129" s="91">
        <f>Tabela_2!AQ127</f>
        <v>92.3</v>
      </c>
      <c r="H129" s="91">
        <f>Tabela_2!AR127</f>
        <v>106.5</v>
      </c>
    </row>
    <row r="130" spans="1:8" x14ac:dyDescent="0.25">
      <c r="A130" s="88">
        <v>40969</v>
      </c>
      <c r="B130" s="91">
        <f>Tabela_2!AL128</f>
        <v>104.8</v>
      </c>
      <c r="C130" s="91">
        <f>Tabela_2!AM128</f>
        <v>105.4</v>
      </c>
      <c r="D130" s="91">
        <f>Tabela_2!AN128</f>
        <v>104.1</v>
      </c>
      <c r="E130" s="91">
        <f>Tabela_2!AO128</f>
        <v>110.8</v>
      </c>
      <c r="F130" s="91">
        <f>Tabela_2!AP128</f>
        <v>104.1</v>
      </c>
      <c r="G130" s="91">
        <f>Tabela_2!AQ128</f>
        <v>106.1</v>
      </c>
      <c r="H130" s="91">
        <f>Tabela_2!AR128</f>
        <v>97</v>
      </c>
    </row>
    <row r="131" spans="1:8" x14ac:dyDescent="0.25">
      <c r="A131" s="88">
        <v>41000</v>
      </c>
      <c r="B131" s="91">
        <f>Tabela_2!AL129</f>
        <v>94</v>
      </c>
      <c r="C131" s="91">
        <f>Tabela_2!AM129</f>
        <v>93.2</v>
      </c>
      <c r="D131" s="91">
        <f>Tabela_2!AN129</f>
        <v>94.9</v>
      </c>
      <c r="E131" s="91">
        <f>Tabela_2!AO129</f>
        <v>87</v>
      </c>
      <c r="F131" s="91">
        <f>Tabela_2!AP129</f>
        <v>100.7</v>
      </c>
      <c r="G131" s="91">
        <f>Tabela_2!AQ129</f>
        <v>98.6</v>
      </c>
      <c r="H131" s="91">
        <f>Tabela_2!AR129</f>
        <v>94.3</v>
      </c>
    </row>
    <row r="132" spans="1:8" x14ac:dyDescent="0.25">
      <c r="A132" s="88">
        <v>41030</v>
      </c>
      <c r="B132" s="91">
        <f>Tabela_2!AL130</f>
        <v>98.3</v>
      </c>
      <c r="C132" s="91">
        <f>Tabela_2!AM130</f>
        <v>103.7</v>
      </c>
      <c r="D132" s="91">
        <f>Tabela_2!AN130</f>
        <v>91.9</v>
      </c>
      <c r="E132" s="91">
        <f>Tabela_2!AO130</f>
        <v>89</v>
      </c>
      <c r="F132" s="91">
        <f>Tabela_2!AP130</f>
        <v>75.400000000000006</v>
      </c>
      <c r="G132" s="91">
        <f>Tabela_2!AQ130</f>
        <v>104.6</v>
      </c>
      <c r="H132" s="91">
        <f>Tabela_2!AR130</f>
        <v>97.3</v>
      </c>
    </row>
    <row r="133" spans="1:8" x14ac:dyDescent="0.25">
      <c r="A133" s="88">
        <v>41061</v>
      </c>
      <c r="B133" s="91">
        <f>Tabela_2!AL131</f>
        <v>100.6</v>
      </c>
      <c r="C133" s="91">
        <f>Tabela_2!AM131</f>
        <v>101.1</v>
      </c>
      <c r="D133" s="91">
        <f>Tabela_2!AN131</f>
        <v>100.1</v>
      </c>
      <c r="E133" s="91">
        <f>Tabela_2!AO131</f>
        <v>92.5</v>
      </c>
      <c r="F133" s="91">
        <f>Tabela_2!AP131</f>
        <v>101.1</v>
      </c>
      <c r="G133" s="91">
        <f>Tabela_2!AQ131</f>
        <v>104.3</v>
      </c>
      <c r="H133" s="91">
        <f>Tabela_2!AR131</f>
        <v>102.6</v>
      </c>
    </row>
    <row r="134" spans="1:8" x14ac:dyDescent="0.25">
      <c r="A134" s="88">
        <v>41091</v>
      </c>
      <c r="B134" s="91">
        <f>Tabela_2!AL132</f>
        <v>105.2</v>
      </c>
      <c r="C134" s="91">
        <f>Tabela_2!AM132</f>
        <v>104.2</v>
      </c>
      <c r="D134" s="91">
        <f>Tabela_2!AN132</f>
        <v>106.4</v>
      </c>
      <c r="E134" s="91">
        <f>Tabela_2!AO132</f>
        <v>106.7</v>
      </c>
      <c r="F134" s="91">
        <f>Tabela_2!AP132</f>
        <v>106.6</v>
      </c>
      <c r="G134" s="91">
        <f>Tabela_2!AQ132</f>
        <v>109.5</v>
      </c>
      <c r="H134" s="91">
        <f>Tabela_2!AR132</f>
        <v>103.6</v>
      </c>
    </row>
    <row r="135" spans="1:8" x14ac:dyDescent="0.25">
      <c r="A135" s="88">
        <v>41122</v>
      </c>
      <c r="B135" s="91">
        <f>Tabela_2!AL133</f>
        <v>105.2</v>
      </c>
      <c r="C135" s="91">
        <f>Tabela_2!AM133</f>
        <v>105</v>
      </c>
      <c r="D135" s="91">
        <f>Tabela_2!AN133</f>
        <v>105.5</v>
      </c>
      <c r="E135" s="91">
        <f>Tabela_2!AO133</f>
        <v>107.4</v>
      </c>
      <c r="F135" s="91">
        <f>Tabela_2!AP133</f>
        <v>107.1</v>
      </c>
      <c r="G135" s="91">
        <f>Tabela_2!AQ133</f>
        <v>108</v>
      </c>
      <c r="H135" s="91">
        <f>Tabela_2!AR133</f>
        <v>100.7</v>
      </c>
    </row>
    <row r="136" spans="1:8" x14ac:dyDescent="0.25">
      <c r="A136" s="88">
        <v>41153</v>
      </c>
      <c r="B136" s="91">
        <f>Tabela_2!AL134</f>
        <v>95.5</v>
      </c>
      <c r="C136" s="91">
        <f>Tabela_2!AM134</f>
        <v>93.3</v>
      </c>
      <c r="D136" s="91">
        <f>Tabela_2!AN134</f>
        <v>98.1</v>
      </c>
      <c r="E136" s="91">
        <f>Tabela_2!AO134</f>
        <v>98.8</v>
      </c>
      <c r="F136" s="91">
        <f>Tabela_2!AP134</f>
        <v>101.1</v>
      </c>
      <c r="G136" s="91">
        <f>Tabela_2!AQ134</f>
        <v>106.7</v>
      </c>
      <c r="H136" s="91">
        <f>Tabela_2!AR134</f>
        <v>88.7</v>
      </c>
    </row>
    <row r="137" spans="1:8" x14ac:dyDescent="0.25">
      <c r="A137" s="88">
        <v>41183</v>
      </c>
      <c r="B137" s="91">
        <f>Tabela_2!AL135</f>
        <v>110.2</v>
      </c>
      <c r="C137" s="91">
        <f>Tabela_2!AM135</f>
        <v>114.2</v>
      </c>
      <c r="D137" s="91">
        <f>Tabela_2!AN135</f>
        <v>105.4</v>
      </c>
      <c r="E137" s="91">
        <f>Tabela_2!AO135</f>
        <v>108.1</v>
      </c>
      <c r="F137" s="91">
        <f>Tabela_2!AP135</f>
        <v>102.7</v>
      </c>
      <c r="G137" s="91">
        <f>Tabela_2!AQ135</f>
        <v>104</v>
      </c>
      <c r="H137" s="91">
        <f>Tabela_2!AR135</f>
        <v>106.3</v>
      </c>
    </row>
    <row r="138" spans="1:8" x14ac:dyDescent="0.25">
      <c r="A138" s="88">
        <v>41214</v>
      </c>
      <c r="B138" s="91">
        <f>Tabela_2!AL136</f>
        <v>93.4</v>
      </c>
      <c r="C138" s="91">
        <f>Tabela_2!AM136</f>
        <v>91.3</v>
      </c>
      <c r="D138" s="91">
        <f>Tabela_2!AN136</f>
        <v>96</v>
      </c>
      <c r="E138" s="91">
        <f>Tabela_2!AO136</f>
        <v>101.9</v>
      </c>
      <c r="F138" s="91">
        <f>Tabela_2!AP136</f>
        <v>99.4</v>
      </c>
      <c r="G138" s="91">
        <f>Tabela_2!AQ136</f>
        <v>93.3</v>
      </c>
      <c r="H138" s="91">
        <f>Tabela_2!AR136</f>
        <v>90.4</v>
      </c>
    </row>
    <row r="139" spans="1:8" x14ac:dyDescent="0.25">
      <c r="A139" s="88">
        <v>41244</v>
      </c>
      <c r="B139" s="91">
        <f>Tabela_2!AL137</f>
        <v>96.5</v>
      </c>
      <c r="C139" s="91">
        <f>Tabela_2!AM137</f>
        <v>97</v>
      </c>
      <c r="D139" s="91">
        <f>Tabela_2!AN137</f>
        <v>95.8</v>
      </c>
      <c r="E139" s="91">
        <f>Tabela_2!AO137</f>
        <v>93.6</v>
      </c>
      <c r="F139" s="91">
        <f>Tabela_2!AP137</f>
        <v>100.8</v>
      </c>
      <c r="G139" s="91">
        <f>Tabela_2!AQ137</f>
        <v>83.8</v>
      </c>
      <c r="H139" s="91">
        <f>Tabela_2!AR137</f>
        <v>103</v>
      </c>
    </row>
    <row r="140" spans="1:8" x14ac:dyDescent="0.25">
      <c r="A140" s="88">
        <v>41275</v>
      </c>
      <c r="B140" s="91">
        <f>Tabela_2!AL138</f>
        <v>94</v>
      </c>
      <c r="C140" s="91">
        <f>Tabela_2!AM138</f>
        <v>92.6</v>
      </c>
      <c r="D140" s="91">
        <f>Tabela_2!AN138</f>
        <v>95.7</v>
      </c>
      <c r="E140" s="91">
        <f>Tabela_2!AO138</f>
        <v>98.1</v>
      </c>
      <c r="F140" s="91">
        <f>Tabela_2!AP138</f>
        <v>92.9</v>
      </c>
      <c r="G140" s="91">
        <f>Tabela_2!AQ138</f>
        <v>90.3</v>
      </c>
      <c r="H140" s="91">
        <f>Tabela_2!AR138</f>
        <v>100</v>
      </c>
    </row>
    <row r="141" spans="1:8" x14ac:dyDescent="0.25">
      <c r="A141" s="88">
        <v>41306</v>
      </c>
      <c r="B141" s="91">
        <f>Tabela_2!AL139</f>
        <v>91.6</v>
      </c>
      <c r="C141" s="91">
        <f>Tabela_2!AM139</f>
        <v>91.1</v>
      </c>
      <c r="D141" s="91">
        <f>Tabela_2!AN139</f>
        <v>92.1</v>
      </c>
      <c r="E141" s="91">
        <f>Tabela_2!AO139</f>
        <v>83.8</v>
      </c>
      <c r="F141" s="91">
        <f>Tabela_2!AP139</f>
        <v>85.5</v>
      </c>
      <c r="G141" s="91">
        <f>Tabela_2!AQ139</f>
        <v>97.2</v>
      </c>
      <c r="H141" s="91">
        <f>Tabela_2!AR139</f>
        <v>100.4</v>
      </c>
    </row>
    <row r="142" spans="1:8" x14ac:dyDescent="0.25">
      <c r="A142" s="88">
        <v>41334</v>
      </c>
      <c r="B142" s="91">
        <f>Tabela_2!AL140</f>
        <v>94.6</v>
      </c>
      <c r="C142" s="91">
        <f>Tabela_2!AM140</f>
        <v>91.8</v>
      </c>
      <c r="D142" s="91">
        <f>Tabela_2!AN140</f>
        <v>98</v>
      </c>
      <c r="E142" s="91">
        <f>Tabela_2!AO140</f>
        <v>89.4</v>
      </c>
      <c r="F142" s="91">
        <f>Tabela_2!AP140</f>
        <v>102.4</v>
      </c>
      <c r="G142" s="91">
        <f>Tabela_2!AQ140</f>
        <v>103.2</v>
      </c>
      <c r="H142" s="91">
        <f>Tabela_2!AR140</f>
        <v>97.7</v>
      </c>
    </row>
    <row r="143" spans="1:8" x14ac:dyDescent="0.25">
      <c r="A143" s="88">
        <v>41365</v>
      </c>
      <c r="B143" s="91">
        <f>Tabela_2!AL141</f>
        <v>96</v>
      </c>
      <c r="C143" s="91">
        <f>Tabela_2!AM141</f>
        <v>96.5</v>
      </c>
      <c r="D143" s="91">
        <f>Tabela_2!AN141</f>
        <v>95.3</v>
      </c>
      <c r="E143" s="91">
        <f>Tabela_2!AO141</f>
        <v>83.1</v>
      </c>
      <c r="F143" s="91">
        <f>Tabela_2!AP141</f>
        <v>101.5</v>
      </c>
      <c r="G143" s="91">
        <f>Tabela_2!AQ141</f>
        <v>104.2</v>
      </c>
      <c r="H143" s="91">
        <f>Tabela_2!AR141</f>
        <v>93.8</v>
      </c>
    </row>
    <row r="144" spans="1:8" x14ac:dyDescent="0.25">
      <c r="A144" s="88">
        <v>41395</v>
      </c>
      <c r="B144" s="91">
        <f>Tabela_2!AL142</f>
        <v>96.1</v>
      </c>
      <c r="C144" s="91">
        <f>Tabela_2!AM142</f>
        <v>98.3</v>
      </c>
      <c r="D144" s="91">
        <f>Tabela_2!AN142</f>
        <v>93.5</v>
      </c>
      <c r="E144" s="91">
        <f>Tabela_2!AO142</f>
        <v>79.8</v>
      </c>
      <c r="F144" s="91">
        <f>Tabela_2!AP142</f>
        <v>86.9</v>
      </c>
      <c r="G144" s="91">
        <f>Tabela_2!AQ142</f>
        <v>110.5</v>
      </c>
      <c r="H144" s="91">
        <f>Tabela_2!AR142</f>
        <v>97.2</v>
      </c>
    </row>
    <row r="145" spans="1:8" x14ac:dyDescent="0.25">
      <c r="A145" s="88">
        <v>41426</v>
      </c>
      <c r="B145" s="91">
        <f>Tabela_2!AL143</f>
        <v>93.9</v>
      </c>
      <c r="C145" s="91">
        <f>Tabela_2!AM143</f>
        <v>94.5</v>
      </c>
      <c r="D145" s="91">
        <f>Tabela_2!AN143</f>
        <v>93.3</v>
      </c>
      <c r="E145" s="91">
        <f>Tabela_2!AO143</f>
        <v>87.1</v>
      </c>
      <c r="F145" s="91">
        <f>Tabela_2!AP143</f>
        <v>101.8</v>
      </c>
      <c r="G145" s="91">
        <f>Tabela_2!AQ143</f>
        <v>108</v>
      </c>
      <c r="H145" s="91">
        <f>Tabela_2!AR143</f>
        <v>80.5</v>
      </c>
    </row>
    <row r="146" spans="1:8" x14ac:dyDescent="0.25">
      <c r="A146" s="88">
        <v>41456</v>
      </c>
      <c r="B146" s="91">
        <f>Tabela_2!AL144</f>
        <v>97</v>
      </c>
      <c r="C146" s="91">
        <f>Tabela_2!AM144</f>
        <v>94.9</v>
      </c>
      <c r="D146" s="91">
        <f>Tabela_2!AN144</f>
        <v>99.4</v>
      </c>
      <c r="E146" s="91">
        <f>Tabela_2!AO144</f>
        <v>98.1</v>
      </c>
      <c r="F146" s="91">
        <f>Tabela_2!AP144</f>
        <v>106</v>
      </c>
      <c r="G146" s="91">
        <f>Tabela_2!AQ144</f>
        <v>110.6</v>
      </c>
      <c r="H146" s="91">
        <f>Tabela_2!AR144</f>
        <v>86.8</v>
      </c>
    </row>
    <row r="147" spans="1:8" x14ac:dyDescent="0.25">
      <c r="A147" s="88">
        <v>41487</v>
      </c>
      <c r="B147" s="91">
        <f>Tabela_2!AL145</f>
        <v>98.7</v>
      </c>
      <c r="C147" s="91">
        <f>Tabela_2!AM145</f>
        <v>94.9</v>
      </c>
      <c r="D147" s="91">
        <f>Tabela_2!AN145</f>
        <v>103.2</v>
      </c>
      <c r="E147" s="91">
        <f>Tabela_2!AO145</f>
        <v>101.5</v>
      </c>
      <c r="F147" s="91">
        <f>Tabela_2!AP145</f>
        <v>102.1</v>
      </c>
      <c r="G147" s="91">
        <f>Tabela_2!AQ145</f>
        <v>115.7</v>
      </c>
      <c r="H147" s="91">
        <f>Tabela_2!AR145</f>
        <v>95.7</v>
      </c>
    </row>
    <row r="148" spans="1:8" x14ac:dyDescent="0.25">
      <c r="A148" s="88">
        <v>41518</v>
      </c>
      <c r="B148" s="91">
        <f>Tabela_2!AL146</f>
        <v>93.4</v>
      </c>
      <c r="C148" s="91">
        <f>Tabela_2!AM146</f>
        <v>85.4</v>
      </c>
      <c r="D148" s="91">
        <f>Tabela_2!AN146</f>
        <v>102.9</v>
      </c>
      <c r="E148" s="91">
        <f>Tabela_2!AO146</f>
        <v>107.3</v>
      </c>
      <c r="F148" s="91">
        <f>Tabela_2!AP146</f>
        <v>100.6</v>
      </c>
      <c r="G148" s="91">
        <f>Tabela_2!AQ146</f>
        <v>107.9</v>
      </c>
      <c r="H148" s="91">
        <f>Tabela_2!AR146</f>
        <v>97.2</v>
      </c>
    </row>
    <row r="149" spans="1:8" x14ac:dyDescent="0.25">
      <c r="A149" s="88">
        <v>41548</v>
      </c>
      <c r="B149" s="91">
        <f>Tabela_2!AL147</f>
        <v>101.8</v>
      </c>
      <c r="C149" s="91">
        <f>Tabela_2!AM147</f>
        <v>97.3</v>
      </c>
      <c r="D149" s="91">
        <f>Tabela_2!AN147</f>
        <v>107.1</v>
      </c>
      <c r="E149" s="91">
        <f>Tabela_2!AO147</f>
        <v>108.8</v>
      </c>
      <c r="F149" s="91">
        <f>Tabela_2!AP147</f>
        <v>102</v>
      </c>
      <c r="G149" s="91">
        <f>Tabela_2!AQ147</f>
        <v>114.5</v>
      </c>
      <c r="H149" s="91">
        <f>Tabela_2!AR147</f>
        <v>104</v>
      </c>
    </row>
    <row r="150" spans="1:8" x14ac:dyDescent="0.25">
      <c r="A150" s="88">
        <v>41579</v>
      </c>
      <c r="B150" s="91">
        <f>Tabela_2!AL148</f>
        <v>98.9</v>
      </c>
      <c r="C150" s="91">
        <f>Tabela_2!AM148</f>
        <v>100</v>
      </c>
      <c r="D150" s="91">
        <f>Tabela_2!AN148</f>
        <v>97.6</v>
      </c>
      <c r="E150" s="91">
        <f>Tabela_2!AO148</f>
        <v>98.7</v>
      </c>
      <c r="F150" s="91">
        <f>Tabela_2!AP148</f>
        <v>100</v>
      </c>
      <c r="G150" s="91">
        <f>Tabela_2!AQ148</f>
        <v>102.5</v>
      </c>
      <c r="H150" s="91">
        <f>Tabela_2!AR148</f>
        <v>90.9</v>
      </c>
    </row>
    <row r="151" spans="1:8" x14ac:dyDescent="0.25">
      <c r="A151" s="88">
        <v>41609</v>
      </c>
      <c r="B151" s="91">
        <f>Tabela_2!AL149</f>
        <v>93.2</v>
      </c>
      <c r="C151" s="91">
        <f>Tabela_2!AM149</f>
        <v>93.1</v>
      </c>
      <c r="D151" s="91">
        <f>Tabela_2!AN149</f>
        <v>93.3</v>
      </c>
      <c r="E151" s="91">
        <f>Tabela_2!AO149</f>
        <v>98.7</v>
      </c>
      <c r="F151" s="91">
        <f>Tabela_2!AP149</f>
        <v>97.6</v>
      </c>
      <c r="G151" s="91">
        <f>Tabela_2!AQ149</f>
        <v>80.7</v>
      </c>
      <c r="H151" s="91">
        <f>Tabela_2!AR149</f>
        <v>95.1</v>
      </c>
    </row>
    <row r="152" spans="1:8" x14ac:dyDescent="0.25">
      <c r="A152" s="88">
        <v>41640</v>
      </c>
      <c r="B152" s="91">
        <f>Tabela_2!AL150</f>
        <v>92.5</v>
      </c>
      <c r="C152" s="91">
        <f>Tabela_2!AM150</f>
        <v>93.7</v>
      </c>
      <c r="D152" s="91">
        <f>Tabela_2!AN150</f>
        <v>91</v>
      </c>
      <c r="E152" s="91">
        <f>Tabela_2!AO150</f>
        <v>90.3</v>
      </c>
      <c r="F152" s="91">
        <f>Tabela_2!AP150</f>
        <v>102.7</v>
      </c>
      <c r="G152" s="91">
        <f>Tabela_2!AQ150</f>
        <v>92</v>
      </c>
      <c r="H152" s="91">
        <f>Tabela_2!AR150</f>
        <v>81.8</v>
      </c>
    </row>
    <row r="153" spans="1:8" x14ac:dyDescent="0.25">
      <c r="A153" s="88">
        <v>41671</v>
      </c>
      <c r="B153" s="91">
        <f>Tabela_2!AL151</f>
        <v>82.4</v>
      </c>
      <c r="C153" s="91">
        <f>Tabela_2!AM151</f>
        <v>82.1</v>
      </c>
      <c r="D153" s="91">
        <f>Tabela_2!AN151</f>
        <v>82.6</v>
      </c>
      <c r="E153" s="91">
        <f>Tabela_2!AO151</f>
        <v>81.8</v>
      </c>
      <c r="F153" s="91">
        <f>Tabela_2!AP151</f>
        <v>75.599999999999994</v>
      </c>
      <c r="G153" s="91">
        <f>Tabela_2!AQ151</f>
        <v>104.7</v>
      </c>
      <c r="H153" s="91">
        <f>Tabela_2!AR151</f>
        <v>71.8</v>
      </c>
    </row>
    <row r="154" spans="1:8" x14ac:dyDescent="0.25">
      <c r="A154" s="88">
        <v>41699</v>
      </c>
      <c r="B154" s="91">
        <f>Tabela_2!AL152</f>
        <v>91.7</v>
      </c>
      <c r="C154" s="91">
        <f>Tabela_2!AM152</f>
        <v>92</v>
      </c>
      <c r="D154" s="91">
        <f>Tabela_2!AN152</f>
        <v>91.4</v>
      </c>
      <c r="E154" s="91">
        <f>Tabela_2!AO152</f>
        <v>74.5</v>
      </c>
      <c r="F154" s="91">
        <f>Tabela_2!AP152</f>
        <v>102.7</v>
      </c>
      <c r="G154" s="91">
        <f>Tabela_2!AQ152</f>
        <v>110.8</v>
      </c>
      <c r="H154" s="91">
        <f>Tabela_2!AR152</f>
        <v>81.7</v>
      </c>
    </row>
    <row r="155" spans="1:8" x14ac:dyDescent="0.25">
      <c r="A155" s="88">
        <v>41730</v>
      </c>
      <c r="B155" s="91">
        <f>Tabela_2!AL153</f>
        <v>94.1</v>
      </c>
      <c r="C155" s="91">
        <f>Tabela_2!AM153</f>
        <v>95.8</v>
      </c>
      <c r="D155" s="91">
        <f>Tabela_2!AN153</f>
        <v>92</v>
      </c>
      <c r="E155" s="91">
        <f>Tabela_2!AO153</f>
        <v>76.8</v>
      </c>
      <c r="F155" s="91">
        <f>Tabela_2!AP153</f>
        <v>100.1</v>
      </c>
      <c r="G155" s="91">
        <f>Tabela_2!AQ153</f>
        <v>105.6</v>
      </c>
      <c r="H155" s="91">
        <f>Tabela_2!AR153</f>
        <v>88</v>
      </c>
    </row>
    <row r="156" spans="1:8" x14ac:dyDescent="0.25">
      <c r="A156" s="88">
        <v>41760</v>
      </c>
      <c r="B156" s="91">
        <f>Tabela_2!AL154</f>
        <v>96.3</v>
      </c>
      <c r="C156" s="91">
        <f>Tabela_2!AM154</f>
        <v>104</v>
      </c>
      <c r="D156" s="91">
        <f>Tabela_2!AN154</f>
        <v>87.2</v>
      </c>
      <c r="E156" s="91">
        <f>Tabela_2!AO154</f>
        <v>74.900000000000006</v>
      </c>
      <c r="F156" s="91">
        <f>Tabela_2!AP154</f>
        <v>84.3</v>
      </c>
      <c r="G156" s="91">
        <f>Tabela_2!AQ154</f>
        <v>111.6</v>
      </c>
      <c r="H156" s="91">
        <f>Tabela_2!AR154</f>
        <v>81</v>
      </c>
    </row>
    <row r="157" spans="1:8" x14ac:dyDescent="0.25">
      <c r="A157" s="88">
        <v>41791</v>
      </c>
      <c r="B157" s="91">
        <f>Tabela_2!AL155</f>
        <v>97.6</v>
      </c>
      <c r="C157" s="91">
        <f>Tabela_2!AM155</f>
        <v>103</v>
      </c>
      <c r="D157" s="91">
        <f>Tabela_2!AN155</f>
        <v>91.3</v>
      </c>
      <c r="E157" s="91">
        <f>Tabela_2!AO155</f>
        <v>73.900000000000006</v>
      </c>
      <c r="F157" s="91">
        <f>Tabela_2!AP155</f>
        <v>100.7</v>
      </c>
      <c r="G157" s="91">
        <f>Tabela_2!AQ155</f>
        <v>104.2</v>
      </c>
      <c r="H157" s="91">
        <f>Tabela_2!AR155</f>
        <v>88.6</v>
      </c>
    </row>
    <row r="158" spans="1:8" x14ac:dyDescent="0.25">
      <c r="A158" s="88">
        <v>41821</v>
      </c>
      <c r="B158" s="91">
        <f>Tabela_2!AL156</f>
        <v>107.4</v>
      </c>
      <c r="C158" s="91">
        <f>Tabela_2!AM156</f>
        <v>111.5</v>
      </c>
      <c r="D158" s="91">
        <f>Tabela_2!AN156</f>
        <v>102.5</v>
      </c>
      <c r="E158" s="91">
        <f>Tabela_2!AO156</f>
        <v>95.9</v>
      </c>
      <c r="F158" s="91">
        <f>Tabela_2!AP156</f>
        <v>105</v>
      </c>
      <c r="G158" s="91">
        <f>Tabela_2!AQ156</f>
        <v>114.4</v>
      </c>
      <c r="H158" s="91">
        <f>Tabela_2!AR156</f>
        <v>97</v>
      </c>
    </row>
    <row r="159" spans="1:8" x14ac:dyDescent="0.25">
      <c r="A159" s="88">
        <v>41852</v>
      </c>
      <c r="B159" s="91">
        <f>Tabela_2!AL157</f>
        <v>112.2</v>
      </c>
      <c r="C159" s="91">
        <f>Tabela_2!AM157</f>
        <v>119.1</v>
      </c>
      <c r="D159" s="91">
        <f>Tabela_2!AN157</f>
        <v>104.1</v>
      </c>
      <c r="E159" s="91">
        <f>Tabela_2!AO157</f>
        <v>95.2</v>
      </c>
      <c r="F159" s="91">
        <f>Tabela_2!AP157</f>
        <v>104.7</v>
      </c>
      <c r="G159" s="91">
        <f>Tabela_2!AQ157</f>
        <v>112.4</v>
      </c>
      <c r="H159" s="91">
        <f>Tabela_2!AR157</f>
        <v>104.6</v>
      </c>
    </row>
  </sheetData>
  <mergeCells count="6">
    <mergeCell ref="B2:H2"/>
    <mergeCell ref="B3:H3"/>
    <mergeCell ref="B4:H4"/>
    <mergeCell ref="B5:H5"/>
    <mergeCell ref="A6:A7"/>
    <mergeCell ref="B6:H6"/>
  </mergeCells>
  <hyperlinks>
    <hyperlink ref="A1" location="ÍNDICE!A1" display="Voltar ao Índice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14</vt:i4>
      </vt:variant>
    </vt:vector>
  </HeadingPairs>
  <TitlesOfParts>
    <vt:vector size="37" baseType="lpstr">
      <vt:lpstr>Botão Macro</vt:lpstr>
      <vt:lpstr>Tabela_1</vt:lpstr>
      <vt:lpstr>Tabela_2</vt:lpstr>
      <vt:lpstr>Tabela_3_</vt:lpstr>
      <vt:lpstr>Tabela_4</vt:lpstr>
      <vt:lpstr>Tabelas</vt:lpstr>
      <vt:lpstr>ÍNDICE</vt:lpstr>
      <vt:lpstr>1.1</vt:lpstr>
      <vt:lpstr>1.2</vt:lpstr>
      <vt:lpstr>1.3</vt:lpstr>
      <vt:lpstr>1.4</vt:lpstr>
      <vt:lpstr>1.5</vt:lpstr>
      <vt:lpstr>1.6</vt:lpstr>
      <vt:lpstr>1.7</vt:lpstr>
      <vt:lpstr>Plan4</vt:lpstr>
      <vt:lpstr>1.8</vt:lpstr>
      <vt:lpstr>1.9</vt:lpstr>
      <vt:lpstr>1.10</vt:lpstr>
      <vt:lpstr>1.11</vt:lpstr>
      <vt:lpstr>1.12</vt:lpstr>
      <vt:lpstr>Gráficos</vt:lpstr>
      <vt:lpstr>1.13</vt:lpstr>
      <vt:lpstr>1.14</vt:lpstr>
      <vt:lpstr>Lista</vt:lpstr>
      <vt:lpstr>Tabela_1</vt:lpstr>
      <vt:lpstr>Tabela_2</vt:lpstr>
      <vt:lpstr>Tabela_2!Tabela_2_nova</vt:lpstr>
      <vt:lpstr>Tabela_22</vt:lpstr>
      <vt:lpstr>Tabela_2!Tabela_222</vt:lpstr>
      <vt:lpstr>Tabela_3</vt:lpstr>
      <vt:lpstr>Tabela_4</vt:lpstr>
      <vt:lpstr>Tabela_4!Tabela_46</vt:lpstr>
      <vt:lpstr>Tabela_4!Tabela_47</vt:lpstr>
      <vt:lpstr>Tabela_4!Tabela_5</vt:lpstr>
      <vt:lpstr>Tabela_3_!Tabela_BR_UFs_CA</vt:lpstr>
      <vt:lpstr>Tabela_1!Tabela_Br_UFs_SA</vt:lpstr>
      <vt:lpstr>uiui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Aloir Eggert ADM</dc:creator>
  <cp:lastModifiedBy>Aloir Eggert ADM</cp:lastModifiedBy>
  <dcterms:created xsi:type="dcterms:W3CDTF">2014-05-13T15:31:21Z</dcterms:created>
  <dcterms:modified xsi:type="dcterms:W3CDTF">2014-10-08T17:53:17Z</dcterms:modified>
</cp:coreProperties>
</file>